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defaultThemeVersion="166925"/>
  <mc:AlternateContent xmlns:mc="http://schemas.openxmlformats.org/markup-compatibility/2006">
    <mc:Choice Requires="x15">
      <x15ac:absPath xmlns:x15ac="http://schemas.microsoft.com/office/spreadsheetml/2010/11/ac" url="\\dir.slb.com\NSA\SAM_Collaborate\EC0037\MIA_Prod\3. Notificaciones y Alertas\01. Alerta\2024\"/>
    </mc:Choice>
  </mc:AlternateContent>
  <xr:revisionPtr revIDLastSave="0" documentId="13_ncr:1_{E4250608-D62A-4F85-B7D6-5B5FFC43554E}" xr6:coauthVersionLast="47" xr6:coauthVersionMax="47" xr10:uidLastSave="{00000000-0000-0000-0000-000000000000}"/>
  <bookViews>
    <workbookView xWindow="28680" yWindow="-120" windowWidth="29040" windowHeight="15990" activeTab="1" xr2:uid="{00000000-000D-0000-FFFF-FFFF00000000}"/>
  </bookViews>
  <sheets>
    <sheet name="Alerta" sheetId="2" r:id="rId1"/>
    <sheet name="Consolidado" sheetId="5" r:id="rId2"/>
    <sheet name="RUN LIFE" sheetId="6" r:id="rId3"/>
    <sheet name="Cierre Diario" sheetId="4" r:id="rId4"/>
    <sheet name="POST MORTEN" sheetId="9" r:id="rId5"/>
    <sheet name="Guias" sheetId="3" r:id="rId6"/>
  </sheets>
  <definedNames>
    <definedName name="_xlnm._FilterDatabase" localSheetId="3" hidden="1">'Cierre Diario'!$A$186:$AE$499</definedName>
    <definedName name="_xlnm._FilterDatabase" localSheetId="1" hidden="1">Consolidado!$A$2:$Q$658</definedName>
    <definedName name="_xlnm._FilterDatabase" localSheetId="4" hidden="1">'POST MORTEN'!$B$2:$D$2</definedName>
    <definedName name="_xlnm._FilterDatabase" localSheetId="2" hidden="1">'RUN LIFE'!$C$3:$E$359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2" l="1"/>
  <c r="C17" i="2"/>
  <c r="C18" i="2"/>
  <c r="J179" i="9"/>
  <c r="J180" i="9"/>
  <c r="J181" i="9"/>
  <c r="J178" i="9"/>
  <c r="Q4" i="5" l="1"/>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Q128" i="5"/>
  <c r="Q129" i="5"/>
  <c r="Q130" i="5"/>
  <c r="Q131" i="5"/>
  <c r="Q132" i="5"/>
  <c r="Q133" i="5"/>
  <c r="Q134" i="5"/>
  <c r="Q135" i="5"/>
  <c r="Q136" i="5"/>
  <c r="Q137" i="5"/>
  <c r="Q138" i="5"/>
  <c r="Q139" i="5"/>
  <c r="Q140" i="5"/>
  <c r="Q141" i="5"/>
  <c r="Q142" i="5"/>
  <c r="Q143" i="5"/>
  <c r="Q144" i="5"/>
  <c r="Q145" i="5"/>
  <c r="Q146" i="5"/>
  <c r="Q147" i="5"/>
  <c r="Q148" i="5"/>
  <c r="Q149" i="5"/>
  <c r="Q150" i="5"/>
  <c r="Q151" i="5"/>
  <c r="Q152" i="5"/>
  <c r="Q153" i="5"/>
  <c r="Q154" i="5"/>
  <c r="Q155" i="5"/>
  <c r="Q156" i="5"/>
  <c r="Q157" i="5"/>
  <c r="Q158" i="5"/>
  <c r="Q159" i="5"/>
  <c r="Q160" i="5"/>
  <c r="Q161" i="5"/>
  <c r="Q162" i="5"/>
  <c r="Q163" i="5"/>
  <c r="Q164" i="5"/>
  <c r="Q165" i="5"/>
  <c r="Q166" i="5"/>
  <c r="Q167" i="5"/>
  <c r="Q168" i="5"/>
  <c r="Q169" i="5"/>
  <c r="Q170" i="5"/>
  <c r="Q171" i="5"/>
  <c r="Q172" i="5"/>
  <c r="Q173" i="5"/>
  <c r="Q174" i="5"/>
  <c r="Q175" i="5"/>
  <c r="Q176" i="5"/>
  <c r="Q177" i="5"/>
  <c r="Q178" i="5"/>
  <c r="Q179" i="5"/>
  <c r="Q180" i="5"/>
  <c r="Q181" i="5"/>
  <c r="Q182" i="5"/>
  <c r="Q183" i="5"/>
  <c r="Q184" i="5"/>
  <c r="Q185" i="5"/>
  <c r="Q186" i="5"/>
  <c r="Q187" i="5"/>
  <c r="Q188" i="5"/>
  <c r="Q189" i="5"/>
  <c r="Q190" i="5"/>
  <c r="Q191" i="5"/>
  <c r="Q192" i="5"/>
  <c r="Q193" i="5"/>
  <c r="Q194" i="5"/>
  <c r="Q195" i="5"/>
  <c r="Q196" i="5"/>
  <c r="Q197" i="5"/>
  <c r="Q198" i="5"/>
  <c r="Q199" i="5"/>
  <c r="Q200" i="5"/>
  <c r="Q201" i="5"/>
  <c r="Q202" i="5"/>
  <c r="Q203" i="5"/>
  <c r="Q204" i="5"/>
  <c r="Q205" i="5"/>
  <c r="Q206" i="5"/>
  <c r="Q207" i="5"/>
  <c r="Q208" i="5"/>
  <c r="Q209" i="5"/>
  <c r="Q210" i="5"/>
  <c r="Q211" i="5"/>
  <c r="Q212" i="5"/>
  <c r="Q213" i="5"/>
  <c r="Q214" i="5"/>
  <c r="Q215" i="5"/>
  <c r="Q216" i="5"/>
  <c r="Q217" i="5"/>
  <c r="Q218" i="5"/>
  <c r="Q219" i="5"/>
  <c r="Q220" i="5"/>
  <c r="Q221" i="5"/>
  <c r="Q222" i="5"/>
  <c r="Q223" i="5"/>
  <c r="Q224" i="5"/>
  <c r="Q225" i="5"/>
  <c r="Q226" i="5"/>
  <c r="Q227" i="5"/>
  <c r="Q228" i="5"/>
  <c r="Q229" i="5"/>
  <c r="Q230" i="5"/>
  <c r="Q231" i="5"/>
  <c r="Q232" i="5"/>
  <c r="Q233" i="5"/>
  <c r="Q234" i="5"/>
  <c r="Q235" i="5"/>
  <c r="Q236" i="5"/>
  <c r="Q237" i="5"/>
  <c r="Q238" i="5"/>
  <c r="Q239" i="5"/>
  <c r="Q240" i="5"/>
  <c r="Q241" i="5"/>
  <c r="Q242" i="5"/>
  <c r="Q243" i="5"/>
  <c r="Q244" i="5"/>
  <c r="Q245" i="5"/>
  <c r="Q246" i="5"/>
  <c r="Q247" i="5"/>
  <c r="Q248" i="5"/>
  <c r="Q249" i="5"/>
  <c r="Q250" i="5"/>
  <c r="Q251" i="5"/>
  <c r="Q252" i="5"/>
  <c r="Q253" i="5"/>
  <c r="Q254" i="5"/>
  <c r="Q255" i="5"/>
  <c r="Q256" i="5"/>
  <c r="Q257" i="5"/>
  <c r="Q258" i="5"/>
  <c r="Q259" i="5"/>
  <c r="Q260" i="5"/>
  <c r="Q261" i="5"/>
  <c r="Q262" i="5"/>
  <c r="Q263" i="5"/>
  <c r="Q264" i="5"/>
  <c r="Q265" i="5"/>
  <c r="Q266" i="5"/>
  <c r="Q267" i="5"/>
  <c r="Q268" i="5"/>
  <c r="Q269" i="5"/>
  <c r="Q270" i="5"/>
  <c r="Q271" i="5"/>
  <c r="Q272" i="5"/>
  <c r="Q273" i="5"/>
  <c r="Q274" i="5"/>
  <c r="Q275" i="5"/>
  <c r="Q276" i="5"/>
  <c r="Q277" i="5"/>
  <c r="Q278" i="5"/>
  <c r="Q279" i="5"/>
  <c r="Q280" i="5"/>
  <c r="Q281" i="5"/>
  <c r="Q282" i="5"/>
  <c r="Q283" i="5"/>
  <c r="Q284" i="5"/>
  <c r="Q285" i="5"/>
  <c r="Q286" i="5"/>
  <c r="Q287" i="5"/>
  <c r="Q288" i="5"/>
  <c r="Q289" i="5"/>
  <c r="Q290" i="5"/>
  <c r="Q291" i="5"/>
  <c r="Q292" i="5"/>
  <c r="Q293" i="5"/>
  <c r="Q294" i="5"/>
  <c r="Q295" i="5"/>
  <c r="Q296" i="5"/>
  <c r="Q297" i="5"/>
  <c r="Q298" i="5"/>
  <c r="Q299" i="5"/>
  <c r="Q300" i="5"/>
  <c r="Q301" i="5"/>
  <c r="Q302" i="5"/>
  <c r="Q303" i="5"/>
  <c r="Q304" i="5"/>
  <c r="Q305" i="5"/>
  <c r="Q306" i="5"/>
  <c r="Q307" i="5"/>
  <c r="Q308" i="5"/>
  <c r="Q309" i="5"/>
  <c r="Q310" i="5"/>
  <c r="Q311" i="5"/>
  <c r="Q312" i="5"/>
  <c r="Q313" i="5"/>
  <c r="Q314" i="5"/>
  <c r="Q315" i="5"/>
  <c r="Q316" i="5"/>
  <c r="Q317" i="5"/>
  <c r="Q318" i="5"/>
  <c r="Q319" i="5"/>
  <c r="Q320" i="5"/>
  <c r="Q321" i="5"/>
  <c r="Q322" i="5"/>
  <c r="Q323" i="5"/>
  <c r="Q324" i="5"/>
  <c r="Q325" i="5"/>
  <c r="Q326" i="5"/>
  <c r="Q327" i="5"/>
  <c r="Q328" i="5"/>
  <c r="Q329" i="5"/>
  <c r="Q330" i="5"/>
  <c r="Q331" i="5"/>
  <c r="Q332" i="5"/>
  <c r="Q333" i="5"/>
  <c r="Q334" i="5"/>
  <c r="Q335" i="5"/>
  <c r="Q336" i="5"/>
  <c r="Q337" i="5"/>
  <c r="Q338" i="5"/>
  <c r="Q339" i="5"/>
  <c r="Q340" i="5"/>
  <c r="Q341" i="5"/>
  <c r="Q342" i="5"/>
  <c r="Q343" i="5"/>
  <c r="Q344" i="5"/>
  <c r="Q345" i="5"/>
  <c r="Q346" i="5"/>
  <c r="Q347" i="5"/>
  <c r="Q348" i="5"/>
  <c r="Q349" i="5"/>
  <c r="Q350" i="5"/>
  <c r="Q351" i="5"/>
  <c r="Q352" i="5"/>
  <c r="Q353" i="5"/>
  <c r="Q354" i="5"/>
  <c r="Q355" i="5"/>
  <c r="Q356" i="5"/>
  <c r="Q357" i="5"/>
  <c r="Q358" i="5"/>
  <c r="Q359" i="5"/>
  <c r="Q360" i="5"/>
  <c r="Q361" i="5"/>
  <c r="Q362" i="5"/>
  <c r="Q363" i="5"/>
  <c r="Q364" i="5"/>
  <c r="Q365" i="5"/>
  <c r="Q366" i="5"/>
  <c r="Q367" i="5"/>
  <c r="Q368" i="5"/>
  <c r="Q369" i="5"/>
  <c r="Q370" i="5"/>
  <c r="Q371" i="5"/>
  <c r="Q372" i="5"/>
  <c r="Q373" i="5"/>
  <c r="Q374" i="5"/>
  <c r="Q375" i="5"/>
  <c r="Q376" i="5"/>
  <c r="Q377" i="5"/>
  <c r="Q378" i="5"/>
  <c r="Q379" i="5"/>
  <c r="Q380" i="5"/>
  <c r="Q381" i="5"/>
  <c r="Q382" i="5"/>
  <c r="Q383" i="5"/>
  <c r="Q384" i="5"/>
  <c r="Q385" i="5"/>
  <c r="Q386" i="5"/>
  <c r="Q387" i="5"/>
  <c r="Q388" i="5"/>
  <c r="Q389" i="5"/>
  <c r="Q390" i="5"/>
  <c r="Q391" i="5"/>
  <c r="Q392" i="5"/>
  <c r="Q393" i="5"/>
  <c r="Q394" i="5"/>
  <c r="Q395" i="5"/>
  <c r="Q396" i="5"/>
  <c r="Q397" i="5"/>
  <c r="Q398" i="5"/>
  <c r="Q399" i="5"/>
  <c r="Q400" i="5"/>
  <c r="Q401" i="5"/>
  <c r="Q402" i="5"/>
  <c r="Q403" i="5"/>
  <c r="Q404" i="5"/>
  <c r="Q405" i="5"/>
  <c r="Q406" i="5"/>
  <c r="Q407" i="5"/>
  <c r="Q408" i="5"/>
  <c r="Q409" i="5"/>
  <c r="Q410" i="5"/>
  <c r="Q411" i="5"/>
  <c r="Q412" i="5"/>
  <c r="Q413" i="5"/>
  <c r="Q414" i="5"/>
  <c r="Q415" i="5"/>
  <c r="Q416" i="5"/>
  <c r="Q417" i="5"/>
  <c r="Q418" i="5"/>
  <c r="Q419" i="5"/>
  <c r="Q420" i="5"/>
  <c r="Q421" i="5"/>
  <c r="Q422" i="5"/>
  <c r="Q423" i="5"/>
  <c r="Q424" i="5"/>
  <c r="Q425" i="5"/>
  <c r="Q426" i="5"/>
  <c r="Q427" i="5"/>
  <c r="Q428" i="5"/>
  <c r="Q429" i="5"/>
  <c r="Q430" i="5"/>
  <c r="Q431" i="5"/>
  <c r="Q432" i="5"/>
  <c r="Q433" i="5"/>
  <c r="Q434" i="5"/>
  <c r="Q435" i="5"/>
  <c r="Q436" i="5"/>
  <c r="Q437" i="5"/>
  <c r="Q438" i="5"/>
  <c r="Q439" i="5"/>
  <c r="Q440" i="5"/>
  <c r="Q441" i="5"/>
  <c r="Q442" i="5"/>
  <c r="Q443" i="5"/>
  <c r="Q444" i="5"/>
  <c r="Q445" i="5"/>
  <c r="Q446" i="5"/>
  <c r="Q447" i="5"/>
  <c r="Q448" i="5"/>
  <c r="Q449" i="5"/>
  <c r="Q450" i="5"/>
  <c r="Q451" i="5"/>
  <c r="Q452" i="5"/>
  <c r="Q453" i="5"/>
  <c r="Q454" i="5"/>
  <c r="Q455" i="5"/>
  <c r="Q456" i="5"/>
  <c r="Q457" i="5"/>
  <c r="Q458" i="5"/>
  <c r="Q459" i="5"/>
  <c r="Q460" i="5"/>
  <c r="Q461" i="5"/>
  <c r="Q462" i="5"/>
  <c r="Q463" i="5"/>
  <c r="Q464" i="5"/>
  <c r="Q465" i="5"/>
  <c r="Q466" i="5"/>
  <c r="Q467" i="5"/>
  <c r="Q468" i="5"/>
  <c r="Q469" i="5"/>
  <c r="Q470" i="5"/>
  <c r="Q471" i="5"/>
  <c r="Q472" i="5"/>
  <c r="Q473" i="5"/>
  <c r="Q474" i="5"/>
  <c r="Q475" i="5"/>
  <c r="Q476" i="5"/>
  <c r="Q477" i="5"/>
  <c r="Q478" i="5"/>
  <c r="Q479" i="5"/>
  <c r="Q480" i="5"/>
  <c r="Q481" i="5"/>
  <c r="Q482" i="5"/>
  <c r="Q483" i="5"/>
  <c r="Q484" i="5"/>
  <c r="Q485" i="5"/>
  <c r="Q486" i="5"/>
  <c r="Q487" i="5"/>
  <c r="Q488" i="5"/>
  <c r="Q489" i="5"/>
  <c r="Q490" i="5"/>
  <c r="Q491" i="5"/>
  <c r="Q492" i="5"/>
  <c r="Q493" i="5"/>
  <c r="Q494" i="5"/>
  <c r="Q495" i="5"/>
  <c r="Q496" i="5"/>
  <c r="Q497" i="5"/>
  <c r="Q498" i="5"/>
  <c r="Q499" i="5"/>
  <c r="Q500" i="5"/>
  <c r="Q501" i="5"/>
  <c r="Q502" i="5"/>
  <c r="Q503" i="5"/>
  <c r="Q504" i="5"/>
  <c r="Q505" i="5"/>
  <c r="Q506" i="5"/>
  <c r="Q507" i="5"/>
  <c r="Q508" i="5"/>
  <c r="Q509" i="5"/>
  <c r="Q510" i="5"/>
  <c r="Q511" i="5"/>
  <c r="Q512" i="5"/>
  <c r="Q513" i="5"/>
  <c r="Q514" i="5"/>
  <c r="Q515" i="5"/>
  <c r="Q516" i="5"/>
  <c r="Q517" i="5"/>
  <c r="Q518" i="5"/>
  <c r="Q519" i="5"/>
  <c r="Q520" i="5"/>
  <c r="Q521" i="5"/>
  <c r="Q522" i="5"/>
  <c r="Q523" i="5"/>
  <c r="Q524" i="5"/>
  <c r="Q525" i="5"/>
  <c r="Q526" i="5"/>
  <c r="Q527" i="5"/>
  <c r="Q528" i="5"/>
  <c r="Q529" i="5"/>
  <c r="Q530" i="5"/>
  <c r="Q531" i="5"/>
  <c r="Q532" i="5"/>
  <c r="Q533" i="5"/>
  <c r="Q534" i="5"/>
  <c r="Q535" i="5"/>
  <c r="Q536" i="5"/>
  <c r="Q537" i="5"/>
  <c r="Q538" i="5"/>
  <c r="Q539" i="5"/>
  <c r="Q540" i="5"/>
  <c r="Q541" i="5"/>
  <c r="Q542" i="5"/>
  <c r="Q543" i="5"/>
  <c r="Q544" i="5"/>
  <c r="Q545" i="5"/>
  <c r="Q546" i="5"/>
  <c r="Q547" i="5"/>
  <c r="Q548" i="5"/>
  <c r="Q549" i="5"/>
  <c r="Q550" i="5"/>
  <c r="Q551" i="5"/>
  <c r="Q552" i="5"/>
  <c r="Q553" i="5"/>
  <c r="Q554" i="5"/>
  <c r="Q555" i="5"/>
  <c r="Q556" i="5"/>
  <c r="Q557" i="5"/>
  <c r="Q558" i="5"/>
  <c r="Q559" i="5"/>
  <c r="Q560" i="5"/>
  <c r="Q561" i="5"/>
  <c r="Q562" i="5"/>
  <c r="Q563" i="5"/>
  <c r="Q564" i="5"/>
  <c r="Q565" i="5"/>
  <c r="Q566" i="5"/>
  <c r="Q567" i="5"/>
  <c r="Q568" i="5"/>
  <c r="Q569" i="5"/>
  <c r="Q570" i="5"/>
  <c r="Q571" i="5"/>
  <c r="Q572" i="5"/>
  <c r="Q573" i="5"/>
  <c r="Q574" i="5"/>
  <c r="Q575" i="5"/>
  <c r="Q576" i="5"/>
  <c r="Q577" i="5"/>
  <c r="Q578" i="5"/>
  <c r="Q579" i="5"/>
  <c r="Q580" i="5"/>
  <c r="Q581" i="5"/>
  <c r="Q582" i="5"/>
  <c r="Q583" i="5"/>
  <c r="Q584" i="5"/>
  <c r="Q585" i="5"/>
  <c r="Q586" i="5"/>
  <c r="Q587" i="5"/>
  <c r="Q588" i="5"/>
  <c r="Q589" i="5"/>
  <c r="Q590" i="5"/>
  <c r="Q591" i="5"/>
  <c r="Q592" i="5"/>
  <c r="Q593" i="5"/>
  <c r="Q594" i="5"/>
  <c r="Q595" i="5"/>
  <c r="Q596" i="5"/>
  <c r="Q597" i="5"/>
  <c r="Q598" i="5"/>
  <c r="Q599" i="5"/>
  <c r="Q600" i="5"/>
  <c r="Q601" i="5"/>
  <c r="Q602" i="5"/>
  <c r="Q603" i="5"/>
  <c r="Q604" i="5"/>
  <c r="Q605" i="5"/>
  <c r="Q606" i="5"/>
  <c r="Q607" i="5"/>
  <c r="Q608" i="5"/>
  <c r="Q609" i="5"/>
  <c r="Q610" i="5"/>
  <c r="Q611" i="5"/>
  <c r="Q612" i="5"/>
  <c r="Q613" i="5"/>
  <c r="Q614" i="5"/>
  <c r="Q615" i="5"/>
  <c r="Q616" i="5"/>
  <c r="Q617" i="5"/>
  <c r="Q618" i="5"/>
  <c r="Q619" i="5"/>
  <c r="Q620" i="5"/>
  <c r="Q621" i="5"/>
  <c r="Q622" i="5"/>
  <c r="Q623" i="5"/>
  <c r="Q624" i="5"/>
  <c r="Q625" i="5"/>
  <c r="Q626" i="5"/>
  <c r="Q627" i="5"/>
  <c r="Q628" i="5"/>
  <c r="Q629" i="5"/>
  <c r="Q630" i="5"/>
  <c r="Q631" i="5"/>
  <c r="Q632" i="5"/>
  <c r="Q633" i="5"/>
  <c r="Q634" i="5"/>
  <c r="Q635" i="5"/>
  <c r="Q636" i="5"/>
  <c r="Q637" i="5"/>
  <c r="Q638" i="5"/>
  <c r="Q639" i="5"/>
  <c r="Q640" i="5"/>
  <c r="Q641" i="5"/>
  <c r="Q642" i="5"/>
  <c r="Q643" i="5"/>
  <c r="Q644" i="5"/>
  <c r="Q645" i="5"/>
  <c r="Q646" i="5"/>
  <c r="Q647" i="5"/>
  <c r="Q648" i="5"/>
  <c r="Q649" i="5"/>
  <c r="Q650" i="5"/>
  <c r="Q651" i="5"/>
  <c r="Q652" i="5"/>
  <c r="Q653" i="5"/>
  <c r="Q654" i="5"/>
  <c r="Q655" i="5"/>
  <c r="Q656" i="5"/>
  <c r="Q657" i="5"/>
  <c r="Q3" i="5"/>
  <c r="A4" i="5" l="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E15" i="2" l="1"/>
  <c r="C262" i="2" l="1"/>
  <c r="D262" i="2"/>
  <c r="E262" i="2"/>
  <c r="J262" i="2" s="1"/>
  <c r="F262" i="2"/>
  <c r="G262" i="2"/>
  <c r="H262" i="2"/>
  <c r="I262" i="2"/>
  <c r="C263" i="2"/>
  <c r="D263" i="2"/>
  <c r="E263" i="2"/>
  <c r="J263" i="2" s="1"/>
  <c r="F263" i="2"/>
  <c r="G263" i="2"/>
  <c r="H263" i="2"/>
  <c r="I263" i="2"/>
  <c r="C264" i="2"/>
  <c r="D264" i="2"/>
  <c r="E264" i="2"/>
  <c r="J264" i="2" s="1"/>
  <c r="F264" i="2"/>
  <c r="G264" i="2"/>
  <c r="H264" i="2"/>
  <c r="I264" i="2"/>
  <c r="C265" i="2"/>
  <c r="D265" i="2"/>
  <c r="E265" i="2"/>
  <c r="J265" i="2" s="1"/>
  <c r="F265" i="2"/>
  <c r="G265" i="2"/>
  <c r="H265" i="2"/>
  <c r="I265" i="2"/>
  <c r="C266" i="2"/>
  <c r="D266" i="2"/>
  <c r="E266" i="2"/>
  <c r="J266" i="2" s="1"/>
  <c r="F266" i="2"/>
  <c r="G266" i="2"/>
  <c r="H266" i="2"/>
  <c r="I266" i="2"/>
  <c r="C267" i="2"/>
  <c r="D267" i="2"/>
  <c r="E267" i="2"/>
  <c r="J267" i="2" s="1"/>
  <c r="F267" i="2"/>
  <c r="G267" i="2"/>
  <c r="H267" i="2"/>
  <c r="I267" i="2"/>
  <c r="C268" i="2"/>
  <c r="D268" i="2"/>
  <c r="E268" i="2"/>
  <c r="J268" i="2" s="1"/>
  <c r="F268" i="2"/>
  <c r="G268" i="2"/>
  <c r="H268" i="2"/>
  <c r="I268" i="2"/>
  <c r="C269" i="2"/>
  <c r="D269" i="2"/>
  <c r="E269" i="2"/>
  <c r="J269" i="2" s="1"/>
  <c r="F269" i="2"/>
  <c r="G269" i="2"/>
  <c r="H269" i="2"/>
  <c r="I269" i="2"/>
  <c r="C270" i="2"/>
  <c r="D270" i="2"/>
  <c r="E270" i="2"/>
  <c r="J270" i="2" s="1"/>
  <c r="F270" i="2"/>
  <c r="G270" i="2"/>
  <c r="H270" i="2"/>
  <c r="I270" i="2"/>
  <c r="C271" i="2"/>
  <c r="D271" i="2"/>
  <c r="E271" i="2"/>
  <c r="J271" i="2" s="1"/>
  <c r="F271" i="2"/>
  <c r="G271" i="2"/>
  <c r="H271" i="2"/>
  <c r="I271" i="2"/>
  <c r="C272" i="2"/>
  <c r="D272" i="2"/>
  <c r="E272" i="2"/>
  <c r="J272" i="2" s="1"/>
  <c r="F272" i="2"/>
  <c r="G272" i="2"/>
  <c r="H272" i="2"/>
  <c r="I272" i="2"/>
  <c r="C273" i="2"/>
  <c r="D273" i="2"/>
  <c r="E273" i="2"/>
  <c r="J273" i="2" s="1"/>
  <c r="F273" i="2"/>
  <c r="G273" i="2"/>
  <c r="H273" i="2"/>
  <c r="I273" i="2"/>
  <c r="C274" i="2"/>
  <c r="D274" i="2"/>
  <c r="E274" i="2"/>
  <c r="J274" i="2" s="1"/>
  <c r="F274" i="2"/>
  <c r="G274" i="2"/>
  <c r="H274" i="2"/>
  <c r="I274" i="2"/>
  <c r="C275" i="2"/>
  <c r="D275" i="2"/>
  <c r="E275" i="2"/>
  <c r="J275" i="2" s="1"/>
  <c r="F275" i="2"/>
  <c r="G275" i="2"/>
  <c r="H275" i="2"/>
  <c r="I275" i="2"/>
  <c r="C150" i="2"/>
  <c r="D150" i="2"/>
  <c r="E150" i="2"/>
  <c r="J150" i="2" s="1"/>
  <c r="F150" i="2"/>
  <c r="G150" i="2"/>
  <c r="H150" i="2"/>
  <c r="C151" i="2"/>
  <c r="D151" i="2"/>
  <c r="E151" i="2"/>
  <c r="J151" i="2" s="1"/>
  <c r="F151" i="2"/>
  <c r="G151" i="2"/>
  <c r="H151" i="2"/>
  <c r="C152" i="2"/>
  <c r="D152" i="2"/>
  <c r="E152" i="2"/>
  <c r="J152" i="2" s="1"/>
  <c r="F152" i="2"/>
  <c r="G152" i="2"/>
  <c r="H152" i="2"/>
  <c r="C153" i="2"/>
  <c r="D153" i="2"/>
  <c r="E153" i="2"/>
  <c r="J153" i="2" s="1"/>
  <c r="F153" i="2"/>
  <c r="G153" i="2"/>
  <c r="H153" i="2"/>
  <c r="C154" i="2"/>
  <c r="D154" i="2"/>
  <c r="E154" i="2"/>
  <c r="J154" i="2" s="1"/>
  <c r="F154" i="2"/>
  <c r="G154" i="2"/>
  <c r="H154" i="2"/>
  <c r="C155" i="2"/>
  <c r="D155" i="2"/>
  <c r="E155" i="2"/>
  <c r="J155" i="2" s="1"/>
  <c r="F155" i="2"/>
  <c r="G155" i="2"/>
  <c r="H155" i="2"/>
  <c r="C156" i="2"/>
  <c r="D156" i="2"/>
  <c r="E156" i="2"/>
  <c r="J156" i="2" s="1"/>
  <c r="F156" i="2"/>
  <c r="G156" i="2"/>
  <c r="H156" i="2"/>
  <c r="C157" i="2"/>
  <c r="D157" i="2"/>
  <c r="E157" i="2"/>
  <c r="J157" i="2" s="1"/>
  <c r="F157" i="2"/>
  <c r="G157" i="2"/>
  <c r="H157" i="2"/>
  <c r="C158" i="2"/>
  <c r="D158" i="2"/>
  <c r="E158" i="2"/>
  <c r="J158" i="2" s="1"/>
  <c r="F158" i="2"/>
  <c r="G158" i="2"/>
  <c r="H158" i="2"/>
  <c r="C159" i="2"/>
  <c r="D159" i="2"/>
  <c r="E159" i="2"/>
  <c r="J159" i="2" s="1"/>
  <c r="F159" i="2"/>
  <c r="G159" i="2"/>
  <c r="H159" i="2"/>
  <c r="C160" i="2"/>
  <c r="D160" i="2"/>
  <c r="E160" i="2"/>
  <c r="J160" i="2" s="1"/>
  <c r="F160" i="2"/>
  <c r="G160" i="2"/>
  <c r="H160" i="2"/>
  <c r="C161" i="2"/>
  <c r="D161" i="2"/>
  <c r="E161" i="2"/>
  <c r="J161" i="2" s="1"/>
  <c r="F161" i="2"/>
  <c r="G161" i="2"/>
  <c r="H161" i="2"/>
  <c r="C162" i="2"/>
  <c r="D162" i="2"/>
  <c r="E162" i="2"/>
  <c r="J162" i="2" s="1"/>
  <c r="F162" i="2"/>
  <c r="G162" i="2"/>
  <c r="H162" i="2"/>
  <c r="C163" i="2"/>
  <c r="D163" i="2"/>
  <c r="E163" i="2"/>
  <c r="J163" i="2" s="1"/>
  <c r="F163" i="2"/>
  <c r="G163" i="2"/>
  <c r="H163" i="2"/>
  <c r="C164" i="2"/>
  <c r="D164" i="2"/>
  <c r="E164" i="2"/>
  <c r="J164" i="2" s="1"/>
  <c r="F164" i="2"/>
  <c r="G164" i="2"/>
  <c r="H164" i="2"/>
  <c r="C165" i="2"/>
  <c r="D165" i="2"/>
  <c r="E165" i="2"/>
  <c r="J165" i="2" s="1"/>
  <c r="F165" i="2"/>
  <c r="G165" i="2"/>
  <c r="H165" i="2"/>
  <c r="C166" i="2"/>
  <c r="D166" i="2"/>
  <c r="E166" i="2"/>
  <c r="J166" i="2" s="1"/>
  <c r="F166" i="2"/>
  <c r="G166" i="2"/>
  <c r="H166" i="2"/>
  <c r="C167" i="2"/>
  <c r="D167" i="2"/>
  <c r="E167" i="2"/>
  <c r="J167" i="2" s="1"/>
  <c r="F167" i="2"/>
  <c r="G167" i="2"/>
  <c r="H167" i="2"/>
  <c r="C168" i="2"/>
  <c r="D168" i="2"/>
  <c r="E168" i="2"/>
  <c r="J168" i="2" s="1"/>
  <c r="F168" i="2"/>
  <c r="G168" i="2"/>
  <c r="H168" i="2"/>
  <c r="C169" i="2"/>
  <c r="D169" i="2"/>
  <c r="E169" i="2"/>
  <c r="J169" i="2" s="1"/>
  <c r="F169" i="2"/>
  <c r="G169" i="2"/>
  <c r="H169" i="2"/>
  <c r="C170" i="2"/>
  <c r="D170" i="2"/>
  <c r="E170" i="2"/>
  <c r="J170" i="2" s="1"/>
  <c r="F170" i="2"/>
  <c r="G170" i="2"/>
  <c r="H170" i="2"/>
  <c r="C171" i="2"/>
  <c r="D171" i="2"/>
  <c r="E171" i="2"/>
  <c r="J171" i="2" s="1"/>
  <c r="F171" i="2"/>
  <c r="G171" i="2"/>
  <c r="H171" i="2"/>
  <c r="C172" i="2"/>
  <c r="D172" i="2"/>
  <c r="E172" i="2"/>
  <c r="J172" i="2" s="1"/>
  <c r="F172" i="2"/>
  <c r="G172" i="2"/>
  <c r="H172" i="2"/>
  <c r="C173" i="2"/>
  <c r="D173" i="2"/>
  <c r="E173" i="2"/>
  <c r="J173" i="2" s="1"/>
  <c r="F173" i="2"/>
  <c r="G173" i="2"/>
  <c r="H173" i="2"/>
  <c r="C174" i="2"/>
  <c r="D174" i="2"/>
  <c r="E174" i="2"/>
  <c r="J174" i="2" s="1"/>
  <c r="F174" i="2"/>
  <c r="G174" i="2"/>
  <c r="H174" i="2"/>
  <c r="C175" i="2"/>
  <c r="D175" i="2"/>
  <c r="E175" i="2"/>
  <c r="J175" i="2" s="1"/>
  <c r="F175" i="2"/>
  <c r="G175" i="2"/>
  <c r="H175" i="2"/>
  <c r="C176" i="2"/>
  <c r="D176" i="2"/>
  <c r="E176" i="2"/>
  <c r="J176" i="2" s="1"/>
  <c r="F176" i="2"/>
  <c r="G176" i="2"/>
  <c r="H176" i="2"/>
  <c r="C177" i="2"/>
  <c r="D177" i="2"/>
  <c r="E177" i="2"/>
  <c r="J177" i="2" s="1"/>
  <c r="F177" i="2"/>
  <c r="G177" i="2"/>
  <c r="H177" i="2"/>
  <c r="C178" i="2"/>
  <c r="D178" i="2"/>
  <c r="E178" i="2"/>
  <c r="J178" i="2" s="1"/>
  <c r="F178" i="2"/>
  <c r="G178" i="2"/>
  <c r="H178" i="2"/>
  <c r="C179" i="2"/>
  <c r="D179" i="2"/>
  <c r="E179" i="2"/>
  <c r="J179" i="2" s="1"/>
  <c r="F179" i="2"/>
  <c r="G179" i="2"/>
  <c r="H179" i="2"/>
  <c r="C180" i="2"/>
  <c r="D180" i="2"/>
  <c r="E180" i="2"/>
  <c r="J180" i="2" s="1"/>
  <c r="F180" i="2"/>
  <c r="G180" i="2"/>
  <c r="H180" i="2"/>
  <c r="C181" i="2"/>
  <c r="D181" i="2"/>
  <c r="E181" i="2"/>
  <c r="J181" i="2" s="1"/>
  <c r="F181" i="2"/>
  <c r="G181" i="2"/>
  <c r="H181" i="2"/>
  <c r="C182" i="2"/>
  <c r="D182" i="2"/>
  <c r="E182" i="2"/>
  <c r="J182" i="2" s="1"/>
  <c r="F182" i="2"/>
  <c r="G182" i="2"/>
  <c r="H182" i="2"/>
  <c r="C183" i="2"/>
  <c r="D183" i="2"/>
  <c r="E183" i="2"/>
  <c r="J183" i="2" s="1"/>
  <c r="F183" i="2"/>
  <c r="G183" i="2"/>
  <c r="H183" i="2"/>
  <c r="C184" i="2"/>
  <c r="D184" i="2"/>
  <c r="E184" i="2"/>
  <c r="J184" i="2" s="1"/>
  <c r="F184" i="2"/>
  <c r="G184" i="2"/>
  <c r="H184" i="2"/>
  <c r="C185" i="2"/>
  <c r="D185" i="2"/>
  <c r="E185" i="2"/>
  <c r="J185" i="2" s="1"/>
  <c r="F185" i="2"/>
  <c r="G185" i="2"/>
  <c r="H185" i="2"/>
  <c r="C186" i="2"/>
  <c r="D186" i="2"/>
  <c r="E186" i="2"/>
  <c r="J186" i="2" s="1"/>
  <c r="F186" i="2"/>
  <c r="G186" i="2"/>
  <c r="H186" i="2"/>
  <c r="C187" i="2"/>
  <c r="D187" i="2"/>
  <c r="E187" i="2"/>
  <c r="J187" i="2" s="1"/>
  <c r="F187" i="2"/>
  <c r="G187" i="2"/>
  <c r="H187" i="2"/>
  <c r="C188" i="2"/>
  <c r="D188" i="2"/>
  <c r="E188" i="2"/>
  <c r="J188" i="2" s="1"/>
  <c r="F188" i="2"/>
  <c r="G188" i="2"/>
  <c r="H188" i="2"/>
  <c r="C189" i="2"/>
  <c r="D189" i="2"/>
  <c r="E189" i="2"/>
  <c r="J189" i="2" s="1"/>
  <c r="F189" i="2"/>
  <c r="G189" i="2"/>
  <c r="H189" i="2"/>
  <c r="C190" i="2"/>
  <c r="D190" i="2"/>
  <c r="E190" i="2"/>
  <c r="J190" i="2" s="1"/>
  <c r="F190" i="2"/>
  <c r="G190" i="2"/>
  <c r="H190" i="2"/>
  <c r="C191" i="2"/>
  <c r="D191" i="2"/>
  <c r="E191" i="2"/>
  <c r="J191" i="2" s="1"/>
  <c r="F191" i="2"/>
  <c r="G191" i="2"/>
  <c r="H191" i="2"/>
  <c r="C192" i="2"/>
  <c r="D192" i="2"/>
  <c r="E192" i="2"/>
  <c r="J192" i="2" s="1"/>
  <c r="F192" i="2"/>
  <c r="G192" i="2"/>
  <c r="H192" i="2"/>
  <c r="C193" i="2"/>
  <c r="D193" i="2"/>
  <c r="E193" i="2"/>
  <c r="J193" i="2" s="1"/>
  <c r="F193" i="2"/>
  <c r="G193" i="2"/>
  <c r="H193" i="2"/>
  <c r="C194" i="2"/>
  <c r="D194" i="2"/>
  <c r="E194" i="2"/>
  <c r="J194" i="2" s="1"/>
  <c r="F194" i="2"/>
  <c r="G194" i="2"/>
  <c r="H194" i="2"/>
  <c r="C195" i="2"/>
  <c r="D195" i="2"/>
  <c r="E195" i="2"/>
  <c r="J195" i="2" s="1"/>
  <c r="F195" i="2"/>
  <c r="G195" i="2"/>
  <c r="H195" i="2"/>
  <c r="C196" i="2"/>
  <c r="D196" i="2"/>
  <c r="E196" i="2"/>
  <c r="J196" i="2" s="1"/>
  <c r="F196" i="2"/>
  <c r="G196" i="2"/>
  <c r="H196" i="2"/>
  <c r="C197" i="2"/>
  <c r="D197" i="2"/>
  <c r="E197" i="2"/>
  <c r="J197" i="2" s="1"/>
  <c r="F197" i="2"/>
  <c r="G197" i="2"/>
  <c r="H197" i="2"/>
  <c r="C198" i="2"/>
  <c r="D198" i="2"/>
  <c r="E198" i="2"/>
  <c r="J198" i="2" s="1"/>
  <c r="F198" i="2"/>
  <c r="G198" i="2"/>
  <c r="H198" i="2"/>
  <c r="C199" i="2"/>
  <c r="D199" i="2"/>
  <c r="E199" i="2"/>
  <c r="J199" i="2" s="1"/>
  <c r="F199" i="2"/>
  <c r="G199" i="2"/>
  <c r="H199" i="2"/>
  <c r="C200" i="2"/>
  <c r="D200" i="2"/>
  <c r="E200" i="2"/>
  <c r="J200" i="2" s="1"/>
  <c r="F200" i="2"/>
  <c r="G200" i="2"/>
  <c r="H200" i="2"/>
  <c r="C201" i="2"/>
  <c r="D201" i="2"/>
  <c r="E201" i="2"/>
  <c r="J201" i="2" s="1"/>
  <c r="F201" i="2"/>
  <c r="G201" i="2"/>
  <c r="H201" i="2"/>
  <c r="C202" i="2"/>
  <c r="D202" i="2"/>
  <c r="E202" i="2"/>
  <c r="J202" i="2" s="1"/>
  <c r="F202" i="2"/>
  <c r="G202" i="2"/>
  <c r="H202" i="2"/>
  <c r="C203" i="2"/>
  <c r="D203" i="2"/>
  <c r="E203" i="2"/>
  <c r="J203" i="2" s="1"/>
  <c r="F203" i="2"/>
  <c r="G203" i="2"/>
  <c r="H203" i="2"/>
  <c r="C204" i="2"/>
  <c r="D204" i="2"/>
  <c r="E204" i="2"/>
  <c r="J204" i="2" s="1"/>
  <c r="F204" i="2"/>
  <c r="G204" i="2"/>
  <c r="H204" i="2"/>
  <c r="C205" i="2"/>
  <c r="D205" i="2"/>
  <c r="E205" i="2"/>
  <c r="J205" i="2" s="1"/>
  <c r="F205" i="2"/>
  <c r="G205" i="2"/>
  <c r="H205" i="2"/>
  <c r="C206" i="2"/>
  <c r="D206" i="2"/>
  <c r="E206" i="2"/>
  <c r="J206" i="2" s="1"/>
  <c r="F206" i="2"/>
  <c r="G206" i="2"/>
  <c r="H206" i="2"/>
  <c r="C207" i="2"/>
  <c r="D207" i="2"/>
  <c r="E207" i="2"/>
  <c r="J207" i="2" s="1"/>
  <c r="F207" i="2"/>
  <c r="G207" i="2"/>
  <c r="H207" i="2"/>
  <c r="C208" i="2"/>
  <c r="D208" i="2"/>
  <c r="E208" i="2"/>
  <c r="J208" i="2" s="1"/>
  <c r="F208" i="2"/>
  <c r="G208" i="2"/>
  <c r="H208" i="2"/>
  <c r="C209" i="2"/>
  <c r="D209" i="2"/>
  <c r="E209" i="2"/>
  <c r="J209" i="2" s="1"/>
  <c r="F209" i="2"/>
  <c r="G209" i="2"/>
  <c r="H209" i="2"/>
  <c r="C210" i="2"/>
  <c r="D210" i="2"/>
  <c r="E210" i="2"/>
  <c r="J210" i="2" s="1"/>
  <c r="F210" i="2"/>
  <c r="G210" i="2"/>
  <c r="H210" i="2"/>
  <c r="C211" i="2"/>
  <c r="D211" i="2"/>
  <c r="E211" i="2"/>
  <c r="J211" i="2" s="1"/>
  <c r="F211" i="2"/>
  <c r="G211" i="2"/>
  <c r="H211" i="2"/>
  <c r="C212" i="2"/>
  <c r="D212" i="2"/>
  <c r="E212" i="2"/>
  <c r="J212" i="2" s="1"/>
  <c r="F212" i="2"/>
  <c r="G212" i="2"/>
  <c r="H212" i="2"/>
  <c r="C213" i="2"/>
  <c r="D213" i="2"/>
  <c r="E213" i="2"/>
  <c r="J213" i="2" s="1"/>
  <c r="F213" i="2"/>
  <c r="G213" i="2"/>
  <c r="H213" i="2"/>
  <c r="C214" i="2"/>
  <c r="D214" i="2"/>
  <c r="E214" i="2"/>
  <c r="J214" i="2" s="1"/>
  <c r="F214" i="2"/>
  <c r="G214" i="2"/>
  <c r="H214" i="2"/>
  <c r="C215" i="2"/>
  <c r="D215" i="2"/>
  <c r="E215" i="2"/>
  <c r="J215" i="2" s="1"/>
  <c r="F215" i="2"/>
  <c r="G215" i="2"/>
  <c r="H215" i="2"/>
  <c r="C216" i="2"/>
  <c r="D216" i="2"/>
  <c r="E216" i="2"/>
  <c r="J216" i="2" s="1"/>
  <c r="F216" i="2"/>
  <c r="G216" i="2"/>
  <c r="H216" i="2"/>
  <c r="C217" i="2"/>
  <c r="D217" i="2"/>
  <c r="E217" i="2"/>
  <c r="J217" i="2" s="1"/>
  <c r="F217" i="2"/>
  <c r="G217" i="2"/>
  <c r="H217" i="2"/>
  <c r="C218" i="2"/>
  <c r="D218" i="2"/>
  <c r="E218" i="2"/>
  <c r="J218" i="2" s="1"/>
  <c r="F218" i="2"/>
  <c r="G218" i="2"/>
  <c r="H218" i="2"/>
  <c r="C219" i="2"/>
  <c r="D219" i="2"/>
  <c r="E219" i="2"/>
  <c r="J219" i="2" s="1"/>
  <c r="F219" i="2"/>
  <c r="G219" i="2"/>
  <c r="H219" i="2"/>
  <c r="C220" i="2"/>
  <c r="D220" i="2"/>
  <c r="E220" i="2"/>
  <c r="J220" i="2" s="1"/>
  <c r="F220" i="2"/>
  <c r="G220" i="2"/>
  <c r="H220" i="2"/>
  <c r="C221" i="2"/>
  <c r="D221" i="2"/>
  <c r="E221" i="2"/>
  <c r="J221" i="2" s="1"/>
  <c r="F221" i="2"/>
  <c r="G221" i="2"/>
  <c r="H221" i="2"/>
  <c r="C222" i="2"/>
  <c r="D222" i="2"/>
  <c r="E222" i="2"/>
  <c r="J222" i="2" s="1"/>
  <c r="F222" i="2"/>
  <c r="G222" i="2"/>
  <c r="H222" i="2"/>
  <c r="C223" i="2"/>
  <c r="D223" i="2"/>
  <c r="E223" i="2"/>
  <c r="J223" i="2" s="1"/>
  <c r="F223" i="2"/>
  <c r="G223" i="2"/>
  <c r="H223" i="2"/>
  <c r="C224" i="2"/>
  <c r="D224" i="2"/>
  <c r="E224" i="2"/>
  <c r="J224" i="2" s="1"/>
  <c r="F224" i="2"/>
  <c r="G224" i="2"/>
  <c r="H224" i="2"/>
  <c r="C225" i="2"/>
  <c r="D225" i="2"/>
  <c r="E225" i="2"/>
  <c r="J225" i="2" s="1"/>
  <c r="F225" i="2"/>
  <c r="G225" i="2"/>
  <c r="H225" i="2"/>
  <c r="C226" i="2"/>
  <c r="D226" i="2"/>
  <c r="E226" i="2"/>
  <c r="J226" i="2" s="1"/>
  <c r="F226" i="2"/>
  <c r="G226" i="2"/>
  <c r="H226" i="2"/>
  <c r="C227" i="2"/>
  <c r="D227" i="2"/>
  <c r="E227" i="2"/>
  <c r="J227" i="2" s="1"/>
  <c r="F227" i="2"/>
  <c r="G227" i="2"/>
  <c r="H227" i="2"/>
  <c r="C228" i="2"/>
  <c r="D228" i="2"/>
  <c r="E228" i="2"/>
  <c r="J228" i="2" s="1"/>
  <c r="F228" i="2"/>
  <c r="G228" i="2"/>
  <c r="H228" i="2"/>
  <c r="C229" i="2"/>
  <c r="D229" i="2"/>
  <c r="E229" i="2"/>
  <c r="J229" i="2" s="1"/>
  <c r="F229" i="2"/>
  <c r="G229" i="2"/>
  <c r="H229" i="2"/>
  <c r="C230" i="2"/>
  <c r="D230" i="2"/>
  <c r="E230" i="2"/>
  <c r="J230" i="2" s="1"/>
  <c r="F230" i="2"/>
  <c r="G230" i="2"/>
  <c r="H230" i="2"/>
  <c r="C231" i="2"/>
  <c r="D231" i="2"/>
  <c r="E231" i="2"/>
  <c r="J231" i="2" s="1"/>
  <c r="F231" i="2"/>
  <c r="G231" i="2"/>
  <c r="H231" i="2"/>
  <c r="C232" i="2"/>
  <c r="D232" i="2"/>
  <c r="E232" i="2"/>
  <c r="J232" i="2" s="1"/>
  <c r="F232" i="2"/>
  <c r="G232" i="2"/>
  <c r="H232" i="2"/>
  <c r="C233" i="2"/>
  <c r="D233" i="2"/>
  <c r="E233" i="2"/>
  <c r="J233" i="2" s="1"/>
  <c r="F233" i="2"/>
  <c r="G233" i="2"/>
  <c r="H233" i="2"/>
  <c r="C234" i="2"/>
  <c r="D234" i="2"/>
  <c r="E234" i="2"/>
  <c r="J234" i="2" s="1"/>
  <c r="F234" i="2"/>
  <c r="G234" i="2"/>
  <c r="H234" i="2"/>
  <c r="C235" i="2"/>
  <c r="D235" i="2"/>
  <c r="E235" i="2"/>
  <c r="J235" i="2" s="1"/>
  <c r="F235" i="2"/>
  <c r="G235" i="2"/>
  <c r="H235" i="2"/>
  <c r="C236" i="2"/>
  <c r="D236" i="2"/>
  <c r="E236" i="2"/>
  <c r="J236" i="2" s="1"/>
  <c r="F236" i="2"/>
  <c r="G236" i="2"/>
  <c r="H236" i="2"/>
  <c r="C237" i="2"/>
  <c r="D237" i="2"/>
  <c r="E237" i="2"/>
  <c r="J237" i="2" s="1"/>
  <c r="F237" i="2"/>
  <c r="G237" i="2"/>
  <c r="H237" i="2"/>
  <c r="C238" i="2"/>
  <c r="D238" i="2"/>
  <c r="E238" i="2"/>
  <c r="J238" i="2" s="1"/>
  <c r="F238" i="2"/>
  <c r="G238" i="2"/>
  <c r="H238" i="2"/>
  <c r="I238" i="2"/>
  <c r="C239" i="2"/>
  <c r="D239" i="2"/>
  <c r="E239" i="2"/>
  <c r="J239" i="2" s="1"/>
  <c r="F239" i="2"/>
  <c r="G239" i="2"/>
  <c r="H239" i="2"/>
  <c r="C240" i="2"/>
  <c r="D240" i="2"/>
  <c r="E240" i="2"/>
  <c r="J240" i="2" s="1"/>
  <c r="F240" i="2"/>
  <c r="G240" i="2"/>
  <c r="H240" i="2"/>
  <c r="C241" i="2"/>
  <c r="D241" i="2"/>
  <c r="E241" i="2"/>
  <c r="J241" i="2" s="1"/>
  <c r="F241" i="2"/>
  <c r="G241" i="2"/>
  <c r="H241" i="2"/>
  <c r="C242" i="2"/>
  <c r="D242" i="2"/>
  <c r="E242" i="2"/>
  <c r="J242" i="2" s="1"/>
  <c r="F242" i="2"/>
  <c r="G242" i="2"/>
  <c r="H242" i="2"/>
  <c r="C243" i="2"/>
  <c r="D243" i="2"/>
  <c r="E243" i="2"/>
  <c r="J243" i="2" s="1"/>
  <c r="F243" i="2"/>
  <c r="G243" i="2"/>
  <c r="H243" i="2"/>
  <c r="C244" i="2"/>
  <c r="D244" i="2"/>
  <c r="E244" i="2"/>
  <c r="J244" i="2" s="1"/>
  <c r="F244" i="2"/>
  <c r="G244" i="2"/>
  <c r="H244" i="2"/>
  <c r="C245" i="2"/>
  <c r="D245" i="2"/>
  <c r="E245" i="2"/>
  <c r="J245" i="2" s="1"/>
  <c r="F245" i="2"/>
  <c r="G245" i="2"/>
  <c r="H245" i="2"/>
  <c r="C246" i="2"/>
  <c r="D246" i="2"/>
  <c r="E246" i="2"/>
  <c r="J246" i="2" s="1"/>
  <c r="F246" i="2"/>
  <c r="G246" i="2"/>
  <c r="H246" i="2"/>
  <c r="C247" i="2"/>
  <c r="D247" i="2"/>
  <c r="E247" i="2"/>
  <c r="J247" i="2" s="1"/>
  <c r="F247" i="2"/>
  <c r="G247" i="2"/>
  <c r="H247" i="2"/>
  <c r="C248" i="2"/>
  <c r="D248" i="2"/>
  <c r="E248" i="2"/>
  <c r="J248" i="2" s="1"/>
  <c r="F248" i="2"/>
  <c r="G248" i="2"/>
  <c r="H248" i="2"/>
  <c r="C249" i="2"/>
  <c r="D249" i="2"/>
  <c r="E249" i="2"/>
  <c r="J249" i="2" s="1"/>
  <c r="F249" i="2"/>
  <c r="G249" i="2"/>
  <c r="H249" i="2"/>
  <c r="C250" i="2"/>
  <c r="D250" i="2"/>
  <c r="E250" i="2"/>
  <c r="J250" i="2" s="1"/>
  <c r="F250" i="2"/>
  <c r="G250" i="2"/>
  <c r="H250" i="2"/>
  <c r="C251" i="2"/>
  <c r="D251" i="2"/>
  <c r="E251" i="2"/>
  <c r="J251" i="2" s="1"/>
  <c r="F251" i="2"/>
  <c r="G251" i="2"/>
  <c r="H251" i="2"/>
  <c r="C252" i="2"/>
  <c r="D252" i="2"/>
  <c r="E252" i="2"/>
  <c r="J252" i="2" s="1"/>
  <c r="F252" i="2"/>
  <c r="G252" i="2"/>
  <c r="H252" i="2"/>
  <c r="C253" i="2"/>
  <c r="D253" i="2"/>
  <c r="E253" i="2"/>
  <c r="J253" i="2" s="1"/>
  <c r="F253" i="2"/>
  <c r="G253" i="2"/>
  <c r="H253" i="2"/>
  <c r="C254" i="2"/>
  <c r="D254" i="2"/>
  <c r="E254" i="2"/>
  <c r="J254" i="2" s="1"/>
  <c r="F254" i="2"/>
  <c r="G254" i="2"/>
  <c r="H254" i="2"/>
  <c r="C255" i="2"/>
  <c r="D255" i="2"/>
  <c r="E255" i="2"/>
  <c r="J255" i="2" s="1"/>
  <c r="F255" i="2"/>
  <c r="G255" i="2"/>
  <c r="H255" i="2"/>
  <c r="C256" i="2"/>
  <c r="D256" i="2"/>
  <c r="E256" i="2"/>
  <c r="J256" i="2" s="1"/>
  <c r="F256" i="2"/>
  <c r="G256" i="2"/>
  <c r="H256" i="2"/>
  <c r="C257" i="2"/>
  <c r="D257" i="2"/>
  <c r="E257" i="2"/>
  <c r="J257" i="2" s="1"/>
  <c r="F257" i="2"/>
  <c r="G257" i="2"/>
  <c r="H257" i="2"/>
  <c r="D15" i="2"/>
  <c r="J15" i="2"/>
  <c r="F15" i="2"/>
  <c r="G15" i="2"/>
  <c r="H15" i="2"/>
  <c r="D16" i="2"/>
  <c r="E16" i="2"/>
  <c r="J16" i="2" s="1"/>
  <c r="F16" i="2"/>
  <c r="G16" i="2"/>
  <c r="H16" i="2"/>
  <c r="D17" i="2"/>
  <c r="E17" i="2"/>
  <c r="J17" i="2" s="1"/>
  <c r="F17" i="2"/>
  <c r="G17" i="2"/>
  <c r="H17" i="2"/>
  <c r="D18" i="2"/>
  <c r="E18" i="2"/>
  <c r="J18" i="2" s="1"/>
  <c r="F18" i="2"/>
  <c r="G18" i="2"/>
  <c r="H18" i="2"/>
  <c r="C19" i="2"/>
  <c r="D19" i="2"/>
  <c r="E19" i="2"/>
  <c r="J19" i="2" s="1"/>
  <c r="F19" i="2"/>
  <c r="G19" i="2"/>
  <c r="H19" i="2"/>
  <c r="C20" i="2"/>
  <c r="D20" i="2"/>
  <c r="E20" i="2"/>
  <c r="J20" i="2" s="1"/>
  <c r="F20" i="2"/>
  <c r="G20" i="2"/>
  <c r="H20" i="2"/>
  <c r="C21" i="2"/>
  <c r="D21" i="2"/>
  <c r="E21" i="2"/>
  <c r="J21" i="2" s="1"/>
  <c r="F21" i="2"/>
  <c r="G21" i="2"/>
  <c r="H21" i="2"/>
  <c r="C22" i="2"/>
  <c r="D22" i="2"/>
  <c r="E22" i="2"/>
  <c r="J22" i="2" s="1"/>
  <c r="F22" i="2"/>
  <c r="G22" i="2"/>
  <c r="H22" i="2"/>
  <c r="C23" i="2"/>
  <c r="D23" i="2"/>
  <c r="E23" i="2"/>
  <c r="J23" i="2" s="1"/>
  <c r="F23" i="2"/>
  <c r="G23" i="2"/>
  <c r="H23" i="2"/>
  <c r="C24" i="2"/>
  <c r="D24" i="2"/>
  <c r="E24" i="2"/>
  <c r="J24" i="2" s="1"/>
  <c r="F24" i="2"/>
  <c r="G24" i="2"/>
  <c r="H24" i="2"/>
  <c r="C25" i="2"/>
  <c r="D25" i="2"/>
  <c r="E25" i="2"/>
  <c r="J25" i="2" s="1"/>
  <c r="F25" i="2"/>
  <c r="G25" i="2"/>
  <c r="H25" i="2"/>
  <c r="C26" i="2"/>
  <c r="D26" i="2"/>
  <c r="E26" i="2"/>
  <c r="J26" i="2" s="1"/>
  <c r="F26" i="2"/>
  <c r="G26" i="2"/>
  <c r="H26" i="2"/>
  <c r="C27" i="2"/>
  <c r="D27" i="2"/>
  <c r="E27" i="2"/>
  <c r="J27" i="2" s="1"/>
  <c r="F27" i="2"/>
  <c r="G27" i="2"/>
  <c r="H27" i="2"/>
  <c r="C28" i="2"/>
  <c r="D28" i="2"/>
  <c r="E28" i="2"/>
  <c r="J28" i="2" s="1"/>
  <c r="F28" i="2"/>
  <c r="G28" i="2"/>
  <c r="H28" i="2"/>
  <c r="C29" i="2"/>
  <c r="D29" i="2"/>
  <c r="E29" i="2"/>
  <c r="J29" i="2" s="1"/>
  <c r="F29" i="2"/>
  <c r="G29" i="2"/>
  <c r="H29" i="2"/>
  <c r="C30" i="2"/>
  <c r="D30" i="2"/>
  <c r="E30" i="2"/>
  <c r="J30" i="2" s="1"/>
  <c r="F30" i="2"/>
  <c r="G30" i="2"/>
  <c r="H30" i="2"/>
  <c r="C31" i="2"/>
  <c r="D31" i="2"/>
  <c r="E31" i="2"/>
  <c r="J31" i="2" s="1"/>
  <c r="F31" i="2"/>
  <c r="G31" i="2"/>
  <c r="H31" i="2"/>
  <c r="C32" i="2"/>
  <c r="D32" i="2"/>
  <c r="E32" i="2"/>
  <c r="J32" i="2" s="1"/>
  <c r="F32" i="2"/>
  <c r="G32" i="2"/>
  <c r="H32" i="2"/>
  <c r="C33" i="2"/>
  <c r="D33" i="2"/>
  <c r="E33" i="2"/>
  <c r="J33" i="2" s="1"/>
  <c r="F33" i="2"/>
  <c r="G33" i="2"/>
  <c r="H33" i="2"/>
  <c r="C34" i="2"/>
  <c r="D34" i="2"/>
  <c r="E34" i="2"/>
  <c r="J34" i="2" s="1"/>
  <c r="F34" i="2"/>
  <c r="G34" i="2"/>
  <c r="H34" i="2"/>
  <c r="C35" i="2"/>
  <c r="D35" i="2"/>
  <c r="E35" i="2"/>
  <c r="J35" i="2" s="1"/>
  <c r="F35" i="2"/>
  <c r="G35" i="2"/>
  <c r="H35" i="2"/>
  <c r="C36" i="2"/>
  <c r="D36" i="2"/>
  <c r="E36" i="2"/>
  <c r="J36" i="2" s="1"/>
  <c r="F36" i="2"/>
  <c r="G36" i="2"/>
  <c r="H36" i="2"/>
  <c r="C37" i="2"/>
  <c r="D37" i="2"/>
  <c r="E37" i="2"/>
  <c r="J37" i="2" s="1"/>
  <c r="F37" i="2"/>
  <c r="G37" i="2"/>
  <c r="H37" i="2"/>
  <c r="C38" i="2"/>
  <c r="D38" i="2"/>
  <c r="E38" i="2"/>
  <c r="J38" i="2" s="1"/>
  <c r="F38" i="2"/>
  <c r="G38" i="2"/>
  <c r="H38" i="2"/>
  <c r="C39" i="2"/>
  <c r="D39" i="2"/>
  <c r="E39" i="2"/>
  <c r="J39" i="2" s="1"/>
  <c r="F39" i="2"/>
  <c r="G39" i="2"/>
  <c r="H39" i="2"/>
  <c r="C40" i="2"/>
  <c r="D40" i="2"/>
  <c r="E40" i="2"/>
  <c r="J40" i="2" s="1"/>
  <c r="F40" i="2"/>
  <c r="G40" i="2"/>
  <c r="H40" i="2"/>
  <c r="C41" i="2"/>
  <c r="D41" i="2"/>
  <c r="E41" i="2"/>
  <c r="J41" i="2" s="1"/>
  <c r="F41" i="2"/>
  <c r="G41" i="2"/>
  <c r="H41" i="2"/>
  <c r="C42" i="2"/>
  <c r="D42" i="2"/>
  <c r="E42" i="2"/>
  <c r="J42" i="2" s="1"/>
  <c r="F42" i="2"/>
  <c r="G42" i="2"/>
  <c r="H42" i="2"/>
  <c r="C43" i="2"/>
  <c r="D43" i="2"/>
  <c r="E43" i="2"/>
  <c r="J43" i="2" s="1"/>
  <c r="F43" i="2"/>
  <c r="G43" i="2"/>
  <c r="H43" i="2"/>
  <c r="C44" i="2"/>
  <c r="D44" i="2"/>
  <c r="E44" i="2"/>
  <c r="J44" i="2" s="1"/>
  <c r="F44" i="2"/>
  <c r="G44" i="2"/>
  <c r="H44" i="2"/>
  <c r="C45" i="2"/>
  <c r="D45" i="2"/>
  <c r="E45" i="2"/>
  <c r="J45" i="2" s="1"/>
  <c r="F45" i="2"/>
  <c r="G45" i="2"/>
  <c r="H45" i="2"/>
  <c r="C46" i="2"/>
  <c r="D46" i="2"/>
  <c r="E46" i="2"/>
  <c r="J46" i="2" s="1"/>
  <c r="F46" i="2"/>
  <c r="G46" i="2"/>
  <c r="H46" i="2"/>
  <c r="C47" i="2"/>
  <c r="D47" i="2"/>
  <c r="E47" i="2"/>
  <c r="J47" i="2" s="1"/>
  <c r="F47" i="2"/>
  <c r="G47" i="2"/>
  <c r="H47" i="2"/>
  <c r="C48" i="2"/>
  <c r="D48" i="2"/>
  <c r="E48" i="2"/>
  <c r="J48" i="2" s="1"/>
  <c r="F48" i="2"/>
  <c r="G48" i="2"/>
  <c r="H48" i="2"/>
  <c r="C49" i="2"/>
  <c r="D49" i="2"/>
  <c r="E49" i="2"/>
  <c r="J49" i="2" s="1"/>
  <c r="F49" i="2"/>
  <c r="G49" i="2"/>
  <c r="H49" i="2"/>
  <c r="C50" i="2"/>
  <c r="D50" i="2"/>
  <c r="E50" i="2"/>
  <c r="J50" i="2" s="1"/>
  <c r="F50" i="2"/>
  <c r="G50" i="2"/>
  <c r="H50" i="2"/>
  <c r="C51" i="2"/>
  <c r="D51" i="2"/>
  <c r="E51" i="2"/>
  <c r="J51" i="2" s="1"/>
  <c r="F51" i="2"/>
  <c r="G51" i="2"/>
  <c r="H51" i="2"/>
  <c r="C52" i="2"/>
  <c r="D52" i="2"/>
  <c r="E52" i="2"/>
  <c r="J52" i="2" s="1"/>
  <c r="F52" i="2"/>
  <c r="G52" i="2"/>
  <c r="H52" i="2"/>
  <c r="C53" i="2"/>
  <c r="D53" i="2"/>
  <c r="E53" i="2"/>
  <c r="J53" i="2" s="1"/>
  <c r="F53" i="2"/>
  <c r="G53" i="2"/>
  <c r="H53" i="2"/>
  <c r="C54" i="2"/>
  <c r="D54" i="2"/>
  <c r="E54" i="2"/>
  <c r="J54" i="2" s="1"/>
  <c r="F54" i="2"/>
  <c r="G54" i="2"/>
  <c r="H54" i="2"/>
  <c r="C55" i="2"/>
  <c r="D55" i="2"/>
  <c r="E55" i="2"/>
  <c r="J55" i="2" s="1"/>
  <c r="F55" i="2"/>
  <c r="G55" i="2"/>
  <c r="H55" i="2"/>
  <c r="C56" i="2"/>
  <c r="D56" i="2"/>
  <c r="E56" i="2"/>
  <c r="J56" i="2" s="1"/>
  <c r="F56" i="2"/>
  <c r="G56" i="2"/>
  <c r="H56" i="2"/>
  <c r="C57" i="2"/>
  <c r="D57" i="2"/>
  <c r="E57" i="2"/>
  <c r="J57" i="2" s="1"/>
  <c r="F57" i="2"/>
  <c r="G57" i="2"/>
  <c r="H57" i="2"/>
  <c r="C58" i="2"/>
  <c r="D58" i="2"/>
  <c r="E58" i="2"/>
  <c r="J58" i="2" s="1"/>
  <c r="F58" i="2"/>
  <c r="G58" i="2"/>
  <c r="H58" i="2"/>
  <c r="C59" i="2"/>
  <c r="D59" i="2"/>
  <c r="E59" i="2"/>
  <c r="J59" i="2" s="1"/>
  <c r="F59" i="2"/>
  <c r="G59" i="2"/>
  <c r="H59" i="2"/>
  <c r="C60" i="2"/>
  <c r="D60" i="2"/>
  <c r="E60" i="2"/>
  <c r="J60" i="2" s="1"/>
  <c r="F60" i="2"/>
  <c r="G60" i="2"/>
  <c r="H60" i="2"/>
  <c r="C61" i="2"/>
  <c r="D61" i="2"/>
  <c r="E61" i="2"/>
  <c r="J61" i="2" s="1"/>
  <c r="F61" i="2"/>
  <c r="G61" i="2"/>
  <c r="H61" i="2"/>
  <c r="C62" i="2"/>
  <c r="D62" i="2"/>
  <c r="E62" i="2"/>
  <c r="J62" i="2" s="1"/>
  <c r="F62" i="2"/>
  <c r="G62" i="2"/>
  <c r="H62" i="2"/>
  <c r="C63" i="2"/>
  <c r="D63" i="2"/>
  <c r="E63" i="2"/>
  <c r="J63" i="2" s="1"/>
  <c r="F63" i="2"/>
  <c r="G63" i="2"/>
  <c r="H63" i="2"/>
  <c r="C64" i="2"/>
  <c r="D64" i="2"/>
  <c r="E64" i="2"/>
  <c r="J64" i="2" s="1"/>
  <c r="F64" i="2"/>
  <c r="G64" i="2"/>
  <c r="H64" i="2"/>
  <c r="C65" i="2"/>
  <c r="D65" i="2"/>
  <c r="E65" i="2"/>
  <c r="J65" i="2" s="1"/>
  <c r="F65" i="2"/>
  <c r="G65" i="2"/>
  <c r="H65" i="2"/>
  <c r="C66" i="2"/>
  <c r="D66" i="2"/>
  <c r="E66" i="2"/>
  <c r="J66" i="2" s="1"/>
  <c r="F66" i="2"/>
  <c r="G66" i="2"/>
  <c r="H66" i="2"/>
  <c r="C67" i="2"/>
  <c r="D67" i="2"/>
  <c r="E67" i="2"/>
  <c r="J67" i="2" s="1"/>
  <c r="F67" i="2"/>
  <c r="G67" i="2"/>
  <c r="H67" i="2"/>
  <c r="C68" i="2"/>
  <c r="D68" i="2"/>
  <c r="E68" i="2"/>
  <c r="J68" i="2" s="1"/>
  <c r="F68" i="2"/>
  <c r="G68" i="2"/>
  <c r="H68" i="2"/>
  <c r="C69" i="2"/>
  <c r="D69" i="2"/>
  <c r="E69" i="2"/>
  <c r="J69" i="2" s="1"/>
  <c r="F69" i="2"/>
  <c r="G69" i="2"/>
  <c r="H69" i="2"/>
  <c r="C70" i="2"/>
  <c r="D70" i="2"/>
  <c r="E70" i="2"/>
  <c r="J70" i="2" s="1"/>
  <c r="F70" i="2"/>
  <c r="G70" i="2"/>
  <c r="H70" i="2"/>
  <c r="C71" i="2"/>
  <c r="D71" i="2"/>
  <c r="E71" i="2"/>
  <c r="J71" i="2" s="1"/>
  <c r="F71" i="2"/>
  <c r="G71" i="2"/>
  <c r="H71" i="2"/>
  <c r="C72" i="2"/>
  <c r="D72" i="2"/>
  <c r="E72" i="2"/>
  <c r="J72" i="2" s="1"/>
  <c r="F72" i="2"/>
  <c r="G72" i="2"/>
  <c r="H72" i="2"/>
  <c r="C73" i="2"/>
  <c r="D73" i="2"/>
  <c r="E73" i="2"/>
  <c r="J73" i="2" s="1"/>
  <c r="F73" i="2"/>
  <c r="G73" i="2"/>
  <c r="H73" i="2"/>
  <c r="C74" i="2"/>
  <c r="D74" i="2"/>
  <c r="E74" i="2"/>
  <c r="J74" i="2" s="1"/>
  <c r="F74" i="2"/>
  <c r="G74" i="2"/>
  <c r="H74" i="2"/>
  <c r="C75" i="2"/>
  <c r="D75" i="2"/>
  <c r="E75" i="2"/>
  <c r="J75" i="2" s="1"/>
  <c r="F75" i="2"/>
  <c r="G75" i="2"/>
  <c r="H75" i="2"/>
  <c r="C76" i="2"/>
  <c r="D76" i="2"/>
  <c r="E76" i="2"/>
  <c r="J76" i="2" s="1"/>
  <c r="F76" i="2"/>
  <c r="G76" i="2"/>
  <c r="H76" i="2"/>
  <c r="C77" i="2"/>
  <c r="D77" i="2"/>
  <c r="E77" i="2"/>
  <c r="J77" i="2" s="1"/>
  <c r="F77" i="2"/>
  <c r="G77" i="2"/>
  <c r="H77" i="2"/>
  <c r="C78" i="2"/>
  <c r="D78" i="2"/>
  <c r="E78" i="2"/>
  <c r="J78" i="2" s="1"/>
  <c r="F78" i="2"/>
  <c r="G78" i="2"/>
  <c r="H78" i="2"/>
  <c r="C79" i="2"/>
  <c r="D79" i="2"/>
  <c r="E79" i="2"/>
  <c r="J79" i="2" s="1"/>
  <c r="F79" i="2"/>
  <c r="G79" i="2"/>
  <c r="H79" i="2"/>
  <c r="C80" i="2"/>
  <c r="D80" i="2"/>
  <c r="E80" i="2"/>
  <c r="J80" i="2" s="1"/>
  <c r="F80" i="2"/>
  <c r="G80" i="2"/>
  <c r="H80" i="2"/>
  <c r="C81" i="2"/>
  <c r="D81" i="2"/>
  <c r="E81" i="2"/>
  <c r="J81" i="2" s="1"/>
  <c r="F81" i="2"/>
  <c r="G81" i="2"/>
  <c r="H81" i="2"/>
  <c r="C82" i="2"/>
  <c r="D82" i="2"/>
  <c r="E82" i="2"/>
  <c r="J82" i="2" s="1"/>
  <c r="F82" i="2"/>
  <c r="G82" i="2"/>
  <c r="H82" i="2"/>
  <c r="C83" i="2"/>
  <c r="D83" i="2"/>
  <c r="E83" i="2"/>
  <c r="J83" i="2" s="1"/>
  <c r="F83" i="2"/>
  <c r="G83" i="2"/>
  <c r="H83" i="2"/>
  <c r="C84" i="2"/>
  <c r="D84" i="2"/>
  <c r="E84" i="2"/>
  <c r="J84" i="2" s="1"/>
  <c r="F84" i="2"/>
  <c r="G84" i="2"/>
  <c r="H84" i="2"/>
  <c r="C85" i="2"/>
  <c r="D85" i="2"/>
  <c r="E85" i="2"/>
  <c r="J85" i="2" s="1"/>
  <c r="F85" i="2"/>
  <c r="G85" i="2"/>
  <c r="H85" i="2"/>
  <c r="C86" i="2"/>
  <c r="D86" i="2"/>
  <c r="E86" i="2"/>
  <c r="J86" i="2" s="1"/>
  <c r="F86" i="2"/>
  <c r="G86" i="2"/>
  <c r="H86" i="2"/>
  <c r="C87" i="2"/>
  <c r="D87" i="2"/>
  <c r="E87" i="2"/>
  <c r="J87" i="2" s="1"/>
  <c r="F87" i="2"/>
  <c r="G87" i="2"/>
  <c r="H87" i="2"/>
  <c r="C88" i="2"/>
  <c r="D88" i="2"/>
  <c r="E88" i="2"/>
  <c r="J88" i="2" s="1"/>
  <c r="F88" i="2"/>
  <c r="G88" i="2"/>
  <c r="H88" i="2"/>
  <c r="C89" i="2"/>
  <c r="D89" i="2"/>
  <c r="E89" i="2"/>
  <c r="J89" i="2" s="1"/>
  <c r="F89" i="2"/>
  <c r="G89" i="2"/>
  <c r="H89" i="2"/>
  <c r="C90" i="2"/>
  <c r="D90" i="2"/>
  <c r="E90" i="2"/>
  <c r="J90" i="2" s="1"/>
  <c r="F90" i="2"/>
  <c r="G90" i="2"/>
  <c r="H90" i="2"/>
  <c r="C91" i="2"/>
  <c r="D91" i="2"/>
  <c r="E91" i="2"/>
  <c r="J91" i="2" s="1"/>
  <c r="F91" i="2"/>
  <c r="G91" i="2"/>
  <c r="H91" i="2"/>
  <c r="C92" i="2"/>
  <c r="D92" i="2"/>
  <c r="E92" i="2"/>
  <c r="J92" i="2" s="1"/>
  <c r="F92" i="2"/>
  <c r="G92" i="2"/>
  <c r="H92" i="2"/>
  <c r="C93" i="2"/>
  <c r="D93" i="2"/>
  <c r="E93" i="2"/>
  <c r="J93" i="2" s="1"/>
  <c r="F93" i="2"/>
  <c r="G93" i="2"/>
  <c r="H93" i="2"/>
  <c r="C94" i="2"/>
  <c r="D94" i="2"/>
  <c r="E94" i="2"/>
  <c r="J94" i="2" s="1"/>
  <c r="F94" i="2"/>
  <c r="G94" i="2"/>
  <c r="H94" i="2"/>
  <c r="C95" i="2"/>
  <c r="D95" i="2"/>
  <c r="E95" i="2"/>
  <c r="J95" i="2" s="1"/>
  <c r="F95" i="2"/>
  <c r="G95" i="2"/>
  <c r="H95" i="2"/>
  <c r="C96" i="2"/>
  <c r="D96" i="2"/>
  <c r="E96" i="2"/>
  <c r="J96" i="2" s="1"/>
  <c r="F96" i="2"/>
  <c r="G96" i="2"/>
  <c r="H96" i="2"/>
  <c r="C97" i="2"/>
  <c r="D97" i="2"/>
  <c r="E97" i="2"/>
  <c r="J97" i="2" s="1"/>
  <c r="F97" i="2"/>
  <c r="G97" i="2"/>
  <c r="H97" i="2"/>
  <c r="C98" i="2"/>
  <c r="D98" i="2"/>
  <c r="E98" i="2"/>
  <c r="J98" i="2" s="1"/>
  <c r="F98" i="2"/>
  <c r="G98" i="2"/>
  <c r="H98" i="2"/>
  <c r="C99" i="2"/>
  <c r="D99" i="2"/>
  <c r="E99" i="2"/>
  <c r="J99" i="2" s="1"/>
  <c r="F99" i="2"/>
  <c r="G99" i="2"/>
  <c r="H99" i="2"/>
  <c r="C100" i="2"/>
  <c r="D100" i="2"/>
  <c r="E100" i="2"/>
  <c r="J100" i="2" s="1"/>
  <c r="F100" i="2"/>
  <c r="G100" i="2"/>
  <c r="H100" i="2"/>
  <c r="C101" i="2"/>
  <c r="D101" i="2"/>
  <c r="E101" i="2"/>
  <c r="J101" i="2" s="1"/>
  <c r="F101" i="2"/>
  <c r="G101" i="2"/>
  <c r="H101" i="2"/>
  <c r="C102" i="2"/>
  <c r="D102" i="2"/>
  <c r="E102" i="2"/>
  <c r="J102" i="2" s="1"/>
  <c r="F102" i="2"/>
  <c r="G102" i="2"/>
  <c r="H102" i="2"/>
  <c r="C103" i="2"/>
  <c r="D103" i="2"/>
  <c r="E103" i="2"/>
  <c r="J103" i="2" s="1"/>
  <c r="F103" i="2"/>
  <c r="G103" i="2"/>
  <c r="H103" i="2"/>
  <c r="C104" i="2"/>
  <c r="D104" i="2"/>
  <c r="E104" i="2"/>
  <c r="J104" i="2" s="1"/>
  <c r="F104" i="2"/>
  <c r="G104" i="2"/>
  <c r="H104" i="2"/>
  <c r="C105" i="2"/>
  <c r="D105" i="2"/>
  <c r="E105" i="2"/>
  <c r="J105" i="2" s="1"/>
  <c r="F105" i="2"/>
  <c r="G105" i="2"/>
  <c r="H105" i="2"/>
  <c r="C106" i="2"/>
  <c r="D106" i="2"/>
  <c r="E106" i="2"/>
  <c r="J106" i="2" s="1"/>
  <c r="F106" i="2"/>
  <c r="G106" i="2"/>
  <c r="H106" i="2"/>
  <c r="C107" i="2"/>
  <c r="D107" i="2"/>
  <c r="E107" i="2"/>
  <c r="J107" i="2" s="1"/>
  <c r="F107" i="2"/>
  <c r="G107" i="2"/>
  <c r="H107" i="2"/>
  <c r="C108" i="2"/>
  <c r="D108" i="2"/>
  <c r="E108" i="2"/>
  <c r="J108" i="2" s="1"/>
  <c r="F108" i="2"/>
  <c r="G108" i="2"/>
  <c r="H108" i="2"/>
  <c r="C109" i="2"/>
  <c r="D109" i="2"/>
  <c r="E109" i="2"/>
  <c r="J109" i="2" s="1"/>
  <c r="F109" i="2"/>
  <c r="G109" i="2"/>
  <c r="H109" i="2"/>
  <c r="C110" i="2"/>
  <c r="D110" i="2"/>
  <c r="E110" i="2"/>
  <c r="J110" i="2" s="1"/>
  <c r="F110" i="2"/>
  <c r="G110" i="2"/>
  <c r="H110" i="2"/>
  <c r="C111" i="2"/>
  <c r="D111" i="2"/>
  <c r="E111" i="2"/>
  <c r="J111" i="2" s="1"/>
  <c r="F111" i="2"/>
  <c r="G111" i="2"/>
  <c r="H111" i="2"/>
  <c r="C112" i="2"/>
  <c r="D112" i="2"/>
  <c r="E112" i="2"/>
  <c r="J112" i="2" s="1"/>
  <c r="F112" i="2"/>
  <c r="G112" i="2"/>
  <c r="H112" i="2"/>
  <c r="C113" i="2"/>
  <c r="D113" i="2"/>
  <c r="E113" i="2"/>
  <c r="J113" i="2" s="1"/>
  <c r="F113" i="2"/>
  <c r="G113" i="2"/>
  <c r="H113" i="2"/>
  <c r="C114" i="2"/>
  <c r="D114" i="2"/>
  <c r="E114" i="2"/>
  <c r="J114" i="2" s="1"/>
  <c r="F114" i="2"/>
  <c r="G114" i="2"/>
  <c r="H114" i="2"/>
  <c r="C115" i="2"/>
  <c r="D115" i="2"/>
  <c r="E115" i="2"/>
  <c r="J115" i="2" s="1"/>
  <c r="F115" i="2"/>
  <c r="G115" i="2"/>
  <c r="H115" i="2"/>
  <c r="C116" i="2"/>
  <c r="D116" i="2"/>
  <c r="E116" i="2"/>
  <c r="J116" i="2" s="1"/>
  <c r="F116" i="2"/>
  <c r="G116" i="2"/>
  <c r="H116" i="2"/>
  <c r="C117" i="2"/>
  <c r="D117" i="2"/>
  <c r="E117" i="2"/>
  <c r="J117" i="2" s="1"/>
  <c r="F117" i="2"/>
  <c r="G117" i="2"/>
  <c r="H117" i="2"/>
  <c r="C118" i="2"/>
  <c r="D118" i="2"/>
  <c r="E118" i="2"/>
  <c r="J118" i="2" s="1"/>
  <c r="F118" i="2"/>
  <c r="G118" i="2"/>
  <c r="H118" i="2"/>
  <c r="C119" i="2"/>
  <c r="D119" i="2"/>
  <c r="E119" i="2"/>
  <c r="J119" i="2" s="1"/>
  <c r="F119" i="2"/>
  <c r="G119" i="2"/>
  <c r="H119" i="2"/>
  <c r="C120" i="2"/>
  <c r="D120" i="2"/>
  <c r="E120" i="2"/>
  <c r="J120" i="2" s="1"/>
  <c r="F120" i="2"/>
  <c r="G120" i="2"/>
  <c r="H120" i="2"/>
  <c r="C121" i="2"/>
  <c r="D121" i="2"/>
  <c r="E121" i="2"/>
  <c r="J121" i="2" s="1"/>
  <c r="F121" i="2"/>
  <c r="G121" i="2"/>
  <c r="H121" i="2"/>
  <c r="C122" i="2"/>
  <c r="D122" i="2"/>
  <c r="E122" i="2"/>
  <c r="J122" i="2" s="1"/>
  <c r="F122" i="2"/>
  <c r="G122" i="2"/>
  <c r="H122" i="2"/>
  <c r="C123" i="2"/>
  <c r="D123" i="2"/>
  <c r="E123" i="2"/>
  <c r="J123" i="2" s="1"/>
  <c r="F123" i="2"/>
  <c r="G123" i="2"/>
  <c r="H123" i="2"/>
  <c r="C124" i="2"/>
  <c r="D124" i="2"/>
  <c r="E124" i="2"/>
  <c r="J124" i="2" s="1"/>
  <c r="F124" i="2"/>
  <c r="G124" i="2"/>
  <c r="H124" i="2"/>
  <c r="C125" i="2"/>
  <c r="D125" i="2"/>
  <c r="E125" i="2"/>
  <c r="J125" i="2" s="1"/>
  <c r="F125" i="2"/>
  <c r="G125" i="2"/>
  <c r="H125" i="2"/>
  <c r="C126" i="2"/>
  <c r="D126" i="2"/>
  <c r="E126" i="2"/>
  <c r="J126" i="2" s="1"/>
  <c r="F126" i="2"/>
  <c r="G126" i="2"/>
  <c r="H126" i="2"/>
  <c r="C127" i="2"/>
  <c r="D127" i="2"/>
  <c r="E127" i="2"/>
  <c r="J127" i="2" s="1"/>
  <c r="F127" i="2"/>
  <c r="G127" i="2"/>
  <c r="H127" i="2"/>
  <c r="C128" i="2"/>
  <c r="D128" i="2"/>
  <c r="E128" i="2"/>
  <c r="J128" i="2" s="1"/>
  <c r="F128" i="2"/>
  <c r="G128" i="2"/>
  <c r="H128" i="2"/>
  <c r="C129" i="2"/>
  <c r="D129" i="2"/>
  <c r="E129" i="2"/>
  <c r="J129" i="2" s="1"/>
  <c r="F129" i="2"/>
  <c r="G129" i="2"/>
  <c r="H129" i="2"/>
  <c r="C130" i="2"/>
  <c r="D130" i="2"/>
  <c r="E130" i="2"/>
  <c r="J130" i="2" s="1"/>
  <c r="F130" i="2"/>
  <c r="G130" i="2"/>
  <c r="H130" i="2"/>
  <c r="C131" i="2"/>
  <c r="D131" i="2"/>
  <c r="E131" i="2"/>
  <c r="J131" i="2" s="1"/>
  <c r="F131" i="2"/>
  <c r="G131" i="2"/>
  <c r="H131" i="2"/>
  <c r="C132" i="2"/>
  <c r="D132" i="2"/>
  <c r="E132" i="2"/>
  <c r="J132" i="2" s="1"/>
  <c r="F132" i="2"/>
  <c r="G132" i="2"/>
  <c r="H132" i="2"/>
  <c r="C133" i="2"/>
  <c r="D133" i="2"/>
  <c r="E133" i="2"/>
  <c r="J133" i="2" s="1"/>
  <c r="F133" i="2"/>
  <c r="G133" i="2"/>
  <c r="H133" i="2"/>
  <c r="C134" i="2"/>
  <c r="D134" i="2"/>
  <c r="E134" i="2"/>
  <c r="J134" i="2" s="1"/>
  <c r="F134" i="2"/>
  <c r="G134" i="2"/>
  <c r="H134" i="2"/>
  <c r="C135" i="2"/>
  <c r="D135" i="2"/>
  <c r="E135" i="2"/>
  <c r="J135" i="2" s="1"/>
  <c r="F135" i="2"/>
  <c r="G135" i="2"/>
  <c r="H135" i="2"/>
  <c r="C136" i="2"/>
  <c r="D136" i="2"/>
  <c r="E136" i="2"/>
  <c r="J136" i="2" s="1"/>
  <c r="F136" i="2"/>
  <c r="G136" i="2"/>
  <c r="H136" i="2"/>
  <c r="C137" i="2"/>
  <c r="D137" i="2"/>
  <c r="E137" i="2"/>
  <c r="J137" i="2" s="1"/>
  <c r="F137" i="2"/>
  <c r="G137" i="2"/>
  <c r="H137" i="2"/>
  <c r="C138" i="2"/>
  <c r="D138" i="2"/>
  <c r="E138" i="2"/>
  <c r="J138" i="2" s="1"/>
  <c r="F138" i="2"/>
  <c r="G138" i="2"/>
  <c r="H138" i="2"/>
  <c r="C139" i="2"/>
  <c r="D139" i="2"/>
  <c r="E139" i="2"/>
  <c r="J139" i="2" s="1"/>
  <c r="F139" i="2"/>
  <c r="G139" i="2"/>
  <c r="H139" i="2"/>
  <c r="C140" i="2"/>
  <c r="D140" i="2"/>
  <c r="E140" i="2"/>
  <c r="J140" i="2" s="1"/>
  <c r="F140" i="2"/>
  <c r="G140" i="2"/>
  <c r="H140" i="2"/>
  <c r="C141" i="2"/>
  <c r="D141" i="2"/>
  <c r="E141" i="2"/>
  <c r="J141" i="2" s="1"/>
  <c r="F141" i="2"/>
  <c r="G141" i="2"/>
  <c r="H141" i="2"/>
  <c r="C142" i="2"/>
  <c r="D142" i="2"/>
  <c r="E142" i="2"/>
  <c r="J142" i="2" s="1"/>
  <c r="F142" i="2"/>
  <c r="G142" i="2"/>
  <c r="H142" i="2"/>
  <c r="C143" i="2"/>
  <c r="D143" i="2"/>
  <c r="E143" i="2"/>
  <c r="J143" i="2" s="1"/>
  <c r="F143" i="2"/>
  <c r="G143" i="2"/>
  <c r="H143" i="2"/>
  <c r="C144" i="2"/>
  <c r="D144" i="2"/>
  <c r="E144" i="2"/>
  <c r="J144" i="2" s="1"/>
  <c r="F144" i="2"/>
  <c r="G144" i="2"/>
  <c r="H144" i="2"/>
  <c r="C145" i="2"/>
  <c r="D145" i="2"/>
  <c r="E145" i="2"/>
  <c r="J145" i="2" s="1"/>
  <c r="F145" i="2"/>
  <c r="G145" i="2"/>
  <c r="H145" i="2"/>
  <c r="C146" i="2"/>
  <c r="D146" i="2"/>
  <c r="E146" i="2"/>
  <c r="J146" i="2" s="1"/>
  <c r="F146" i="2"/>
  <c r="G146" i="2"/>
  <c r="H146" i="2"/>
  <c r="C147" i="2"/>
  <c r="D147" i="2"/>
  <c r="E147" i="2"/>
  <c r="J147" i="2" s="1"/>
  <c r="F147" i="2"/>
  <c r="G147" i="2"/>
  <c r="H147" i="2"/>
  <c r="C148" i="2"/>
  <c r="D148" i="2"/>
  <c r="E148" i="2"/>
  <c r="J148" i="2" s="1"/>
  <c r="F148" i="2"/>
  <c r="G148" i="2"/>
  <c r="H148" i="2"/>
  <c r="C149" i="2"/>
  <c r="D149" i="2"/>
  <c r="E149" i="2"/>
  <c r="J149" i="2" s="1"/>
  <c r="F149" i="2"/>
  <c r="G149" i="2"/>
  <c r="H149" i="2"/>
  <c r="C258" i="2"/>
  <c r="D258" i="2"/>
  <c r="E258" i="2"/>
  <c r="J258" i="2" s="1"/>
  <c r="F258" i="2"/>
  <c r="G258" i="2"/>
  <c r="H258" i="2"/>
  <c r="C259" i="2"/>
  <c r="D259" i="2"/>
  <c r="E259" i="2"/>
  <c r="J259" i="2" s="1"/>
  <c r="F259" i="2"/>
  <c r="G259" i="2"/>
  <c r="H259" i="2"/>
  <c r="F1" i="5" l="1"/>
  <c r="C260" i="2" l="1"/>
  <c r="C261" i="2"/>
  <c r="D260" i="2" l="1"/>
  <c r="E260" i="2"/>
  <c r="J260" i="2" s="1"/>
  <c r="F260" i="2"/>
  <c r="G260" i="2"/>
  <c r="H260" i="2"/>
  <c r="J173" i="9" l="1"/>
  <c r="J172" i="9"/>
  <c r="J171" i="9"/>
  <c r="H1" i="5" l="1"/>
  <c r="J1" i="5" l="1"/>
  <c r="D261" i="2" l="1"/>
  <c r="E261" i="2"/>
  <c r="J261" i="2" s="1"/>
  <c r="F261" i="2"/>
  <c r="G261" i="2"/>
  <c r="H261" i="2"/>
  <c r="C4" i="2" l="1"/>
  <c r="B2" i="6" l="1"/>
  <c r="E320" i="6" l="1"/>
  <c r="E359" i="6"/>
  <c r="E360" i="6"/>
  <c r="E361" i="6"/>
  <c r="E343" i="6"/>
  <c r="E11" i="6"/>
  <c r="E329" i="6"/>
  <c r="E326" i="6"/>
  <c r="E319" i="6"/>
  <c r="I224" i="2" s="1"/>
  <c r="E333" i="6"/>
  <c r="I225" i="2" s="1"/>
  <c r="E312" i="6"/>
  <c r="E315" i="6"/>
  <c r="E316" i="6"/>
  <c r="E64" i="6"/>
  <c r="E297" i="6"/>
  <c r="E270" i="6"/>
  <c r="E44" i="6"/>
  <c r="E353" i="6"/>
  <c r="I256" i="2" s="1"/>
  <c r="E164" i="6"/>
  <c r="I251" i="2" s="1"/>
  <c r="E252" i="6"/>
  <c r="E260" i="6"/>
  <c r="I230" i="2" s="1"/>
  <c r="E21" i="6"/>
  <c r="E157" i="6"/>
  <c r="E237" i="6"/>
  <c r="E352" i="6"/>
  <c r="E128" i="6"/>
  <c r="E47" i="6"/>
  <c r="E143" i="6"/>
  <c r="I222" i="2" s="1"/>
  <c r="E96" i="6"/>
  <c r="E114" i="6"/>
  <c r="E325" i="6"/>
  <c r="E228" i="6"/>
  <c r="E134" i="6"/>
  <c r="I240" i="2" s="1"/>
  <c r="E152" i="6"/>
  <c r="I236" i="2" s="1"/>
  <c r="E201" i="6"/>
  <c r="I231" i="2" s="1"/>
  <c r="E80" i="6"/>
  <c r="E88" i="6"/>
  <c r="E24" i="6"/>
  <c r="E137" i="6"/>
  <c r="E234" i="6"/>
  <c r="E306" i="6"/>
  <c r="E292" i="6"/>
  <c r="E43" i="6"/>
  <c r="E20" i="6"/>
  <c r="E46" i="6"/>
  <c r="E169" i="6"/>
  <c r="E198" i="6"/>
  <c r="E161" i="6"/>
  <c r="E356" i="6"/>
  <c r="E219" i="6"/>
  <c r="E255" i="6"/>
  <c r="E299" i="6"/>
  <c r="E83" i="6"/>
  <c r="E139" i="6"/>
  <c r="E182" i="6"/>
  <c r="E171" i="6"/>
  <c r="E266" i="6"/>
  <c r="E281" i="6"/>
  <c r="E318" i="6"/>
  <c r="E339" i="6"/>
  <c r="E191" i="6"/>
  <c r="E79" i="6"/>
  <c r="E158" i="6"/>
  <c r="E15" i="6"/>
  <c r="E321" i="6"/>
  <c r="E334" i="6"/>
  <c r="E56" i="6"/>
  <c r="E22" i="6"/>
  <c r="E34" i="6"/>
  <c r="E349" i="6"/>
  <c r="E259" i="6"/>
  <c r="I229" i="2" s="1"/>
  <c r="E231" i="6"/>
  <c r="E155" i="6"/>
  <c r="E250" i="6"/>
  <c r="E40" i="6"/>
  <c r="E94" i="6"/>
  <c r="E200" i="6"/>
  <c r="E302" i="6"/>
  <c r="E342" i="6"/>
  <c r="E309" i="6"/>
  <c r="E85" i="6"/>
  <c r="E194" i="6"/>
  <c r="E308" i="6"/>
  <c r="E272" i="6"/>
  <c r="E214" i="6"/>
  <c r="E327" i="6"/>
  <c r="E66" i="6"/>
  <c r="E37" i="6"/>
  <c r="E289" i="6"/>
  <c r="E93" i="6"/>
  <c r="E6" i="6"/>
  <c r="E305" i="6"/>
  <c r="E293" i="6"/>
  <c r="E269" i="6"/>
  <c r="E213" i="6"/>
  <c r="E277" i="6"/>
  <c r="I255" i="2" s="1"/>
  <c r="E132" i="6"/>
  <c r="I249" i="2" s="1"/>
  <c r="E254" i="6"/>
  <c r="E145" i="6"/>
  <c r="E156" i="6"/>
  <c r="E51" i="6"/>
  <c r="E123" i="6"/>
  <c r="E258" i="6"/>
  <c r="E14" i="6"/>
  <c r="E274" i="6"/>
  <c r="E67" i="6"/>
  <c r="E271" i="6"/>
  <c r="E217" i="6"/>
  <c r="E351" i="6"/>
  <c r="E151" i="6"/>
  <c r="I239" i="2" s="1"/>
  <c r="E75" i="6"/>
  <c r="E236" i="6"/>
  <c r="E288" i="6"/>
  <c r="E317" i="6"/>
  <c r="E136" i="6"/>
  <c r="E338" i="6"/>
  <c r="E173" i="6"/>
  <c r="E233" i="6"/>
  <c r="E147" i="6"/>
  <c r="E218" i="6"/>
  <c r="E50" i="6"/>
  <c r="E336" i="6"/>
  <c r="E18" i="6"/>
  <c r="E227" i="6"/>
  <c r="E348" i="6"/>
  <c r="E101" i="6"/>
  <c r="E121" i="6"/>
  <c r="E210" i="6"/>
  <c r="E294" i="6"/>
  <c r="E172" i="6"/>
  <c r="E81" i="6"/>
  <c r="E91" i="6"/>
  <c r="I254" i="2" s="1"/>
  <c r="E345" i="6"/>
  <c r="I248" i="2" s="1"/>
  <c r="E166" i="6"/>
  <c r="I244" i="2" s="1"/>
  <c r="E276" i="6"/>
  <c r="I228" i="2" s="1"/>
  <c r="E355" i="6"/>
  <c r="E109" i="6"/>
  <c r="E117" i="6"/>
  <c r="E122" i="6"/>
  <c r="E257" i="6"/>
  <c r="E307" i="6"/>
  <c r="E149" i="6"/>
  <c r="I221" i="2" s="1"/>
  <c r="E138" i="6"/>
  <c r="E78" i="6"/>
  <c r="E167" i="6"/>
  <c r="E249" i="6"/>
  <c r="E346" i="6"/>
  <c r="E82" i="6"/>
  <c r="I235" i="2" s="1"/>
  <c r="E178" i="6"/>
  <c r="E226" i="6"/>
  <c r="E330" i="6"/>
  <c r="I170" i="2" s="1"/>
  <c r="E116" i="6"/>
  <c r="I166" i="2" s="1"/>
  <c r="E16" i="6"/>
  <c r="E251" i="6"/>
  <c r="E154" i="6"/>
  <c r="E159" i="6"/>
  <c r="E25" i="6"/>
  <c r="E39" i="6"/>
  <c r="E26" i="6"/>
  <c r="E331" i="6"/>
  <c r="E287" i="6"/>
  <c r="E341" i="6"/>
  <c r="E301" i="6"/>
  <c r="I127" i="2" s="1"/>
  <c r="E296" i="6"/>
  <c r="E107" i="6"/>
  <c r="E216" i="6"/>
  <c r="E73" i="6"/>
  <c r="E323" i="6"/>
  <c r="E184" i="6"/>
  <c r="I46" i="2" s="1"/>
  <c r="E146" i="6"/>
  <c r="E310" i="6"/>
  <c r="E335" i="6"/>
  <c r="E17" i="6"/>
  <c r="E119" i="6"/>
  <c r="E59" i="6"/>
  <c r="E168" i="6"/>
  <c r="E62" i="6"/>
  <c r="E332" i="6"/>
  <c r="E203" i="6"/>
  <c r="E27" i="6"/>
  <c r="E241" i="6"/>
  <c r="E170" i="6"/>
  <c r="E322" i="6"/>
  <c r="E71" i="6"/>
  <c r="E10" i="6"/>
  <c r="I91" i="2" s="1"/>
  <c r="E129" i="6"/>
  <c r="E180" i="6"/>
  <c r="E206" i="6"/>
  <c r="I258" i="2" s="1"/>
  <c r="E111" i="6"/>
  <c r="I252" i="2" s="1"/>
  <c r="E347" i="6"/>
  <c r="I246" i="2" s="1"/>
  <c r="E141" i="6"/>
  <c r="E186" i="6"/>
  <c r="E196" i="6"/>
  <c r="E240" i="6"/>
  <c r="E176" i="6"/>
  <c r="E19" i="6"/>
  <c r="E103" i="6"/>
  <c r="E268" i="6"/>
  <c r="E77" i="6"/>
  <c r="E337" i="6"/>
  <c r="E205" i="6"/>
  <c r="E189" i="6"/>
  <c r="E220" i="6"/>
  <c r="E208" i="6"/>
  <c r="E280" i="6"/>
  <c r="E248" i="6"/>
  <c r="E229" i="6"/>
  <c r="E286" i="6"/>
  <c r="E36" i="6"/>
  <c r="E76" i="6"/>
  <c r="E304" i="6"/>
  <c r="E261" i="6"/>
  <c r="I116" i="2" s="1"/>
  <c r="E30" i="6"/>
  <c r="E115" i="6"/>
  <c r="E49" i="6"/>
  <c r="E90" i="6"/>
  <c r="I259" i="2" s="1"/>
  <c r="E98" i="6"/>
  <c r="I253" i="2" s="1"/>
  <c r="E23" i="6"/>
  <c r="I247" i="2" s="1"/>
  <c r="E165" i="6"/>
  <c r="I243" i="2" s="1"/>
  <c r="E275" i="6"/>
  <c r="I227" i="2" s="1"/>
  <c r="E197" i="6"/>
  <c r="E108" i="6"/>
  <c r="E120" i="6"/>
  <c r="E177" i="6"/>
  <c r="E102" i="6"/>
  <c r="E86" i="6"/>
  <c r="E350" i="6"/>
  <c r="I220" i="2" s="1"/>
  <c r="E183" i="6"/>
  <c r="I214" i="2" s="1"/>
  <c r="E162" i="6"/>
  <c r="E55" i="6"/>
  <c r="I204" i="2" s="1"/>
  <c r="E313" i="6"/>
  <c r="E225" i="6"/>
  <c r="I237" i="2" s="1"/>
  <c r="E222" i="6"/>
  <c r="I234" i="2" s="1"/>
  <c r="E65" i="6"/>
  <c r="E48" i="6"/>
  <c r="E199" i="6"/>
  <c r="E29" i="6"/>
  <c r="E190" i="6"/>
  <c r="E278" i="6"/>
  <c r="E192" i="6"/>
  <c r="E130" i="6"/>
  <c r="E209" i="6"/>
  <c r="E99" i="6"/>
  <c r="E215" i="6"/>
  <c r="E311" i="6"/>
  <c r="E150" i="6"/>
  <c r="E340" i="6"/>
  <c r="I131" i="2" s="1"/>
  <c r="E282" i="6"/>
  <c r="E295" i="6"/>
  <c r="E290" i="6"/>
  <c r="E328" i="6"/>
  <c r="E148" i="6"/>
  <c r="E89" i="6"/>
  <c r="E72" i="6"/>
  <c r="E179" i="6"/>
  <c r="E124" i="6"/>
  <c r="E244" i="6"/>
  <c r="E84" i="6"/>
  <c r="I120" i="2" s="1"/>
  <c r="E265" i="6"/>
  <c r="E61" i="6"/>
  <c r="E188" i="6"/>
  <c r="E52" i="6"/>
  <c r="E45" i="6"/>
  <c r="E32" i="6"/>
  <c r="E125" i="6"/>
  <c r="E181" i="6"/>
  <c r="I104" i="2" s="1"/>
  <c r="E242" i="6"/>
  <c r="E106" i="6"/>
  <c r="E207" i="6"/>
  <c r="E110" i="6"/>
  <c r="E60" i="6"/>
  <c r="E243" i="6"/>
  <c r="I180" i="2" s="1"/>
  <c r="E100" i="6"/>
  <c r="E113" i="6"/>
  <c r="E185" i="6"/>
  <c r="I242" i="2" s="1"/>
  <c r="E187" i="6"/>
  <c r="I233" i="2" s="1"/>
  <c r="E212" i="6"/>
  <c r="E31" i="6"/>
  <c r="E175" i="6"/>
  <c r="I154" i="2" s="1"/>
  <c r="E232" i="6"/>
  <c r="E54" i="6"/>
  <c r="E224" i="6"/>
  <c r="E344" i="6"/>
  <c r="E253" i="6"/>
  <c r="I75" i="2" s="1"/>
  <c r="E264" i="6"/>
  <c r="E283" i="6"/>
  <c r="I53" i="2" s="1"/>
  <c r="E58" i="6"/>
  <c r="E314" i="6"/>
  <c r="E97" i="6"/>
  <c r="E92" i="6"/>
  <c r="I28" i="2" s="1"/>
  <c r="E112" i="6"/>
  <c r="E28" i="6"/>
  <c r="E42" i="6"/>
  <c r="E144" i="6"/>
  <c r="E8" i="6"/>
  <c r="E87" i="6"/>
  <c r="I241" i="2" s="1"/>
  <c r="E193" i="6"/>
  <c r="E221" i="6"/>
  <c r="E230" i="6"/>
  <c r="E74" i="6"/>
  <c r="E9" i="6"/>
  <c r="E70" i="6"/>
  <c r="I109" i="2" s="1"/>
  <c r="E105" i="6"/>
  <c r="E298" i="6"/>
  <c r="E142" i="6"/>
  <c r="I23" i="2" s="1"/>
  <c r="E41" i="6"/>
  <c r="E202" i="6"/>
  <c r="I232" i="2" s="1"/>
  <c r="E262" i="6"/>
  <c r="E68" i="6"/>
  <c r="E135" i="6"/>
  <c r="E126" i="6"/>
  <c r="E69" i="6"/>
  <c r="E53" i="6"/>
  <c r="E163" i="6"/>
  <c r="I250" i="2" s="1"/>
  <c r="E279" i="6"/>
  <c r="E246" i="6"/>
  <c r="E131" i="6"/>
  <c r="E291" i="6"/>
  <c r="E211" i="6"/>
  <c r="E300" i="6"/>
  <c r="E12" i="6"/>
  <c r="I226" i="2" s="1"/>
  <c r="E256" i="6"/>
  <c r="I223" i="2" s="1"/>
  <c r="E33" i="6"/>
  <c r="E235" i="6"/>
  <c r="E223" i="6"/>
  <c r="E160" i="6"/>
  <c r="E104" i="6"/>
  <c r="E354" i="6"/>
  <c r="E153" i="6"/>
  <c r="E267" i="6"/>
  <c r="I257" i="2" s="1"/>
  <c r="E118" i="6"/>
  <c r="E263" i="6"/>
  <c r="E13" i="6"/>
  <c r="E358" i="6"/>
  <c r="E195" i="6"/>
  <c r="E140" i="6"/>
  <c r="E204" i="6"/>
  <c r="E63" i="6"/>
  <c r="E95" i="6"/>
  <c r="E57" i="6"/>
  <c r="E245" i="6"/>
  <c r="E324" i="6"/>
  <c r="E303" i="6"/>
  <c r="E238" i="6"/>
  <c r="E133" i="6"/>
  <c r="E284" i="6"/>
  <c r="E239" i="6"/>
  <c r="I190" i="2" s="1"/>
  <c r="E247" i="6"/>
  <c r="E357" i="6"/>
  <c r="E7" i="6"/>
  <c r="I245" i="2" s="1"/>
  <c r="E285" i="6"/>
  <c r="E38" i="6"/>
  <c r="E174" i="6"/>
  <c r="E273" i="6"/>
  <c r="E127" i="6"/>
  <c r="E35" i="6"/>
  <c r="I187" i="2" l="1"/>
  <c r="I61" i="2"/>
  <c r="I137" i="2"/>
  <c r="I52" i="2"/>
  <c r="I43" i="2"/>
  <c r="I66" i="2"/>
  <c r="I27" i="2"/>
  <c r="I35" i="2"/>
  <c r="I42" i="2"/>
  <c r="I165" i="2"/>
  <c r="I135" i="2"/>
  <c r="I186" i="2"/>
  <c r="I80" i="2"/>
  <c r="I130" i="2"/>
  <c r="I191" i="2"/>
  <c r="I105" i="2"/>
  <c r="I182" i="2"/>
  <c r="I86" i="2"/>
  <c r="I110" i="2"/>
  <c r="I81" i="2"/>
  <c r="I153" i="2"/>
  <c r="I177" i="2"/>
  <c r="I22" i="2"/>
  <c r="I176" i="2"/>
  <c r="I133" i="2"/>
  <c r="I51" i="2"/>
  <c r="I181" i="2"/>
  <c r="I40" i="2"/>
  <c r="I174" i="2"/>
  <c r="I21" i="2"/>
  <c r="I129" i="2"/>
  <c r="I145" i="2"/>
  <c r="I200" i="2"/>
  <c r="I164" i="2"/>
  <c r="I29" i="2"/>
  <c r="I72" i="2"/>
  <c r="I44" i="2"/>
  <c r="I157" i="2"/>
  <c r="I163" i="2"/>
  <c r="I97" i="2"/>
  <c r="I124" i="2"/>
  <c r="I210" i="2"/>
  <c r="I99" i="2"/>
  <c r="I202" i="2"/>
  <c r="I184" i="2"/>
  <c r="I119" i="2"/>
  <c r="I159" i="2"/>
  <c r="I87" i="2"/>
  <c r="I117" i="2"/>
  <c r="I173" i="2"/>
  <c r="I183" i="2"/>
  <c r="I50" i="2"/>
  <c r="I24" i="2"/>
  <c r="I39" i="2"/>
  <c r="I67" i="2"/>
  <c r="I178" i="2"/>
  <c r="I47" i="2"/>
  <c r="I76" i="2"/>
  <c r="I141" i="2"/>
  <c r="I125" i="2"/>
  <c r="I30" i="2"/>
  <c r="I113" i="2"/>
  <c r="I192" i="2"/>
  <c r="I136" i="2"/>
  <c r="I211" i="2"/>
  <c r="I73" i="2"/>
  <c r="I196" i="2"/>
  <c r="I203" i="2"/>
  <c r="I155" i="2"/>
  <c r="I121" i="2"/>
  <c r="I134" i="2"/>
  <c r="I179" i="2"/>
  <c r="I100" i="2"/>
  <c r="I108" i="2"/>
  <c r="I218" i="2"/>
  <c r="I103" i="2"/>
  <c r="I208" i="2"/>
  <c r="I57" i="2"/>
  <c r="I160" i="2"/>
  <c r="I17" i="2"/>
  <c r="I89" i="2"/>
  <c r="I169" i="2"/>
  <c r="I205" i="2"/>
  <c r="I201" i="2"/>
  <c r="I31" i="2"/>
  <c r="I74" i="2"/>
  <c r="I93" i="2"/>
  <c r="I140" i="2"/>
  <c r="I19" i="2"/>
  <c r="I219" i="2"/>
  <c r="I101" i="2"/>
  <c r="I71" i="2"/>
  <c r="I59" i="2"/>
  <c r="I199" i="2"/>
  <c r="I69" i="2"/>
  <c r="I185" i="2"/>
  <c r="I98" i="2"/>
  <c r="I122" i="2"/>
  <c r="I138" i="2"/>
  <c r="I198" i="2"/>
  <c r="I115" i="2"/>
  <c r="I92" i="2"/>
  <c r="I123" i="2"/>
  <c r="I63" i="2"/>
  <c r="I85" i="2"/>
  <c r="I158" i="2"/>
  <c r="I37" i="2"/>
  <c r="I77" i="2"/>
  <c r="I147" i="2"/>
  <c r="I132" i="2"/>
  <c r="I175" i="2"/>
  <c r="I41" i="2"/>
  <c r="I111" i="2"/>
  <c r="I142" i="2"/>
  <c r="I106" i="2"/>
  <c r="I167" i="2"/>
  <c r="I206" i="2"/>
  <c r="I188" i="2"/>
  <c r="I68" i="2"/>
  <c r="I56" i="2"/>
  <c r="I151" i="2"/>
  <c r="I26" i="2"/>
  <c r="I45" i="2"/>
  <c r="I33" i="2"/>
  <c r="I139" i="2"/>
  <c r="I207" i="2"/>
  <c r="I189" i="2"/>
  <c r="I149" i="2"/>
  <c r="I64" i="2"/>
  <c r="I168" i="2"/>
  <c r="I212" i="2"/>
  <c r="I126" i="2"/>
  <c r="I197" i="2"/>
  <c r="I146" i="2"/>
  <c r="I213" i="2"/>
  <c r="I114" i="2"/>
  <c r="I54" i="2"/>
  <c r="I78" i="2"/>
  <c r="I150" i="2"/>
  <c r="I215" i="2"/>
  <c r="I193" i="2"/>
  <c r="I18" i="2"/>
  <c r="I171" i="2"/>
  <c r="I102" i="2"/>
  <c r="I128" i="2"/>
  <c r="I107" i="2"/>
  <c r="I48" i="2"/>
  <c r="I144" i="2"/>
  <c r="I16" i="2"/>
  <c r="I148" i="2"/>
  <c r="I55" i="2"/>
  <c r="I162" i="2"/>
  <c r="I143" i="2"/>
  <c r="I49" i="2"/>
  <c r="I172" i="2"/>
  <c r="I70" i="2"/>
  <c r="I58" i="2"/>
  <c r="I95" i="2"/>
  <c r="I82" i="2"/>
  <c r="I32" i="2"/>
  <c r="I94" i="2"/>
  <c r="I62" i="2"/>
  <c r="I90" i="2"/>
  <c r="I209" i="2"/>
  <c r="I20" i="2"/>
  <c r="I38" i="2"/>
  <c r="I88" i="2"/>
  <c r="I161" i="2"/>
  <c r="I96" i="2"/>
  <c r="I34" i="2"/>
  <c r="I60" i="2"/>
  <c r="I83" i="2"/>
  <c r="I156" i="2"/>
  <c r="I25" i="2"/>
  <c r="I84" i="2"/>
  <c r="I216" i="2"/>
  <c r="I194" i="2"/>
  <c r="I112" i="2"/>
  <c r="I118" i="2"/>
  <c r="I79" i="2"/>
  <c r="I152" i="2"/>
  <c r="I217" i="2"/>
  <c r="I195" i="2"/>
  <c r="I36" i="2"/>
  <c r="I65" i="2"/>
  <c r="I15" i="2"/>
  <c r="I261" i="2"/>
  <c r="I260" i="2"/>
</calcChain>
</file>

<file path=xl/sharedStrings.xml><?xml version="1.0" encoding="utf-8"?>
<sst xmlns="http://schemas.openxmlformats.org/spreadsheetml/2006/main" count="9895" uniqueCount="1610">
  <si>
    <t>Pozo</t>
  </si>
  <si>
    <t>CAMPO</t>
  </si>
  <si>
    <t>Run life</t>
  </si>
  <si>
    <t>ACA-001HI</t>
  </si>
  <si>
    <t>SUR</t>
  </si>
  <si>
    <t>ACA-009</t>
  </si>
  <si>
    <t>ACA-019BTI</t>
  </si>
  <si>
    <t>ACA-024UI</t>
  </si>
  <si>
    <t>ACA-025UI</t>
  </si>
  <si>
    <t>ACA-030UI</t>
  </si>
  <si>
    <t>ACA-033</t>
  </si>
  <si>
    <t>ACA-043UI</t>
  </si>
  <si>
    <t>ACAB-057HI</t>
  </si>
  <si>
    <t>ACAB-059TI</t>
  </si>
  <si>
    <t>ACAC-058UI</t>
  </si>
  <si>
    <t>ACAC-063TI</t>
  </si>
  <si>
    <t>ACAC-112HI</t>
  </si>
  <si>
    <t>ACAC-127TI</t>
  </si>
  <si>
    <t>ACAC-165TI</t>
  </si>
  <si>
    <t>ACAC-166TI</t>
  </si>
  <si>
    <t>ACAC-170TI</t>
  </si>
  <si>
    <t>ACAC-171HTI</t>
  </si>
  <si>
    <t>ACAC-172R1TI</t>
  </si>
  <si>
    <t>ACAD-095TI</t>
  </si>
  <si>
    <t>ACAD-099S1TI</t>
  </si>
  <si>
    <t>ACAD-151HI</t>
  </si>
  <si>
    <t>ACAE-066UI</t>
  </si>
  <si>
    <t>ACAE-071HS</t>
  </si>
  <si>
    <t>ACAE-082BT</t>
  </si>
  <si>
    <t>ACAE-097UI</t>
  </si>
  <si>
    <t>ACAE-206HI</t>
  </si>
  <si>
    <t>ACAE-207BT</t>
  </si>
  <si>
    <t>ACAE-208TI</t>
  </si>
  <si>
    <t>ACAE-211HI</t>
  </si>
  <si>
    <t>ACAF-073UI</t>
  </si>
  <si>
    <t>ACAF-086</t>
  </si>
  <si>
    <t>ACAF-086UI</t>
  </si>
  <si>
    <t>ACAF-088UI</t>
  </si>
  <si>
    <t>ACAF-136</t>
  </si>
  <si>
    <t>ACAF-163UI</t>
  </si>
  <si>
    <t>ACAF-213HS</t>
  </si>
  <si>
    <t>ACAF-214UI</t>
  </si>
  <si>
    <t>ACAF-215UI</t>
  </si>
  <si>
    <t>ACAG-051HS</t>
  </si>
  <si>
    <t>ACAG-060HS</t>
  </si>
  <si>
    <t>ACAG-061HI</t>
  </si>
  <si>
    <t>ACAG-062UI</t>
  </si>
  <si>
    <t>ACAG-065HS</t>
  </si>
  <si>
    <t>ACAG-067UI</t>
  </si>
  <si>
    <t>ACAG-075HI</t>
  </si>
  <si>
    <t>ACAG-076UI</t>
  </si>
  <si>
    <t>ACAG-077UI</t>
  </si>
  <si>
    <t>ACAG-190UI</t>
  </si>
  <si>
    <t>ACAG-191HI</t>
  </si>
  <si>
    <t>ACAG-223UI</t>
  </si>
  <si>
    <t>ACAG-224UI</t>
  </si>
  <si>
    <t>ACAH-091UI</t>
  </si>
  <si>
    <t>ACAH-092UI</t>
  </si>
  <si>
    <t>ACAH-093TI</t>
  </si>
  <si>
    <t>ACAH-160HI</t>
  </si>
  <si>
    <t>ACAH-193HS</t>
  </si>
  <si>
    <t>ACAH-194HS</t>
  </si>
  <si>
    <t>ACAH-195TI</t>
  </si>
  <si>
    <t>ACAI-072TI</t>
  </si>
  <si>
    <t>ACAI-084TI</t>
  </si>
  <si>
    <t>ACAI-085HI</t>
  </si>
  <si>
    <t>ACAI-106</t>
  </si>
  <si>
    <t>ACAI-106HS</t>
  </si>
  <si>
    <t>ACAI-197UI</t>
  </si>
  <si>
    <t>ACAI-199HS</t>
  </si>
  <si>
    <t>ACAI-199UI</t>
  </si>
  <si>
    <t>ACAJ-089UI</t>
  </si>
  <si>
    <t>ACAJ-090UI</t>
  </si>
  <si>
    <t>ACAJ-110</t>
  </si>
  <si>
    <t>ACAJ-110UI</t>
  </si>
  <si>
    <t>ACAJ-154HI</t>
  </si>
  <si>
    <t>ACAJ-196HI</t>
  </si>
  <si>
    <t>ACAJ-200HI</t>
  </si>
  <si>
    <t>ACAJ-201HS</t>
  </si>
  <si>
    <t>ACAJ-202HI</t>
  </si>
  <si>
    <t>ACAJ-209HI</t>
  </si>
  <si>
    <t>ACAK-120R1UI</t>
  </si>
  <si>
    <t>ACAK-121HS</t>
  </si>
  <si>
    <t>ACAK-122TI</t>
  </si>
  <si>
    <t>ACAK-123TI</t>
  </si>
  <si>
    <t>ACAK-124UI</t>
  </si>
  <si>
    <t>ACAK-125HS</t>
  </si>
  <si>
    <t>ACAK-180UI</t>
  </si>
  <si>
    <t>ACAK-181TI</t>
  </si>
  <si>
    <t>ACAK-182TI</t>
  </si>
  <si>
    <t>ACAL-137UI</t>
  </si>
  <si>
    <t>ACAL-139</t>
  </si>
  <si>
    <t>ACAL-139TI</t>
  </si>
  <si>
    <t>ACAL-140UI</t>
  </si>
  <si>
    <t>ACAL-204UI</t>
  </si>
  <si>
    <t>ACAM-146UI</t>
  </si>
  <si>
    <t>ACAM-147HS</t>
  </si>
  <si>
    <t>ACAM-150UI</t>
  </si>
  <si>
    <t>ACAO-037HI</t>
  </si>
  <si>
    <t>ACAO-068UI</t>
  </si>
  <si>
    <t>ACAO-069HS</t>
  </si>
  <si>
    <t>ACAO-157UI</t>
  </si>
  <si>
    <t>ACAO-158</t>
  </si>
  <si>
    <t>ACAO-158UI</t>
  </si>
  <si>
    <t>ACAP-104HI</t>
  </si>
  <si>
    <t>ACAP-175HS</t>
  </si>
  <si>
    <t>ACAP-176UI</t>
  </si>
  <si>
    <t>ACAP-177UI</t>
  </si>
  <si>
    <t>ACAP-179UI</t>
  </si>
  <si>
    <t>ACAQ-064UI</t>
  </si>
  <si>
    <t>ACAQ-113TI</t>
  </si>
  <si>
    <t>ACAQ-116TI</t>
  </si>
  <si>
    <t>ACAQ-117TI</t>
  </si>
  <si>
    <t>ACAQ-117UI</t>
  </si>
  <si>
    <t>ACAQ-164HS</t>
  </si>
  <si>
    <t>ACAQ-173HI</t>
  </si>
  <si>
    <t>ACAQ-174S1HS</t>
  </si>
  <si>
    <t>ACAR-130TI</t>
  </si>
  <si>
    <t>AUCA SUR</t>
  </si>
  <si>
    <t>ACSA-005TI</t>
  </si>
  <si>
    <t>ACSA-006UI</t>
  </si>
  <si>
    <t>ACSA-007UI</t>
  </si>
  <si>
    <t>ACSA-018S1UI</t>
  </si>
  <si>
    <t>ACSB-009UI</t>
  </si>
  <si>
    <t>ACSB-017UI</t>
  </si>
  <si>
    <t>ACSB-019TI</t>
  </si>
  <si>
    <t>ACSC-010HI</t>
  </si>
  <si>
    <t>ACSC-011TI</t>
  </si>
  <si>
    <t>ACSC-013M1UI</t>
  </si>
  <si>
    <t>ACSC-029UI</t>
  </si>
  <si>
    <t>ACSC-030UI</t>
  </si>
  <si>
    <t>ACSD-015UI</t>
  </si>
  <si>
    <t>ACSD-016HR1UI</t>
  </si>
  <si>
    <t>ACSD-021HS</t>
  </si>
  <si>
    <t>ACSD-023HS</t>
  </si>
  <si>
    <t>ACSD-024UI</t>
  </si>
  <si>
    <t>ACSD-025UI</t>
  </si>
  <si>
    <t>ACSD-026UI</t>
  </si>
  <si>
    <t>ACSD-027UI</t>
  </si>
  <si>
    <t>ACSD-028HS</t>
  </si>
  <si>
    <t>ANACONDA</t>
  </si>
  <si>
    <t>ANCA-001BT</t>
  </si>
  <si>
    <t>ANCA-006UI</t>
  </si>
  <si>
    <t>ANCA-009TI</t>
  </si>
  <si>
    <t>ANCA-011TI</t>
  </si>
  <si>
    <t>CHEA-003UI</t>
  </si>
  <si>
    <t>CHEA-004US</t>
  </si>
  <si>
    <t>CHEA-007TI</t>
  </si>
  <si>
    <t>CHSA-004UI</t>
  </si>
  <si>
    <t>CHSA-005HI</t>
  </si>
  <si>
    <t>CHSA-006HS</t>
  </si>
  <si>
    <t>CHSA-008HS</t>
  </si>
  <si>
    <t>CHSA-009HS</t>
  </si>
  <si>
    <t>CHSA-010HI</t>
  </si>
  <si>
    <t>CHSA-011UI</t>
  </si>
  <si>
    <t>CHSA-013HUI</t>
  </si>
  <si>
    <t>CHSA-016UI</t>
  </si>
  <si>
    <t>CULEBRA</t>
  </si>
  <si>
    <t>CLB-005UI</t>
  </si>
  <si>
    <t>CLBA-006UI</t>
  </si>
  <si>
    <t>CLBA-007R1UI</t>
  </si>
  <si>
    <t>CLBA-009TI</t>
  </si>
  <si>
    <t>CLBA-010HS1UI</t>
  </si>
  <si>
    <t>CLBA-011HI</t>
  </si>
  <si>
    <t>CLBA-013HUI</t>
  </si>
  <si>
    <t>CLBA-016HR1UI</t>
  </si>
  <si>
    <t>CLBA-037UI</t>
  </si>
  <si>
    <t>CLBA-038</t>
  </si>
  <si>
    <t>CLBA-038UI</t>
  </si>
  <si>
    <t>CLBB-012</t>
  </si>
  <si>
    <t>CLBB-012UI</t>
  </si>
  <si>
    <t>CLBB-014R1UI</t>
  </si>
  <si>
    <t>CLBB-015UI</t>
  </si>
  <si>
    <t>CLBB-018HI</t>
  </si>
  <si>
    <t>CLBB-021</t>
  </si>
  <si>
    <t>CLBB-021UI</t>
  </si>
  <si>
    <t>CLBB-033UI</t>
  </si>
  <si>
    <t>CLBB-034</t>
  </si>
  <si>
    <t>CLBB-034UI</t>
  </si>
  <si>
    <t>CLBB-035UI</t>
  </si>
  <si>
    <t>CLBC-041HUI</t>
  </si>
  <si>
    <t>CLBC-043HUI</t>
  </si>
  <si>
    <t>CLBC-044HUI</t>
  </si>
  <si>
    <t>CLBC-047HUI</t>
  </si>
  <si>
    <t>CLBC-048HUI</t>
  </si>
  <si>
    <t>CLBC-050HI</t>
  </si>
  <si>
    <t>CONONACO</t>
  </si>
  <si>
    <t>CNO-004HS</t>
  </si>
  <si>
    <t>CNO-008HS</t>
  </si>
  <si>
    <t>CNO-009UI</t>
  </si>
  <si>
    <t>CNO-015UI</t>
  </si>
  <si>
    <t>CNO-017R1HI</t>
  </si>
  <si>
    <t>CNO-020HI</t>
  </si>
  <si>
    <t>CNOA-047TI</t>
  </si>
  <si>
    <t>CNOA-048UI</t>
  </si>
  <si>
    <t>CNOC-013TI</t>
  </si>
  <si>
    <t>CNOC-046R1US</t>
  </si>
  <si>
    <t>CNOD-037HI</t>
  </si>
  <si>
    <t>CNOD-050US</t>
  </si>
  <si>
    <t>CNOF-053UI</t>
  </si>
  <si>
    <t>CNOF-054HI</t>
  </si>
  <si>
    <t>CNOF-055US</t>
  </si>
  <si>
    <t>CNOF-056TI</t>
  </si>
  <si>
    <t>CNOI-041UI</t>
  </si>
  <si>
    <t>CNOI-042HI</t>
  </si>
  <si>
    <t>PTLA-001UI</t>
  </si>
  <si>
    <t>PTLA-003UI</t>
  </si>
  <si>
    <t>PTLA-004TI</t>
  </si>
  <si>
    <t>RMYA-005US</t>
  </si>
  <si>
    <t>TORTUGA SUR</t>
  </si>
  <si>
    <t>TTSA-002UI</t>
  </si>
  <si>
    <t>YUCA</t>
  </si>
  <si>
    <t>YCA-013R1HS</t>
  </si>
  <si>
    <t>YCA-015UI</t>
  </si>
  <si>
    <t>YCA-016TS</t>
  </si>
  <si>
    <t>YCAC-021</t>
  </si>
  <si>
    <t>YCAC-021TI</t>
  </si>
  <si>
    <t>YCAC-022UI</t>
  </si>
  <si>
    <t>YCAC-023UI</t>
  </si>
  <si>
    <t>YCAC-024</t>
  </si>
  <si>
    <t>YCAC-024TI</t>
  </si>
  <si>
    <t>YCAC-025UI</t>
  </si>
  <si>
    <t>YCAC-041UI</t>
  </si>
  <si>
    <t>YCAC-049UI</t>
  </si>
  <si>
    <t>YCAE-040TS</t>
  </si>
  <si>
    <t>YCAF-029S1UI</t>
  </si>
  <si>
    <t>YCAF-030UI</t>
  </si>
  <si>
    <t>YCAF-032UI</t>
  </si>
  <si>
    <t>YULEBRA</t>
  </si>
  <si>
    <t>YLB-001BT</t>
  </si>
  <si>
    <t>YLBA-009HI</t>
  </si>
  <si>
    <t>YLBA-015UI</t>
  </si>
  <si>
    <t>YLBA-016HI</t>
  </si>
  <si>
    <t>YLBA-020UI</t>
  </si>
  <si>
    <t>YLBA-028UI</t>
  </si>
  <si>
    <t>YLBC-005UI</t>
  </si>
  <si>
    <t>YLBD-018UI</t>
  </si>
  <si>
    <t>YLBD-022</t>
  </si>
  <si>
    <t>YLBD-022UI</t>
  </si>
  <si>
    <t>YLBD-023HUI</t>
  </si>
  <si>
    <t>YLBD-025UI</t>
  </si>
  <si>
    <t>YLBD-029UI</t>
  </si>
  <si>
    <t>NOTIFICACIÓN DE ALERTA</t>
  </si>
  <si>
    <t xml:space="preserve">Posible Causa: </t>
  </si>
  <si>
    <t>No. de Ticket</t>
  </si>
  <si>
    <t>Descripción:</t>
  </si>
  <si>
    <t>Recomendación:</t>
  </si>
  <si>
    <t>Datos del pozo:</t>
  </si>
  <si>
    <t>Última prueba de producción</t>
  </si>
  <si>
    <t>Tipo de Pozo</t>
  </si>
  <si>
    <t>POZO</t>
  </si>
  <si>
    <t>BFPD</t>
  </si>
  <si>
    <t>BPPD</t>
  </si>
  <si>
    <t>BSW</t>
  </si>
  <si>
    <t>BOMBA</t>
  </si>
  <si>
    <t>FREC</t>
  </si>
  <si>
    <t>Días</t>
  </si>
  <si>
    <t>TIPO A</t>
  </si>
  <si>
    <t>TIPO B</t>
  </si>
  <si>
    <t>150 - 399 BPPD</t>
  </si>
  <si>
    <t>TIPO C</t>
  </si>
  <si>
    <t>&lt;    149 BPPD</t>
  </si>
  <si>
    <t>POZO P.  AGUA</t>
  </si>
  <si>
    <t>Diagnostic</t>
  </si>
  <si>
    <t>Comunicación Tbg-Csg</t>
  </si>
  <si>
    <t>ACA-033TI</t>
  </si>
  <si>
    <t>ACA-033TS</t>
  </si>
  <si>
    <t>ACAG-060HI</t>
  </si>
  <si>
    <t>ACA-008R1HI</t>
  </si>
  <si>
    <t>AUCA CENTRAL</t>
  </si>
  <si>
    <t>Emulsión</t>
  </si>
  <si>
    <t>ACA-032UI</t>
  </si>
  <si>
    <t xml:space="preserve"> YLBD-003HI</t>
  </si>
  <si>
    <t>ACAE-035TI</t>
  </si>
  <si>
    <t>Gas</t>
  </si>
  <si>
    <t>ACAE-035TS</t>
  </si>
  <si>
    <t>ACAQ-115TI</t>
  </si>
  <si>
    <t>ACA-033UI</t>
  </si>
  <si>
    <t>ACAQ-115UI</t>
  </si>
  <si>
    <t>ACA-046R1UI</t>
  </si>
  <si>
    <t>Reservorio</t>
  </si>
  <si>
    <t>GAS</t>
  </si>
  <si>
    <t>ACSC-011UI</t>
  </si>
  <si>
    <t>CNO-032UI</t>
  </si>
  <si>
    <t>CNO-032US</t>
  </si>
  <si>
    <t>CNO-035HS</t>
  </si>
  <si>
    <t>CNO-035TI</t>
  </si>
  <si>
    <t>PRODUCCION</t>
  </si>
  <si>
    <t>ACAQ-118S1HI</t>
  </si>
  <si>
    <t>CNOA-048US</t>
  </si>
  <si>
    <t>ACSD-001HI</t>
  </si>
  <si>
    <t>CNOF-053US</t>
  </si>
  <si>
    <t>BP</t>
  </si>
  <si>
    <t>ACAK-183TI</t>
  </si>
  <si>
    <t>Ejecutor</t>
  </si>
  <si>
    <t>ACA-009UI</t>
  </si>
  <si>
    <t>ACA-015UI</t>
  </si>
  <si>
    <t>ACA-020TS</t>
  </si>
  <si>
    <t>ACAC-167TS</t>
  </si>
  <si>
    <t>ACAH-192TI</t>
  </si>
  <si>
    <t>ACAR-128TS</t>
  </si>
  <si>
    <t>AUCA SUR 1</t>
  </si>
  <si>
    <t>CHONTA ESTE</t>
  </si>
  <si>
    <t>CNO-023TI</t>
  </si>
  <si>
    <t>CNO-028R1TI</t>
  </si>
  <si>
    <t>CLBC-042HS1UI</t>
  </si>
  <si>
    <t>PITALALA</t>
  </si>
  <si>
    <t>RUMIYACU</t>
  </si>
  <si>
    <t>CHSA-012UI</t>
  </si>
  <si>
    <t>CHSA-014R1US</t>
  </si>
  <si>
    <t>TTSA-001HS</t>
  </si>
  <si>
    <t>TTSA-004HS</t>
  </si>
  <si>
    <t>YLBA-027HUI</t>
  </si>
  <si>
    <t>YLBD-003BT</t>
  </si>
  <si>
    <t>YLBD-024HUI</t>
  </si>
  <si>
    <t>REPORTE DE PRODUCCION</t>
  </si>
  <si>
    <r>
      <rPr>
        <sz val="10"/>
        <color theme="1"/>
        <rFont val="Arial"/>
        <family val="2"/>
      </rPr>
      <t xml:space="preserve">ACTIVO </t>
    </r>
    <r>
      <rPr>
        <sz val="10"/>
        <color theme="1"/>
        <rFont val="Arial"/>
        <family val="2"/>
      </rPr>
      <t>AU</t>
    </r>
  </si>
  <si>
    <t>ACA</t>
  </si>
  <si>
    <t>FLUIDO</t>
  </si>
  <si>
    <t>NETO</t>
  </si>
  <si>
    <t>AGUA</t>
  </si>
  <si>
    <t>GRAV</t>
  </si>
  <si>
    <t>BSW%</t>
  </si>
  <si>
    <t>EXISTENCIAS</t>
  </si>
  <si>
    <t>ACUM.</t>
  </si>
  <si>
    <t>PROM.</t>
  </si>
  <si>
    <r>
      <rPr>
        <sz val="8"/>
        <color rgb="FF333333"/>
        <rFont val="Arial"/>
        <family val="2"/>
      </rPr>
      <t xml:space="preserve"> </t>
    </r>
    <r>
      <rPr>
        <b/>
        <sz val="8"/>
        <color rgb="FFFFFFFF"/>
        <rFont val="Arial"/>
        <family val="2"/>
      </rPr>
      <t>BOMBEO</t>
    </r>
  </si>
  <si>
    <r>
      <rPr>
        <sz val="8"/>
        <color rgb="FF333333"/>
        <rFont val="Arial"/>
        <family val="2"/>
      </rPr>
      <t xml:space="preserve"> </t>
    </r>
    <r>
      <rPr>
        <b/>
        <sz val="8"/>
        <color rgb="FFFFFFFF"/>
        <rFont val="Arial"/>
        <family val="2"/>
      </rPr>
      <t>SOTE</t>
    </r>
  </si>
  <si>
    <r>
      <rPr>
        <sz val="8"/>
        <color rgb="FF333333"/>
        <rFont val="Arial"/>
        <family val="2"/>
      </rPr>
      <t xml:space="preserve"> </t>
    </r>
    <r>
      <rPr>
        <b/>
        <sz val="8"/>
        <color rgb="FFFFFFFF"/>
        <rFont val="Arial"/>
        <family val="2"/>
      </rPr>
      <t>OCP</t>
    </r>
  </si>
  <si>
    <r>
      <rPr>
        <b/>
        <sz val="8"/>
        <color rgb="FFFFFFFF"/>
        <rFont val="Arial"/>
        <family val="2"/>
      </rPr>
      <t>API</t>
    </r>
    <r>
      <rPr>
        <sz val="8"/>
        <color rgb="FF333333"/>
        <rFont val="Arial"/>
        <family val="2"/>
      </rPr>
      <t xml:space="preserve"> </t>
    </r>
  </si>
  <si>
    <r>
      <rPr>
        <sz val="8"/>
        <color rgb="FF333333"/>
        <rFont val="Arial"/>
        <family val="2"/>
      </rPr>
      <t xml:space="preserve"> </t>
    </r>
    <r>
      <rPr>
        <b/>
        <sz val="8"/>
        <color rgb="FFFFFFFF"/>
        <rFont val="Arial"/>
        <family val="2"/>
      </rPr>
      <t>BSW</t>
    </r>
  </si>
  <si>
    <t>PESO REL.</t>
  </si>
  <si>
    <r>
      <rPr>
        <sz val="8"/>
        <color rgb="FF333333"/>
        <rFont val="Arial"/>
        <family val="2"/>
      </rPr>
      <t xml:space="preserve"> </t>
    </r>
    <r>
      <rPr>
        <b/>
        <sz val="8"/>
        <color rgb="FFFFFFFF"/>
        <rFont val="Arial"/>
        <family val="2"/>
      </rPr>
      <t>VISCOSID</t>
    </r>
  </si>
  <si>
    <t>AZUFRE</t>
  </si>
  <si>
    <r>
      <rPr>
        <sz val="8"/>
        <color rgb="FF333333"/>
        <rFont val="Arial"/>
        <family val="2"/>
      </rPr>
      <t xml:space="preserve"> </t>
    </r>
    <r>
      <rPr>
        <b/>
        <sz val="8"/>
        <color rgb="FFFFFFFF"/>
        <rFont val="Arial"/>
        <family val="2"/>
      </rPr>
      <t>ACUMU</t>
    </r>
  </si>
  <si>
    <r>
      <rPr>
        <b/>
        <sz val="8"/>
        <color rgb="FFFFFFFF"/>
        <rFont val="Arial"/>
        <family val="2"/>
      </rPr>
      <t>LADOS</t>
    </r>
    <r>
      <rPr>
        <sz val="8"/>
        <color rgb="FF333333"/>
        <rFont val="Arial"/>
        <family val="2"/>
      </rPr>
      <t xml:space="preserve"> </t>
    </r>
  </si>
  <si>
    <t>(BFPD)</t>
  </si>
  <si>
    <t>(BPPD)</t>
  </si>
  <si>
    <t>(BAPD)</t>
  </si>
  <si>
    <t>API °</t>
  </si>
  <si>
    <t>MENSUAL</t>
  </si>
  <si>
    <t>ANUAL</t>
  </si>
  <si>
    <t>PUNTO DE</t>
  </si>
  <si>
    <t>FISCALIZACION</t>
  </si>
  <si>
    <t>BRUTO</t>
  </si>
  <si>
    <t>API</t>
  </si>
  <si>
    <t>VISCOSID</t>
  </si>
  <si>
    <t>ARMADILLO</t>
  </si>
  <si>
    <t>SECO</t>
  </si>
  <si>
    <t>TOTAL</t>
  </si>
  <si>
    <r>
      <rPr>
        <b/>
        <sz val="8"/>
        <color rgb="FF31455E"/>
        <rFont val="Arial"/>
        <family val="2"/>
      </rPr>
      <t xml:space="preserve">Total </t>
    </r>
    <r>
      <rPr>
        <b/>
        <sz val="8"/>
        <color rgb="FF31455E"/>
        <rFont val="Arial"/>
        <family val="2"/>
      </rPr>
      <t>ACA</t>
    </r>
  </si>
  <si>
    <t>CALCULO DE PRODUCCION POR ESTACION</t>
  </si>
  <si>
    <t>AGUA POR ESTACION</t>
  </si>
  <si>
    <t>EXIST. HOY</t>
  </si>
  <si>
    <t>EXIST.</t>
  </si>
  <si>
    <t>BOMBEO (BLS)</t>
  </si>
  <si>
    <t>CONSUMO</t>
  </si>
  <si>
    <t>PRODUCC (BLS)</t>
  </si>
  <si>
    <t>EQUIPO</t>
  </si>
  <si>
    <t>VISCOSIDAD</t>
  </si>
  <si>
    <t>AYER</t>
  </si>
  <si>
    <t>ENTREGAS</t>
  </si>
  <si>
    <t>BLS</t>
  </si>
  <si>
    <t>API°</t>
  </si>
  <si>
    <t>AUCA SUR1</t>
  </si>
  <si>
    <t>TANQUES DE CRUDO</t>
  </si>
  <si>
    <t xml:space="preserve">    </t>
  </si>
  <si>
    <t>TANQUE</t>
  </si>
  <si>
    <t>NIVELES</t>
  </si>
  <si>
    <t>NETO 60°</t>
  </si>
  <si>
    <t>Temp</t>
  </si>
  <si>
    <t>FACTOR</t>
  </si>
  <si>
    <t>DIF.</t>
  </si>
  <si>
    <t>DIF. X</t>
  </si>
  <si>
    <t>60°</t>
  </si>
  <si>
    <t>NETOS</t>
  </si>
  <si>
    <t>REINYECCION AGUA</t>
  </si>
  <si>
    <t>HOY</t>
  </si>
  <si>
    <t>Bls/día</t>
  </si>
  <si>
    <t>Presión</t>
  </si>
  <si>
    <t>TMP</t>
  </si>
  <si>
    <t>ppm_oil</t>
  </si>
  <si>
    <t>ppm_sólidos</t>
  </si>
  <si>
    <t>ppb_02</t>
  </si>
  <si>
    <t>STK YUCA T-1108</t>
  </si>
  <si>
    <t>ACA-045IHI</t>
  </si>
  <si>
    <t>ACA-055ITY</t>
  </si>
  <si>
    <t>ACAJ-153IHI</t>
  </si>
  <si>
    <t>STK-RUMIYACU</t>
  </si>
  <si>
    <t>0'0"0/10</t>
  </si>
  <si>
    <t>ACA-013IH</t>
  </si>
  <si>
    <t>ACAA-001ITY</t>
  </si>
  <si>
    <t>T-0548</t>
  </si>
  <si>
    <t>13'5"4/16</t>
  </si>
  <si>
    <t>CNO-002IHI</t>
  </si>
  <si>
    <t>CNO-005IH</t>
  </si>
  <si>
    <t>STK-CLB-T-0355</t>
  </si>
  <si>
    <t>CNOB-012BIH</t>
  </si>
  <si>
    <t>YCA-005ITY</t>
  </si>
  <si>
    <t>YCA-006ITY</t>
  </si>
  <si>
    <t>STK-CLB-500-01</t>
  </si>
  <si>
    <t>YLB-006ITY</t>
  </si>
  <si>
    <t>T CONONACO 50000</t>
  </si>
  <si>
    <t>11'3"13/4</t>
  </si>
  <si>
    <t>INYECCION AGUA</t>
  </si>
  <si>
    <t>ACA-052IUI</t>
  </si>
  <si>
    <t>ACA-001AIT</t>
  </si>
  <si>
    <t>ACA-001AIU</t>
  </si>
  <si>
    <t>ACA-012ITI</t>
  </si>
  <si>
    <t>ACAD-169IBT</t>
  </si>
  <si>
    <t>ACAE-211IUI</t>
  </si>
  <si>
    <t>CNOF-054IUS</t>
  </si>
  <si>
    <t>YLBA-026IUI</t>
  </si>
  <si>
    <t>PERFILES   DE   TANQUE   DE   LAVADO</t>
  </si>
  <si>
    <t>NIVEL</t>
  </si>
  <si>
    <t>10</t>
  </si>
  <si>
    <t>15</t>
  </si>
  <si>
    <t>20</t>
  </si>
  <si>
    <t>25</t>
  </si>
  <si>
    <t>30</t>
  </si>
  <si>
    <t>DESCARGA</t>
  </si>
  <si>
    <t>VOLUMEN</t>
  </si>
  <si>
    <t>CAPACIDAD</t>
  </si>
  <si>
    <t>BLS.</t>
  </si>
  <si>
    <t>COLCHON (')</t>
  </si>
  <si>
    <t>DE AGUA</t>
  </si>
  <si>
    <t>TK (BLS)</t>
  </si>
  <si>
    <t>BRUTOS</t>
  </si>
  <si>
    <t>WTK AUCA CENTRAL</t>
  </si>
  <si>
    <t>WTK AUCA SUR</t>
  </si>
  <si>
    <t>WTK CONONACO</t>
  </si>
  <si>
    <t>WTK YUCA</t>
  </si>
  <si>
    <t>35</t>
  </si>
  <si>
    <t>40</t>
  </si>
  <si>
    <t>WTK YULEBRA T-1130</t>
  </si>
  <si>
    <t>-</t>
  </si>
  <si>
    <t>GAS DISTRIBUCION  /  AGUA RECIBIDA</t>
  </si>
  <si>
    <t>AGUAS RECIBIDAS</t>
  </si>
  <si>
    <t>CAMPOS</t>
  </si>
  <si>
    <t>N &amp; G</t>
  </si>
  <si>
    <t>PGE</t>
  </si>
  <si>
    <t>OTROS</t>
  </si>
  <si>
    <t>PROD.</t>
  </si>
  <si>
    <t>UTILIZ.</t>
  </si>
  <si>
    <t>QUEMADO</t>
  </si>
  <si>
    <t>ENTREGADO</t>
  </si>
  <si>
    <t>LECTURA DE MEDIDORES</t>
  </si>
  <si>
    <t>CONTADOR</t>
  </si>
  <si>
    <t>LECTURA AYER</t>
  </si>
  <si>
    <t>LECTURA HOY</t>
  </si>
  <si>
    <t>PULSOS</t>
  </si>
  <si>
    <t>FACTOR K</t>
  </si>
  <si>
    <t>VOLUMEN DIARIO</t>
  </si>
  <si>
    <t>CCF</t>
  </si>
  <si>
    <t>BWS%</t>
  </si>
  <si>
    <t>API°60F</t>
  </si>
  <si>
    <t>TEMP °F</t>
  </si>
  <si>
    <t>BLS NETOS</t>
  </si>
  <si>
    <t>PESO</t>
  </si>
  <si>
    <t>(BLS)</t>
  </si>
  <si>
    <t>RELATIVO</t>
  </si>
  <si>
    <t>YULEBRA SOTE LACT 01</t>
  </si>
  <si>
    <t>0</t>
  </si>
  <si>
    <t>YUCA SOTE LACT 01</t>
  </si>
  <si>
    <t>YUCA SOTE LACT 02</t>
  </si>
  <si>
    <t>CULEBRA SOTE LACT 01</t>
  </si>
  <si>
    <t>CONONACO SOTE LACT 01</t>
  </si>
  <si>
    <t>CONONACO SOTE LACT 02</t>
  </si>
  <si>
    <t>AUCA SUR SOTE LACT 01</t>
  </si>
  <si>
    <t>AUCA SUR SOTE LACT 02</t>
  </si>
  <si>
    <t>ANACONDA SOTE ACT 01</t>
  </si>
  <si>
    <t>PRUEBAS Y POTENCIALES POR CAMPO</t>
  </si>
  <si>
    <t>PRUEBAS Y PRODUCCIÓN POR POZO</t>
  </si>
  <si>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ANACONDA</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</si>
  <si>
    <t xml:space="preserve">  </t>
  </si>
  <si>
    <r>
      <rPr>
        <sz val="10"/>
        <color theme="1"/>
        <rFont val="Arial"/>
        <family val="2"/>
      </rPr>
      <t xml:space="preserve">  </t>
    </r>
    <r>
      <rPr>
        <b/>
        <sz val="10"/>
        <color theme="1"/>
        <rFont val="Arial"/>
        <family val="2"/>
      </rPr>
      <t>PRODUCCION</t>
    </r>
  </si>
  <si>
    <t>FECHA</t>
  </si>
  <si>
    <t>P. CAS</t>
  </si>
  <si>
    <t>HORAS</t>
  </si>
  <si>
    <t>BAPD</t>
  </si>
  <si>
    <t>MSCF</t>
  </si>
  <si>
    <t>GOR</t>
  </si>
  <si>
    <t>T.</t>
  </si>
  <si>
    <t>P. INY</t>
  </si>
  <si>
    <t>B. INY</t>
  </si>
  <si>
    <t>PSI</t>
  </si>
  <si>
    <t>PIP</t>
  </si>
  <si>
    <t>VOL</t>
  </si>
  <si>
    <t>SALIN.</t>
  </si>
  <si>
    <t>TASA</t>
  </si>
  <si>
    <t>L.F. ESTACION</t>
  </si>
  <si>
    <t>ESTACION</t>
  </si>
  <si>
    <t>CABEZA</t>
  </si>
  <si>
    <t>S4000N</t>
  </si>
  <si>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ARMADILLO</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</si>
  <si>
    <t>ARMA-001BT</t>
  </si>
  <si>
    <t>ARMA-001UI</t>
  </si>
  <si>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AUCA CENTRAL</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</si>
  <si>
    <t>DN1750</t>
  </si>
  <si>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AUCA SUR</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</si>
  <si>
    <t>RC4000</t>
  </si>
  <si>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AUCA SUR 1</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</si>
  <si>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CHONTA ESTE</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</si>
  <si>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CONONACO</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</si>
  <si>
    <t>30-150-RHBC</t>
  </si>
  <si>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CULEBRA</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</si>
  <si>
    <t>S4000N(2)</t>
  </si>
  <si>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PITALALA</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</si>
  <si>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RUMIYACU</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</si>
  <si>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TORTUGA SUR</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</si>
  <si>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YUCA</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</si>
  <si>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YULEBRA</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r>
      <rPr>
        <b/>
        <sz val="10"/>
        <color theme="1"/>
        <rFont val="Arial"/>
        <family val="2"/>
      </rPr>
      <t xml:space="preserve">  </t>
    </r>
  </si>
  <si>
    <t>PERDIDAS DE PRODUCCION</t>
  </si>
  <si>
    <t>PERDIDAS NO RECUPERABLES</t>
  </si>
  <si>
    <t>NOVEDADES</t>
  </si>
  <si>
    <r>
      <rPr>
        <sz val="10"/>
        <color theme="1"/>
        <rFont val="Arial"/>
        <family val="2"/>
      </rPr>
      <t xml:space="preserve">                                                      __________________________________</t>
    </r>
    <r>
      <rPr>
        <sz val="10"/>
        <color theme="1"/>
        <rFont val="Arial"/>
        <family val="2"/>
      </rPr>
      <t xml:space="preserve">                                                                                 </t>
    </r>
    <r>
      <rPr>
        <sz val="10"/>
        <color theme="1"/>
        <rFont val="Arial"/>
        <family val="2"/>
      </rPr>
      <t xml:space="preserve">                     _______________________________</t>
    </r>
  </si>
  <si>
    <t>Atascamiento</t>
  </si>
  <si>
    <t>Taponamiento</t>
  </si>
  <si>
    <t>TIPO AA</t>
  </si>
  <si>
    <t>&gt;   1000 BPPD</t>
  </si>
  <si>
    <t>400 - 999 BPPD</t>
  </si>
  <si>
    <t>Fecha:</t>
  </si>
  <si>
    <t>Hora:</t>
  </si>
  <si>
    <t>% Crudo salvado</t>
  </si>
  <si>
    <t>Status</t>
  </si>
  <si>
    <t>Well</t>
  </si>
  <si>
    <t>Start date</t>
  </si>
  <si>
    <t>Date closed</t>
  </si>
  <si>
    <t>Oil Associated
( BOPD )</t>
  </si>
  <si>
    <t>Station</t>
  </si>
  <si>
    <t>Resolution Code</t>
  </si>
  <si>
    <t>Action</t>
  </si>
  <si>
    <t>Observations:</t>
  </si>
  <si>
    <t>Crudo Notificado</t>
  </si>
  <si>
    <t>Crudo Recuperado</t>
  </si>
  <si>
    <t>Zona</t>
  </si>
  <si>
    <t>t cierre</t>
  </si>
  <si>
    <t>NORTE</t>
  </si>
  <si>
    <t>CENTRO</t>
  </si>
  <si>
    <t>Resolved</t>
  </si>
  <si>
    <t>RP</t>
  </si>
  <si>
    <t>JR</t>
  </si>
  <si>
    <t>PS</t>
  </si>
  <si>
    <t>Tk
No</t>
  </si>
  <si>
    <t>Temperatura de motor</t>
  </si>
  <si>
    <t>CNOE-014TI</t>
  </si>
  <si>
    <t>CNOE-014TS</t>
  </si>
  <si>
    <t>POZOS PRODUCTORES DE AGUA</t>
  </si>
  <si>
    <r>
      <rPr>
        <b/>
        <sz val="10"/>
        <color rgb="FF555555"/>
        <rFont val="Arial"/>
        <family val="2"/>
      </rPr>
      <t>CAMPO</t>
    </r>
    <r>
      <rPr>
        <b/>
        <sz val="10"/>
        <color rgb="FF555555"/>
        <rFont val="Arial"/>
        <family val="2"/>
      </rPr>
      <t xml:space="preserve">: </t>
    </r>
    <r>
      <rPr>
        <b/>
        <sz val="10"/>
        <color rgb="FF555555"/>
        <rFont val="Arial"/>
        <family val="2"/>
      </rPr>
      <t>AUCA CENTRAL</t>
    </r>
  </si>
  <si>
    <t>COMPLETACION</t>
  </si>
  <si>
    <t>TUBIN PRESS</t>
  </si>
  <si>
    <t>BLS/dia</t>
  </si>
  <si>
    <t>ACAG-061 A ACAG-070I AGUA OTROS</t>
  </si>
  <si>
    <t>S-11000N(2)</t>
  </si>
  <si>
    <t>ACAG-061 A ACAG-002I AGUA OTROS</t>
  </si>
  <si>
    <t>ACAI-085 A ACAI-205I AGUA OTROS</t>
  </si>
  <si>
    <t>S-8000N (2)</t>
  </si>
  <si>
    <t>ACAI-085HI A ACAI-107IUI AGUA OTROS</t>
  </si>
  <si>
    <t>ACAJ-154 A ACAJ-094I AGUA OTROS</t>
  </si>
  <si>
    <t>S8000N (2)</t>
  </si>
  <si>
    <t>ACAO-037HI A ACAO-155I AGUA OTROS</t>
  </si>
  <si>
    <t>ACAP-104 A ACAP-178I AGUA OTROS</t>
  </si>
  <si>
    <t>S-3600N (2)</t>
  </si>
  <si>
    <r>
      <rPr>
        <b/>
        <sz val="10"/>
        <color rgb="FF555555"/>
        <rFont val="Arial"/>
        <family val="2"/>
      </rPr>
      <t>CAMPO</t>
    </r>
    <r>
      <rPr>
        <b/>
        <sz val="10"/>
        <color rgb="FF555555"/>
        <rFont val="Arial"/>
        <family val="2"/>
      </rPr>
      <t xml:space="preserve">: </t>
    </r>
    <r>
      <rPr>
        <b/>
        <sz val="10"/>
        <color rgb="FF555555"/>
        <rFont val="Arial"/>
        <family val="2"/>
      </rPr>
      <t>AUCA SUR</t>
    </r>
  </si>
  <si>
    <t>ACAC-112HI A ACAC-079I AGUA OTROS</t>
  </si>
  <si>
    <t>ACAD-151 A ACAD-169I AGUA OTROS</t>
  </si>
  <si>
    <t>S-8000N (3)</t>
  </si>
  <si>
    <t>ACAE-211HI A ACAE-211IUI AGUA OTROS</t>
  </si>
  <si>
    <t>S-4000N (2)</t>
  </si>
  <si>
    <t>ACAH-160 A ACAH-054I AGUA OTROS</t>
  </si>
  <si>
    <t>ACAH-160 A ACAH-161 AGUA OTROS</t>
  </si>
  <si>
    <r>
      <rPr>
        <b/>
        <sz val="10"/>
        <color rgb="FF555555"/>
        <rFont val="Arial"/>
        <family val="2"/>
      </rPr>
      <t>CAMPO</t>
    </r>
    <r>
      <rPr>
        <b/>
        <sz val="10"/>
        <color rgb="FF555555"/>
        <rFont val="Arial"/>
        <family val="2"/>
      </rPr>
      <t xml:space="preserve">: </t>
    </r>
    <r>
      <rPr>
        <b/>
        <sz val="10"/>
        <color rgb="FF555555"/>
        <rFont val="Arial"/>
        <family val="2"/>
      </rPr>
      <t>AUCA SUR1</t>
    </r>
  </si>
  <si>
    <t>ACSC-010 A ACSC-002 AGUA OTROS</t>
  </si>
  <si>
    <r>
      <rPr>
        <b/>
        <sz val="10"/>
        <color rgb="FF555555"/>
        <rFont val="Arial"/>
        <family val="2"/>
      </rPr>
      <t>CAMPO</t>
    </r>
    <r>
      <rPr>
        <b/>
        <sz val="10"/>
        <color rgb="FF555555"/>
        <rFont val="Arial"/>
        <family val="2"/>
      </rPr>
      <t xml:space="preserve">: </t>
    </r>
    <r>
      <rPr>
        <b/>
        <sz val="10"/>
        <color rgb="FF555555"/>
        <rFont val="Arial"/>
        <family val="2"/>
      </rPr>
      <t>CONONACO</t>
    </r>
  </si>
  <si>
    <t>CNOF-054HI A CNOF-054US  AGUA OTROS</t>
  </si>
  <si>
    <t>RCD4000NX</t>
  </si>
  <si>
    <r>
      <rPr>
        <b/>
        <sz val="10"/>
        <color rgb="FF555555"/>
        <rFont val="Arial"/>
        <family val="2"/>
      </rPr>
      <t>CAMPO</t>
    </r>
    <r>
      <rPr>
        <b/>
        <sz val="10"/>
        <color rgb="FF555555"/>
        <rFont val="Arial"/>
        <family val="2"/>
      </rPr>
      <t xml:space="preserve">: </t>
    </r>
    <r>
      <rPr>
        <b/>
        <sz val="10"/>
        <color rgb="FF555555"/>
        <rFont val="Arial"/>
        <family val="2"/>
      </rPr>
      <t>CULEBRA</t>
    </r>
  </si>
  <si>
    <t>CLBB-18 A CLBB-17 AGUA OTROS</t>
  </si>
  <si>
    <t>S-8000N(2)</t>
  </si>
  <si>
    <t>CLBC-050HI A CLBC-040I AGUA OTROS</t>
  </si>
  <si>
    <t>S11000N</t>
  </si>
  <si>
    <t>CLBC-050HI A CLBC-045I AGUA OTROS</t>
  </si>
  <si>
    <r>
      <rPr>
        <b/>
        <sz val="10"/>
        <color rgb="FF555555"/>
        <rFont val="Arial"/>
        <family val="2"/>
      </rPr>
      <t>CAMPO</t>
    </r>
    <r>
      <rPr>
        <b/>
        <sz val="10"/>
        <color rgb="FF555555"/>
        <rFont val="Arial"/>
        <family val="2"/>
      </rPr>
      <t xml:space="preserve">: </t>
    </r>
    <r>
      <rPr>
        <b/>
        <sz val="10"/>
        <color rgb="FF555555"/>
        <rFont val="Arial"/>
        <family val="2"/>
      </rPr>
      <t>RUMIYACU</t>
    </r>
  </si>
  <si>
    <t>CHSA-005HI A CHSA-005IUI AGUAS OTROS</t>
  </si>
  <si>
    <t xml:space="preserve">S4000NX
</t>
  </si>
  <si>
    <t>S-4000N(2)</t>
  </si>
  <si>
    <r>
      <rPr>
        <sz val="10"/>
        <color theme="1"/>
        <rFont val="Arial"/>
        <family val="2"/>
      </rPr>
      <t xml:space="preserve">                                                                REPRESENTANTE PEC</t>
    </r>
    <r>
      <rPr>
        <sz val="10"/>
        <color theme="1"/>
        <rFont val="Arial"/>
        <family val="2"/>
      </rPr>
      <t xml:space="preserve">                                                                                 </t>
    </r>
    <r>
      <rPr>
        <sz val="10"/>
        <color theme="1"/>
        <rFont val="Arial"/>
        <family val="2"/>
      </rPr>
      <t xml:space="preserve">                                       REPRESENTANTE ARCERNNR</t>
    </r>
  </si>
  <si>
    <t>Cambio en superficie</t>
  </si>
  <si>
    <t>ZONA</t>
  </si>
  <si>
    <t>ACAF-136IUI</t>
  </si>
  <si>
    <t>ACAF-136HI</t>
  </si>
  <si>
    <t>STK CLB T-126</t>
  </si>
  <si>
    <t>STK CLB T-151</t>
  </si>
  <si>
    <t>CNOE-014</t>
  </si>
  <si>
    <t>ACAH-168</t>
  </si>
  <si>
    <t>POST MORTEN</t>
  </si>
  <si>
    <t>EB</t>
  </si>
  <si>
    <t>YLBC-017</t>
  </si>
  <si>
    <t>ACSC-031</t>
  </si>
  <si>
    <t>ORDEN</t>
  </si>
  <si>
    <t>YLBC-017BT</t>
  </si>
  <si>
    <t>ACSC-031TI</t>
  </si>
  <si>
    <t>CNOC-061US</t>
  </si>
  <si>
    <t>ANCA-013</t>
  </si>
  <si>
    <t>No.</t>
  </si>
  <si>
    <t>CNOC-061</t>
  </si>
  <si>
    <t>Falla de sensor</t>
  </si>
  <si>
    <t>Problemas de comunicación</t>
  </si>
  <si>
    <t>ANCA-013HS</t>
  </si>
  <si>
    <t>ARMB-005UI</t>
  </si>
  <si>
    <t>Fecha instalación</t>
  </si>
  <si>
    <t>RUN LIFE</t>
  </si>
  <si>
    <t>CHEA-001HS</t>
  </si>
  <si>
    <t>STK-ANC-T-0352</t>
  </si>
  <si>
    <t>STK ARM T-5267</t>
  </si>
  <si>
    <t>ARMB-012IHI</t>
  </si>
  <si>
    <t>STK ARM T-5268</t>
  </si>
  <si>
    <t>STK ARM T-5269</t>
  </si>
  <si>
    <t>ETK-AUC-T-1106</t>
  </si>
  <si>
    <t>ACSA-020IHI</t>
  </si>
  <si>
    <t>ETK-AUC-T-308</t>
  </si>
  <si>
    <t>OTK-AUC-T-0013</t>
  </si>
  <si>
    <t>OTK-AUC-T-0092</t>
  </si>
  <si>
    <t>ETK-ACS-T-0017</t>
  </si>
  <si>
    <t>YLBC-001IHI</t>
  </si>
  <si>
    <t>ETK-ACS-T-1107</t>
  </si>
  <si>
    <t>STK ACS1 T-1135</t>
  </si>
  <si>
    <t>STK-YLB-T-0538</t>
  </si>
  <si>
    <t>ACAF-136HI A ACAF136IUI AGUA OTROS</t>
  </si>
  <si>
    <t>16</t>
  </si>
  <si>
    <t>WTK ARMADILLO T-5282</t>
  </si>
  <si>
    <t>ACAI-072UI</t>
  </si>
  <si>
    <t>ACAI-198HS</t>
  </si>
  <si>
    <t>ACAI-219TI</t>
  </si>
  <si>
    <t>ACAJ-134HUI</t>
  </si>
  <si>
    <t>ACAM-143TI</t>
  </si>
  <si>
    <t>ACAM-143TS</t>
  </si>
  <si>
    <t>ACAM-148TI</t>
  </si>
  <si>
    <t>ACAR-129HTS</t>
  </si>
  <si>
    <t>ACAR-132HTS</t>
  </si>
  <si>
    <t>CLBB-019BT</t>
  </si>
  <si>
    <t>CLBC-051HUI</t>
  </si>
  <si>
    <t>DN1750(4)</t>
  </si>
  <si>
    <t>RMYA-005</t>
  </si>
  <si>
    <t>ACAH-092</t>
  </si>
  <si>
    <t>Abandonado - Reentry</t>
  </si>
  <si>
    <t>YCAC-022</t>
  </si>
  <si>
    <t>ACAK-124</t>
  </si>
  <si>
    <t>YLBA-027</t>
  </si>
  <si>
    <t>ACAI-072</t>
  </si>
  <si>
    <t>ACSD-026</t>
  </si>
  <si>
    <t>CHSA-013</t>
  </si>
  <si>
    <t>ACAL-140</t>
  </si>
  <si>
    <t>ACAI-219</t>
  </si>
  <si>
    <t>CHSA-004</t>
  </si>
  <si>
    <t>ACAK-183</t>
  </si>
  <si>
    <t>ACA-015</t>
  </si>
  <si>
    <t>ACA-019</t>
  </si>
  <si>
    <t>ACSC-011</t>
  </si>
  <si>
    <t>CLBC-041</t>
  </si>
  <si>
    <t>ACAM-148</t>
  </si>
  <si>
    <t>ACAJ-203</t>
  </si>
  <si>
    <t>CLBC-049</t>
  </si>
  <si>
    <t>ACAC-162</t>
  </si>
  <si>
    <t xml:space="preserve">Cambio de arena. OPEX arena ya aperturada  </t>
  </si>
  <si>
    <t>Archivo dañado</t>
  </si>
  <si>
    <t>ACAG-051</t>
  </si>
  <si>
    <t>CLBA-039</t>
  </si>
  <si>
    <t>CPI</t>
  </si>
  <si>
    <t>ACAP-177</t>
  </si>
  <si>
    <t>RMYA-004</t>
  </si>
  <si>
    <t>CLBA-039HUI</t>
  </si>
  <si>
    <t>RMYA-004US</t>
  </si>
  <si>
    <t>CNOI-041</t>
  </si>
  <si>
    <t>ACAJ-133UI</t>
  </si>
  <si>
    <t>ACAM-149</t>
  </si>
  <si>
    <t>ACAK-180</t>
  </si>
  <si>
    <t>ACAJ-133</t>
  </si>
  <si>
    <t>ACAJ-209</t>
  </si>
  <si>
    <t>ACAM-149UI</t>
  </si>
  <si>
    <t>S-8000N</t>
  </si>
  <si>
    <t>CLBC-049R1UI</t>
  </si>
  <si>
    <t>ACAM-148TS</t>
  </si>
  <si>
    <t>ACAO-069TI</t>
  </si>
  <si>
    <t>STK-CNO-T0046</t>
  </si>
  <si>
    <t>STK RMY-T0549</t>
  </si>
  <si>
    <t>ACAH-194TI</t>
  </si>
  <si>
    <t>Abandonado</t>
  </si>
  <si>
    <t>CAPEX</t>
  </si>
  <si>
    <t>ACAF-087</t>
  </si>
  <si>
    <t>CHSA-012</t>
  </si>
  <si>
    <t>CHSA-006</t>
  </si>
  <si>
    <t>CNOF-053</t>
  </si>
  <si>
    <t>TTSA-004</t>
  </si>
  <si>
    <t>ACSA-005</t>
  </si>
  <si>
    <t>CPI Y CAPEX NO SE REALIZA POST MORTEM</t>
  </si>
  <si>
    <t>SUBIR CADA POST MORTEM POR SEPARADO</t>
  </si>
  <si>
    <t>OPEX INCLUIDO ABANDONADOS POST MORTEM</t>
  </si>
  <si>
    <t>ACAR-130</t>
  </si>
  <si>
    <t>CNOF-054 A CNOF-064 AGUA OTROS</t>
  </si>
  <si>
    <t>ARMADILLO SOTE LACT 02</t>
  </si>
  <si>
    <t>ACAF-087R1UI</t>
  </si>
  <si>
    <t>ACAK-119HI</t>
  </si>
  <si>
    <t>ACAK-119 A ACAK-182 AGUA OTROS</t>
  </si>
  <si>
    <t>P -12X H6</t>
  </si>
  <si>
    <t>ARMADILLO SOTE LACT 01</t>
  </si>
  <si>
    <t>ACAI-106R1UI</t>
  </si>
  <si>
    <t>ACAP-056HS</t>
  </si>
  <si>
    <t>ACAC-162R1TI</t>
  </si>
  <si>
    <t>ACAR-130UI</t>
  </si>
  <si>
    <t>ACAR-264HTS</t>
  </si>
  <si>
    <t>ACSA-005UI</t>
  </si>
  <si>
    <t>TTSA-001TS</t>
  </si>
  <si>
    <t>YCAC-023TI</t>
  </si>
  <si>
    <t>ACA-020</t>
  </si>
  <si>
    <t>CNOA-047UI</t>
  </si>
  <si>
    <t>ACAC-058</t>
  </si>
  <si>
    <t>CNOA-047</t>
  </si>
  <si>
    <t>YLBA-028</t>
  </si>
  <si>
    <t>ACAM-150</t>
  </si>
  <si>
    <t>CLBA-014R1</t>
  </si>
  <si>
    <t>CHEA-004</t>
  </si>
  <si>
    <t>ACAI-199</t>
  </si>
  <si>
    <t>YLBA-016</t>
  </si>
  <si>
    <t>ACAC-165</t>
  </si>
  <si>
    <t>ACAG-191HI A ACA-052IUI AGUA OTROS</t>
  </si>
  <si>
    <t>ACAJ-154 A ACAJ-209R1I AGUA OTROS</t>
  </si>
  <si>
    <t>ACSD-001IHI</t>
  </si>
  <si>
    <t>ACSD-001 A ACSD-014 AGUA OTROS</t>
  </si>
  <si>
    <t>CLBA-011 A CLB-003I AGUA OTROS</t>
  </si>
  <si>
    <t>CLBC-050 A CLBC-046 AGUAS OTROS</t>
  </si>
  <si>
    <t>ACAJ-135</t>
  </si>
  <si>
    <t>ACAR-131</t>
  </si>
  <si>
    <t>CPX</t>
  </si>
  <si>
    <t>ACAJ-135HUI</t>
  </si>
  <si>
    <t>CLBB-035</t>
  </si>
  <si>
    <t>ACAJ-201</t>
  </si>
  <si>
    <t>CHSA-016</t>
  </si>
  <si>
    <t>PTLA-002UI</t>
  </si>
  <si>
    <t>PTLA-002</t>
  </si>
  <si>
    <t>ACAH-083TI</t>
  </si>
  <si>
    <t>CHSA-002</t>
  </si>
  <si>
    <t>CHSA-002S1US</t>
  </si>
  <si>
    <t>CNOC-013</t>
  </si>
  <si>
    <t>ACAG-060</t>
  </si>
  <si>
    <t>YLBB-010</t>
  </si>
  <si>
    <t>ACAG-065</t>
  </si>
  <si>
    <t>ACSB-034</t>
  </si>
  <si>
    <t>ACAG-060UI</t>
  </si>
  <si>
    <t>ACSB-034TI</t>
  </si>
  <si>
    <t>ACSB-034UI</t>
  </si>
  <si>
    <t>ACSC-013</t>
  </si>
  <si>
    <t>ACAJ-202</t>
  </si>
  <si>
    <t>ACSD-027</t>
  </si>
  <si>
    <t>CNOF-055</t>
  </si>
  <si>
    <t>ACAK-234 HS</t>
  </si>
  <si>
    <t>ACAK-234 UI</t>
  </si>
  <si>
    <t>CNOF-055UI</t>
  </si>
  <si>
    <t>ACAQ-174</t>
  </si>
  <si>
    <t>ACAJ-203TI</t>
  </si>
  <si>
    <t>ACAJ-203UI</t>
  </si>
  <si>
    <t>ACSD-023</t>
  </si>
  <si>
    <t>ACAO-157</t>
  </si>
  <si>
    <t>CNO-032</t>
  </si>
  <si>
    <t>ACAH-081</t>
  </si>
  <si>
    <t>Abandona para reentry</t>
  </si>
  <si>
    <t>CHSA-001</t>
  </si>
  <si>
    <t>CHSA-001HI</t>
  </si>
  <si>
    <t>CHSA-001HS</t>
  </si>
  <si>
    <t>ACAK-186I UI</t>
  </si>
  <si>
    <t>ACSD-021TI</t>
  </si>
  <si>
    <t>Falla mecánica</t>
  </si>
  <si>
    <t>YLBD-003</t>
  </si>
  <si>
    <t>ACAE-082</t>
  </si>
  <si>
    <t>YCAF-029S1</t>
  </si>
  <si>
    <t>2'6"2/8</t>
  </si>
  <si>
    <t>AUCA CENTRAL SOTE LACT 02</t>
  </si>
  <si>
    <t>RCXLF</t>
  </si>
  <si>
    <t>YLBD-024</t>
  </si>
  <si>
    <t>ACAB-059</t>
  </si>
  <si>
    <t>ACSD-028</t>
  </si>
  <si>
    <t>YLB-001</t>
  </si>
  <si>
    <t>ACAG-190</t>
  </si>
  <si>
    <t>ARMB-008UI</t>
  </si>
  <si>
    <t>30-175-RHBC-36-5-0.25-0.25</t>
  </si>
  <si>
    <t>ACAQ-117</t>
  </si>
  <si>
    <t>ACAP-103</t>
  </si>
  <si>
    <t>ACAC-166</t>
  </si>
  <si>
    <t>ACAK-239</t>
  </si>
  <si>
    <t>ACAK-239TI</t>
  </si>
  <si>
    <t>ACAP-103TS</t>
  </si>
  <si>
    <t>YLBB-010IHI</t>
  </si>
  <si>
    <t>CLBA-037</t>
  </si>
  <si>
    <t>CHSA-011</t>
  </si>
  <si>
    <t>ACAL-237</t>
  </si>
  <si>
    <t>CHEA-007</t>
  </si>
  <si>
    <t>ACAL-237TI</t>
  </si>
  <si>
    <t>ACAL-237UI</t>
  </si>
  <si>
    <t>ACSD-014IUI</t>
  </si>
  <si>
    <t>ACAO-068</t>
  </si>
  <si>
    <t>ACAD-244HS2UI</t>
  </si>
  <si>
    <t>ACAR-265HTS</t>
  </si>
  <si>
    <t>ACSD-001</t>
  </si>
  <si>
    <t>ACAR-265H</t>
  </si>
  <si>
    <t>ACAD-244H</t>
  </si>
  <si>
    <t>CNO-020HI A CNO-007R1IUS AGUA OTROS</t>
  </si>
  <si>
    <t>CNOD-037HI A CNO-021IUS AGUA OTROS</t>
  </si>
  <si>
    <t>S-4000N</t>
  </si>
  <si>
    <t>YCAC-049TI</t>
  </si>
  <si>
    <t>CHSA-003TI</t>
  </si>
  <si>
    <t>ACAP-100</t>
  </si>
  <si>
    <t>ACAP-100UI</t>
  </si>
  <si>
    <t>ACAP-100HS</t>
  </si>
  <si>
    <t>ACAD-098R1BT</t>
  </si>
  <si>
    <t>JET "E-7"</t>
  </si>
  <si>
    <t>RCXLF(4)</t>
  </si>
  <si>
    <t>CHSA-003</t>
  </si>
  <si>
    <t>YCAC-049</t>
  </si>
  <si>
    <t>ACAR-264H</t>
  </si>
  <si>
    <t>ACSA-018S1</t>
  </si>
  <si>
    <t>TTSA-001</t>
  </si>
  <si>
    <t>CLBA-016HR1</t>
  </si>
  <si>
    <t>ACAG-061</t>
  </si>
  <si>
    <t>ACAP-056</t>
  </si>
  <si>
    <t>ACAC-063</t>
  </si>
  <si>
    <t>YLBA-027H</t>
  </si>
  <si>
    <t>ACAQ-164</t>
  </si>
  <si>
    <t>ACAI-084</t>
  </si>
  <si>
    <t>CHSA-010</t>
  </si>
  <si>
    <t>CHSA-010TS</t>
  </si>
  <si>
    <t>ANCA-006</t>
  </si>
  <si>
    <t>S-8000 N (2)</t>
  </si>
  <si>
    <t>ACAG-062</t>
  </si>
  <si>
    <t>CLBB-009</t>
  </si>
  <si>
    <t>ACAL-232TI</t>
  </si>
  <si>
    <t>ACAL-232UI</t>
  </si>
  <si>
    <t>ANCA-009</t>
  </si>
  <si>
    <t>ACAR-128</t>
  </si>
  <si>
    <t>ACAR-128HI</t>
  </si>
  <si>
    <t>ACAQ-116</t>
  </si>
  <si>
    <t>ACAO-288</t>
  </si>
  <si>
    <t>ACAO-288UI</t>
  </si>
  <si>
    <t>ACSB-033TI</t>
  </si>
  <si>
    <t>ACSB-033UI</t>
  </si>
  <si>
    <t>CNOD-049</t>
  </si>
  <si>
    <t>CNOD-049UI</t>
  </si>
  <si>
    <t>CNOD-049US</t>
  </si>
  <si>
    <t>CNOC-036</t>
  </si>
  <si>
    <t>ACAL-233TI</t>
  </si>
  <si>
    <t>ACAL-233UI</t>
  </si>
  <si>
    <t>ACAL-233</t>
  </si>
  <si>
    <t xml:space="preserve"> </t>
  </si>
  <si>
    <t>CNO-025</t>
  </si>
  <si>
    <t>ACSB-033</t>
  </si>
  <si>
    <t>ACAM-147</t>
  </si>
  <si>
    <t>ACAO-284</t>
  </si>
  <si>
    <t>ACAH-273</t>
  </si>
  <si>
    <t>CLBC-044</t>
  </si>
  <si>
    <t>CNO-025US</t>
  </si>
  <si>
    <t>ACAH-273HUI</t>
  </si>
  <si>
    <t>ACAG-224</t>
  </si>
  <si>
    <t>ACAC-170</t>
  </si>
  <si>
    <t>CLBA-006</t>
  </si>
  <si>
    <t>ACSB-019</t>
  </si>
  <si>
    <t>ACAM-147TI</t>
  </si>
  <si>
    <t>ACAM-147UI</t>
  </si>
  <si>
    <t>ACAO-286</t>
  </si>
  <si>
    <t>ACAH-270</t>
  </si>
  <si>
    <t>ACAH-270HTI</t>
  </si>
  <si>
    <t>ACAO-286 UI</t>
  </si>
  <si>
    <t>ACAE-066</t>
  </si>
  <si>
    <t>ACSB-017</t>
  </si>
  <si>
    <t>PTLA-003</t>
  </si>
  <si>
    <t>PTLA-003TI</t>
  </si>
  <si>
    <t>ACAL-249</t>
  </si>
  <si>
    <t>HV</t>
  </si>
  <si>
    <t>TTSA-002</t>
  </si>
  <si>
    <t>ACAL-249UI</t>
  </si>
  <si>
    <t>YULEBRA SOTE LACT 02</t>
  </si>
  <si>
    <t>CULEBRA SOTE LACT 02</t>
  </si>
  <si>
    <t>ACAL-204</t>
  </si>
  <si>
    <t>ACAO-287</t>
  </si>
  <si>
    <t>Verificar condiciones de superficie.</t>
  </si>
  <si>
    <t>CLBC-055UI</t>
  </si>
  <si>
    <t>CLBC-055</t>
  </si>
  <si>
    <t>ACAP-178IUI</t>
  </si>
  <si>
    <t>ACAG-002IUI</t>
  </si>
  <si>
    <t>ACAG-070IUI</t>
  </si>
  <si>
    <t>ACAQ-118 A ACAQ-114I AGUA OTROS</t>
  </si>
  <si>
    <t>ACAR-128HI A ACAR-128ITS AGUA OTROS</t>
  </si>
  <si>
    <t>PTLA-004</t>
  </si>
  <si>
    <t>PS/JR</t>
  </si>
  <si>
    <t>ACAH-083</t>
  </si>
  <si>
    <t>PTLA-004UI</t>
  </si>
  <si>
    <t>ACAO-283</t>
  </si>
  <si>
    <t>ACAO-283UI</t>
  </si>
  <si>
    <t>ACAH-160</t>
  </si>
  <si>
    <t>ACAL-137</t>
  </si>
  <si>
    <t>BOMBEO HIDRAULICO</t>
  </si>
  <si>
    <t>ACAI-085</t>
  </si>
  <si>
    <t>YCAE-040</t>
  </si>
  <si>
    <t>CNOF-064IUI</t>
  </si>
  <si>
    <t>CLB-003IUI</t>
  </si>
  <si>
    <t>CNOF-064IUS</t>
  </si>
  <si>
    <t>S11000N(2)</t>
  </si>
  <si>
    <t>CLBB-018</t>
  </si>
  <si>
    <t>ACAI-108</t>
  </si>
  <si>
    <t>CLBA-011</t>
  </si>
  <si>
    <t>Abandono</t>
  </si>
  <si>
    <t>CLBB-017IUI</t>
  </si>
  <si>
    <t>ACAC-027</t>
  </si>
  <si>
    <t>ACAC-027HI</t>
  </si>
  <si>
    <t>CNOC-036UI</t>
  </si>
  <si>
    <t>CNOC-036US</t>
  </si>
  <si>
    <t>CLBC-050</t>
  </si>
  <si>
    <t>2'3"0/8</t>
  </si>
  <si>
    <t>CLBC-040IUI</t>
  </si>
  <si>
    <t>CLBC-045IUI</t>
  </si>
  <si>
    <t>YLBD-003IUI</t>
  </si>
  <si>
    <t>YLBA-030IUI</t>
  </si>
  <si>
    <t>ACAH-085HI</t>
  </si>
  <si>
    <t>ACSB-009</t>
  </si>
  <si>
    <t>ACAO-284UI</t>
  </si>
  <si>
    <t>ACAH-195</t>
  </si>
  <si>
    <t>CLBC-056IUI</t>
  </si>
  <si>
    <t>CLBC-050HI A CLBC-056I AGUA OTROS</t>
  </si>
  <si>
    <t>ACAK-125</t>
  </si>
  <si>
    <t>ACAK-234</t>
  </si>
  <si>
    <t>ACAO-156</t>
  </si>
  <si>
    <t>ACAO-156UI</t>
  </si>
  <si>
    <t>ACAC-127</t>
  </si>
  <si>
    <t>AUCA CENTRAL SOTE LACT 01</t>
  </si>
  <si>
    <t>ACAO-285IUI</t>
  </si>
  <si>
    <t>ACAO-037HI A ACAO-285I AGUA OTROS</t>
  </si>
  <si>
    <t>ACAM-142UI</t>
  </si>
  <si>
    <t>30-150-RHBC-24-4-1-1</t>
  </si>
  <si>
    <t>ACSD-025</t>
  </si>
  <si>
    <t>ACAR-128ITS</t>
  </si>
  <si>
    <t>CLBC-046IUI</t>
  </si>
  <si>
    <t>ACAR-266TS</t>
  </si>
  <si>
    <t>YCAE-028S1UI</t>
  </si>
  <si>
    <t>ACAC-063UI</t>
  </si>
  <si>
    <t>ACAL-138</t>
  </si>
  <si>
    <t>ACAL-138TI</t>
  </si>
  <si>
    <t>ACAK-246IUI</t>
  </si>
  <si>
    <t>ACAK-119 A ACAK-246 AGUA OTROS</t>
  </si>
  <si>
    <t>ACAR-266</t>
  </si>
  <si>
    <t>ACAR-132</t>
  </si>
  <si>
    <t>CNO-009</t>
  </si>
  <si>
    <t>Alerta</t>
  </si>
  <si>
    <t>Equipo BES</t>
  </si>
  <si>
    <t>YLBD-014</t>
  </si>
  <si>
    <t>YLBD-014UI</t>
  </si>
  <si>
    <t>CLBB-021IUI</t>
  </si>
  <si>
    <t>CLBB-018HI A CLBB-021I AGUA OTROS</t>
  </si>
  <si>
    <t>YLBD-003UI</t>
  </si>
  <si>
    <t>ACAK-241</t>
  </si>
  <si>
    <t>ACAM-143</t>
  </si>
  <si>
    <t>ACAK-241TI</t>
  </si>
  <si>
    <t>ACAC-027HI A ACAC-079 AGUA OTROS</t>
  </si>
  <si>
    <t>ACAC-112HI A ACAC-078TS AGUA OTROS</t>
  </si>
  <si>
    <t>ACAC-112HI A ACAC-127IUI AGUA OTROS</t>
  </si>
  <si>
    <t>YLBB-014UI</t>
  </si>
  <si>
    <t>30-175-RHBC-34-6-0.5-0.5</t>
  </si>
  <si>
    <t>ACSD-026ITI</t>
  </si>
  <si>
    <t>ACSD-026IUI</t>
  </si>
  <si>
    <t>YLBD-025</t>
  </si>
  <si>
    <t>ACAH-270HUI</t>
  </si>
  <si>
    <t>ACSD-001 A ACSD-026 AGUA OTROS</t>
  </si>
  <si>
    <t>ACSC-002ITI</t>
  </si>
  <si>
    <t>ACSC-002IUI</t>
  </si>
  <si>
    <t>ACAK-241UI</t>
  </si>
  <si>
    <t xml:space="preserve">Verificar datos de sensor. </t>
  </si>
  <si>
    <t>ACAH-160 A ACAH-081I AGUA OTROS</t>
  </si>
  <si>
    <t>YCA-015</t>
  </si>
  <si>
    <t>CNOF-056</t>
  </si>
  <si>
    <t>ACSA-006</t>
  </si>
  <si>
    <t>ACAK-240</t>
  </si>
  <si>
    <t>ACAK-240HUI</t>
  </si>
  <si>
    <t>ACAI-199R1HS</t>
  </si>
  <si>
    <t>CLB-005</t>
  </si>
  <si>
    <t>ACAI-108R1UI</t>
  </si>
  <si>
    <t>CHSA-010UI</t>
  </si>
  <si>
    <t>ACAO-155IUI</t>
  </si>
  <si>
    <t>ACAK-182ITI</t>
  </si>
  <si>
    <t>ACSD-015</t>
  </si>
  <si>
    <t>ACAI-197</t>
  </si>
  <si>
    <t>CHSA-005IUI</t>
  </si>
  <si>
    <t>CLBC-058</t>
  </si>
  <si>
    <t>ACAH-093</t>
  </si>
  <si>
    <t>ACAH-093HS</t>
  </si>
  <si>
    <t>CLBC-058HUI</t>
  </si>
  <si>
    <t>Superficie</t>
  </si>
  <si>
    <t>BOA</t>
  </si>
  <si>
    <t>ACAR-268</t>
  </si>
  <si>
    <t>ACAK-186</t>
  </si>
  <si>
    <t>ACA-043</t>
  </si>
  <si>
    <t>Variable de 
correlacion</t>
  </si>
  <si>
    <t xml:space="preserve">Tiempo </t>
  </si>
  <si>
    <t>Barriles 
Salvados</t>
  </si>
  <si>
    <t>ACAR-268TI</t>
  </si>
  <si>
    <t>ACAR-268TS</t>
  </si>
  <si>
    <t>10'5"4/8</t>
  </si>
  <si>
    <t>ACAK-121</t>
  </si>
  <si>
    <t>ACSA-007</t>
  </si>
  <si>
    <t>ACAG-223</t>
  </si>
  <si>
    <t>ACAI-107ITI</t>
  </si>
  <si>
    <t>ACAI-107IUI</t>
  </si>
  <si>
    <t>ACAC-078ITS</t>
  </si>
  <si>
    <t>ACAC-079ITI</t>
  </si>
  <si>
    <t>ACAC-079ITS</t>
  </si>
  <si>
    <t>ACAC-127IUI</t>
  </si>
  <si>
    <t>ACAH-054IBT</t>
  </si>
  <si>
    <t>ACAH-081R1I UI</t>
  </si>
  <si>
    <t>ACAH-161ITI</t>
  </si>
  <si>
    <t>ACAH-161IUI</t>
  </si>
  <si>
    <t>ACAQ-114ITI</t>
  </si>
  <si>
    <t>ACAQ-114IUI</t>
  </si>
  <si>
    <t>ACAO-286UI</t>
  </si>
  <si>
    <t>DN1750 (24-FEB-2019)</t>
  </si>
  <si>
    <t>RC 1000 (24-NOV-2019)</t>
  </si>
  <si>
    <t>D1750N (4) (14-OCT-2018)</t>
  </si>
  <si>
    <t>DN460 (09-JUN-2022)</t>
  </si>
  <si>
    <t>DN1750 (10-ABR-2023)</t>
  </si>
  <si>
    <t>D460N (17-MAR-2019)</t>
  </si>
  <si>
    <t>RCXLF (27 MAR-2023)</t>
  </si>
  <si>
    <t>RCXLF (05-MAY-2023)</t>
  </si>
  <si>
    <t>DN 1750   (15-DIC-2023)</t>
  </si>
  <si>
    <t>DN1750 (15-DIC-2021)</t>
  </si>
  <si>
    <t>RCXLF (15-SEP-2023)</t>
  </si>
  <si>
    <t>DN1750 (06-MARZO-2022)</t>
  </si>
  <si>
    <t>DN1750 (19-MARZO-2023)</t>
  </si>
  <si>
    <t>RCXLF (19-DIC-2022)</t>
  </si>
  <si>
    <t>DN1750 (11-OCTUBRE-2022)</t>
  </si>
  <si>
    <t>DN1750 (26-ABRIL-2022)</t>
  </si>
  <si>
    <t>DN1750 (04 SEPTIEMBRE-2021)</t>
  </si>
  <si>
    <t>DN1750 (04 -SEPTIEMBRE-2021)</t>
  </si>
  <si>
    <t>RC1000 (11-NOVIEMBRE-2018)</t>
  </si>
  <si>
    <t>RC- 1000 (04-NOVIEMBRE-2018)</t>
  </si>
  <si>
    <t>DN1750 (23-AGOSTO-2023)</t>
  </si>
  <si>
    <t>DN1750 (25-ABRIL-2021)</t>
  </si>
  <si>
    <t>RCXLF ( 14-JUNIO-2022)</t>
  </si>
  <si>
    <t>S2000N (29-ABRIL-2023)</t>
  </si>
  <si>
    <t>D1750N (12-MAYO-2022)</t>
  </si>
  <si>
    <t>DN 1750(4) (20-JULIO-2022)</t>
  </si>
  <si>
    <t>D460N (2) (23-SEPTIEMBRE-2019)</t>
  </si>
  <si>
    <t>D460N (21-MARZO-2022)</t>
  </si>
  <si>
    <t>DN 1750 (14-ABR-2021)</t>
  </si>
  <si>
    <t>D460N (22-MAR-2018)</t>
  </si>
  <si>
    <t>DN1750 (19-JUL-2022)</t>
  </si>
  <si>
    <t>RC1000(4) (28-DIC-2020)</t>
  </si>
  <si>
    <t>DN1750 (03-MAY-2021)</t>
  </si>
  <si>
    <t>RC1000 (12-NOV-2018)</t>
  </si>
  <si>
    <t>D1750N (28-SEP-2019)</t>
  </si>
  <si>
    <t>D460N (29-ENE-2023)</t>
  </si>
  <si>
    <t>DN1750 (4) (28-NOV-2021)</t>
  </si>
  <si>
    <t>DN1750(4) (28-NOV-2021)</t>
  </si>
  <si>
    <t>DN1750 (22-FEB-2022)</t>
  </si>
  <si>
    <t>NAV(190-380)HS CMP (09-DIC-2022)</t>
  </si>
  <si>
    <t>DN1750 (4) (05 -FEBRERO-2022)</t>
  </si>
  <si>
    <t>DN1750 (4-SEP-2019)</t>
  </si>
  <si>
    <t>RC 1000 (24-JUL-2019)</t>
  </si>
  <si>
    <t>D1750N (2) (7-ABR-2022)</t>
  </si>
  <si>
    <t>RC-1000 (9-MAY-2022)</t>
  </si>
  <si>
    <t>RC1000 (21-AGO-2021)</t>
  </si>
  <si>
    <t>S2000N (1-SEP-2023)</t>
  </si>
  <si>
    <t>RC-1000 (10-OCT-2022)</t>
  </si>
  <si>
    <t>D460N (2) (09-NOV-2021)</t>
  </si>
  <si>
    <t>RC-1000(4) (27-OCT-2019)</t>
  </si>
  <si>
    <t>RC1000(3) (9-OCT-2021)</t>
  </si>
  <si>
    <t>D1750 N (21-SEP-2022)</t>
  </si>
  <si>
    <t>D460N (23-JUL-2022)</t>
  </si>
  <si>
    <t>RC1000 (11-NOV-2022)</t>
  </si>
  <si>
    <t>DN1750 (27-SEP-2021)</t>
  </si>
  <si>
    <t>RC 1000 (25-JUN-2020)</t>
  </si>
  <si>
    <t>RC1000 (20-MAR-2020)</t>
  </si>
  <si>
    <t>D460N(2) (26-DIC-2019)</t>
  </si>
  <si>
    <t>RCXLF (20-ABR-2023)</t>
  </si>
  <si>
    <t>D460N (23-NOV-2021)</t>
  </si>
  <si>
    <t>DN1750 (1-FEB-2023)</t>
  </si>
  <si>
    <t>RCXLF (29-MAR-2023)</t>
  </si>
  <si>
    <t>RC1000 (14-FEB-2022)</t>
  </si>
  <si>
    <t>RC-1000 (07-SEP-2022)</t>
  </si>
  <si>
    <t>S4000N (1-SEP-2022)</t>
  </si>
  <si>
    <t>P12X (2) (04-DIC-2015)</t>
  </si>
  <si>
    <t>RC1000 (4) (02-SEP-2021)</t>
  </si>
  <si>
    <t>DN1750 (13-DIC-2019)</t>
  </si>
  <si>
    <t>RCXLF (06-MAY-2023)</t>
  </si>
  <si>
    <t>S4000N (12-JUN-2022)</t>
  </si>
  <si>
    <t>RCXLF (28-AGO-2023)</t>
  </si>
  <si>
    <t>RC1000 (4) (15-DIC-2020)</t>
  </si>
  <si>
    <t>RCXLF (26-JUN-2023)</t>
  </si>
  <si>
    <t>RCXLF (26-JUN2023)</t>
  </si>
  <si>
    <t>RCXLF (19-JUN-2023)</t>
  </si>
  <si>
    <t>RC 1000 (12-JUL-2022)</t>
  </si>
  <si>
    <t>RC 4000 (12-JUN-2021)</t>
  </si>
  <si>
    <t>DN1750 (29-DIC-2021)</t>
  </si>
  <si>
    <t>RC4000 (02-JUN-2023)</t>
  </si>
  <si>
    <t>DN1750 (28-FEB-2022)</t>
  </si>
  <si>
    <t>DN1750 (29-AGO-2022)</t>
  </si>
  <si>
    <t>RC1000 (14-FEB-2020)</t>
  </si>
  <si>
    <t>D460N (2-NOV-2021)</t>
  </si>
  <si>
    <t>D1750N (4-AGO-2022)</t>
  </si>
  <si>
    <t>S4000N (27-JUL-2023)</t>
  </si>
  <si>
    <t>D1750N (16-JUN-2023)</t>
  </si>
  <si>
    <t>MTU</t>
  </si>
  <si>
    <t>DN1750 (6-DIC-2018)</t>
  </si>
  <si>
    <t>D1750N (9-SEP-2020)</t>
  </si>
  <si>
    <t>D460N(2) (24-ENE-2020)</t>
  </si>
  <si>
    <t>RC1000 (30-MAR-2022)</t>
  </si>
  <si>
    <t>ACAK-234HS</t>
  </si>
  <si>
    <t>ACAK-234UI</t>
  </si>
  <si>
    <t>D460N (31-ENE-2021)</t>
  </si>
  <si>
    <t>D1750N (27-SEP-2022)</t>
  </si>
  <si>
    <t>RCXLF (11-JUN-2023)</t>
  </si>
  <si>
    <t>D1750N (20-AGO-2022)</t>
  </si>
  <si>
    <t>RCXLF (2-AGO-2022)</t>
  </si>
  <si>
    <t>DN1750 (22-ABR-2019)</t>
  </si>
  <si>
    <t>DN1750 (25-AGO-2021)</t>
  </si>
  <si>
    <t>DN 1750(4) (11-JUL2022)</t>
  </si>
  <si>
    <t>DN1750 (06-SEP-2023)</t>
  </si>
  <si>
    <t>D1750N (03-NOV-2022)</t>
  </si>
  <si>
    <t>DN1750 (31-MAR-2022)</t>
  </si>
  <si>
    <t>DN1750 (27-OCT-2022)</t>
  </si>
  <si>
    <t>DN-1750 (01-SEP-2023)</t>
  </si>
  <si>
    <t>D1750N (31-MAR-2021)</t>
  </si>
  <si>
    <t>D460N (05-MAY-2020)</t>
  </si>
  <si>
    <t>RCXLF (01-ABR-2023)</t>
  </si>
  <si>
    <t>S4000N(2) (05-NOV-2022)</t>
  </si>
  <si>
    <t>RCXLF(4) (28-NOV-2022)</t>
  </si>
  <si>
    <t>ACAK-186UI</t>
  </si>
  <si>
    <t>ACAR-131TS</t>
  </si>
  <si>
    <t>RC 1000 (4) (21/04/2021)</t>
  </si>
  <si>
    <t>RC 1000 (4)      (21/04/2021)</t>
  </si>
  <si>
    <t>ACAD-028TS</t>
  </si>
  <si>
    <t>RCXLF (4)  (16/01/2023)</t>
  </si>
  <si>
    <t>DN 1750 (4)  (11/03/2022)</t>
  </si>
  <si>
    <t>DN-1750(4)  (02/06/2020)</t>
  </si>
  <si>
    <t>Señal</t>
  </si>
  <si>
    <t>400 SF 1750 (3)  / 400SF2700 (1)  (04-ABRIL-2021)</t>
  </si>
  <si>
    <t>PMP 400.  SF320  (4)  (27-AGOSTO-2022)</t>
  </si>
  <si>
    <t>D460N (2)  (11-ENERO-2018)</t>
  </si>
  <si>
    <t>RCXLF(4)  (16/07/2023)</t>
  </si>
  <si>
    <t>RC 1000  (20-DICIEMBRE-2021)</t>
  </si>
  <si>
    <t>DN 1750 (4)  (12-MAYO-2022)</t>
  </si>
  <si>
    <t>D460N(3)  (16/04/2022)</t>
  </si>
  <si>
    <t>D1750N  (19-AGOSTO-2021)</t>
  </si>
  <si>
    <t>DN1750  (12-SEPTIEMBRE-2022)</t>
  </si>
  <si>
    <t>DN 1750  (12-SEPTIEMBRE-2022)</t>
  </si>
  <si>
    <t>RC 1000  (02/12/2021)</t>
  </si>
  <si>
    <t>D1750N(4)  (09-AGOSTO-2021)</t>
  </si>
  <si>
    <t>D460N  (2/6/2020)</t>
  </si>
  <si>
    <t>RC 1000 (4)  (08-ABRIL-2022)</t>
  </si>
  <si>
    <t>ACAI-205IUI</t>
  </si>
  <si>
    <t>D1050N + D1150N  (24-DICIEMBRE-2017)</t>
  </si>
  <si>
    <t>D1050N + D1150N  (24- DICIEMBRE-2017)</t>
  </si>
  <si>
    <t>SF-1750 (12-MAYO-2021)</t>
  </si>
  <si>
    <t>ACAK-243UI</t>
  </si>
  <si>
    <t>ACSD-024TI</t>
  </si>
  <si>
    <t>RC1000 (25-OCT-2023)</t>
  </si>
  <si>
    <t>D5800N  (08-MAYO-2019)</t>
  </si>
  <si>
    <t>DN 1750  (17-MAYO-2021)</t>
  </si>
  <si>
    <t>DN1750  (17-MAYO-2021)</t>
  </si>
  <si>
    <t>RC 1000 (4) ( 25 OCTUBRE 2022 )</t>
  </si>
  <si>
    <t>RC 1000 (4)  (26-OCTUBRE-2021)</t>
  </si>
  <si>
    <t>S4000N (2)  (03-JUNIO-2022)</t>
  </si>
  <si>
    <t>RCXLF(4) (06 SEPTIEMBRE 2022 )</t>
  </si>
  <si>
    <t>ACAF-073</t>
  </si>
  <si>
    <t>ACAD-028</t>
  </si>
  <si>
    <t>ACAO-287UI</t>
  </si>
  <si>
    <t>DN1750S (24-OCT-2023)</t>
  </si>
  <si>
    <t>RCXLF (28-OCT-2023)</t>
  </si>
  <si>
    <t>ACAJ-094IUI</t>
  </si>
  <si>
    <t>ACAJ-209R1IUI</t>
  </si>
  <si>
    <t>CLBC-060</t>
  </si>
  <si>
    <t>CLBC-060UI</t>
  </si>
  <si>
    <t>DA</t>
  </si>
  <si>
    <t>LG</t>
  </si>
  <si>
    <t>AY</t>
  </si>
  <si>
    <t>ACAF-214</t>
  </si>
  <si>
    <t>ACAK-243</t>
  </si>
  <si>
    <t>ACSD-024</t>
  </si>
  <si>
    <t>RC-1000 (25-ABR-2022)</t>
  </si>
  <si>
    <t>RCXLF (9-ABR-2023)</t>
  </si>
  <si>
    <t>D1750NS (01-NOV-2023)</t>
  </si>
  <si>
    <t>RC1000 (1-MAY-2022)</t>
  </si>
  <si>
    <t>RC1000 (11-JUL-2021)</t>
  </si>
  <si>
    <t>RCXLF (19-MAY-2023)</t>
  </si>
  <si>
    <t>DN1750 (04-AGO-2023)</t>
  </si>
  <si>
    <t>SN1750 (04-NOV-2023)</t>
  </si>
  <si>
    <t>D460N (22-MAY-2022)</t>
  </si>
  <si>
    <t>RCXLF(25-OCT-2023)</t>
  </si>
  <si>
    <t>DN1750 (27-JUL-2023)</t>
  </si>
  <si>
    <t>CLBA-007</t>
  </si>
  <si>
    <t>S4000N (15-Sep-22)</t>
  </si>
  <si>
    <t>RCXLS (2-Oct-22)</t>
  </si>
  <si>
    <t>D460N (21-Feb-20)</t>
  </si>
  <si>
    <t>RC1000 (17-ENE-2020)</t>
  </si>
  <si>
    <t>D1750N (24-MAR-2022)</t>
  </si>
  <si>
    <t>RC-4000 (14-Ago-23)</t>
  </si>
  <si>
    <t>D1750N(4) (12-Jul-19).</t>
  </si>
  <si>
    <t>RC1000 (10-Feb-20)</t>
  </si>
  <si>
    <t>30-175-RHBM-34-5-2-1+NIPLE STRAINER (13-Feb-23)</t>
  </si>
  <si>
    <t>DN1750 (8-Mar-23)</t>
  </si>
  <si>
    <t>RC1000 (4) (26-Jun-23)</t>
  </si>
  <si>
    <t>P-8X(2) (02-Feb-13)</t>
  </si>
  <si>
    <t>SN2600(2) (8-May-18)</t>
  </si>
  <si>
    <t>DN1750S(18-NOV-2023)</t>
  </si>
  <si>
    <t>RC4000 (4) (01-07-2021)</t>
  </si>
  <si>
    <t>RC-4000 (17-01-2022)</t>
  </si>
  <si>
    <t>RC1000(4) (14-02-2021)</t>
  </si>
  <si>
    <t>RC-4000 (15-12-2020)</t>
  </si>
  <si>
    <t>D460N (24-07-2020)</t>
  </si>
  <si>
    <t>RCXLF (18-03-2023)</t>
  </si>
  <si>
    <t>D460N (09-02-2023)</t>
  </si>
  <si>
    <t>RC-4000 (03-07-2022)</t>
  </si>
  <si>
    <t>DN1750 (07-07-2020)</t>
  </si>
  <si>
    <t>RC-1000(4) (10-03-2020)</t>
  </si>
  <si>
    <t>D460N (23-07-2022)</t>
  </si>
  <si>
    <t>D460N(2) (26-10-20)</t>
  </si>
  <si>
    <t>RC1000(4) (13-05-2019)</t>
  </si>
  <si>
    <t>RC- 4000 (21-02-2022)</t>
  </si>
  <si>
    <t>DN1750 (14-02-2023)</t>
  </si>
  <si>
    <t>RC-4000 (27-05-2021)</t>
  </si>
  <si>
    <t>D460N (09-03-2021)</t>
  </si>
  <si>
    <t>D1150N (08-03-2019)</t>
  </si>
  <si>
    <t>RC 1000(4) (07-02-2021)</t>
  </si>
  <si>
    <t>SN-2600 (05-11-2018)</t>
  </si>
  <si>
    <t>RC-4000(4) (18-07-2022)</t>
  </si>
  <si>
    <t>RC1000 (28-01-2023)</t>
  </si>
  <si>
    <t>Verificar estado de los pozos y recuperar transmisión de datos.</t>
  </si>
  <si>
    <t>ARMB-003UI</t>
  </si>
  <si>
    <t>D2000HSR (16-NOV-2023)</t>
  </si>
  <si>
    <t>DN1750 (07-SEP-2023)</t>
  </si>
  <si>
    <t>DN1750S (24-NOVIEMBRE 2023)</t>
  </si>
  <si>
    <t>C-5  (24-11-2023)</t>
  </si>
  <si>
    <t>Inyeccion quimica</t>
  </si>
  <si>
    <t>Verificar condiciones de superficie y desgasificacion.</t>
  </si>
  <si>
    <t>DN1750S (18-NOV-2023)</t>
  </si>
  <si>
    <t>RCXLF (7-AGO-2023)</t>
  </si>
  <si>
    <t>RC1000 (29-ABR-2021)</t>
  </si>
  <si>
    <t>S4000N (23-NOV-2023)</t>
  </si>
  <si>
    <t>RCXLF (21-ABR-2023)</t>
  </si>
  <si>
    <t>30-175-RHBC-20-5-3-2.</t>
  </si>
  <si>
    <r>
      <rPr>
        <b/>
        <sz val="10"/>
        <color rgb="FF555555"/>
        <rFont val="Arial"/>
        <family val="2"/>
      </rPr>
      <t>CAMPO</t>
    </r>
    <r>
      <rPr>
        <b/>
        <sz val="10"/>
        <color rgb="FF555555"/>
        <rFont val="Arial"/>
        <family val="2"/>
      </rPr>
      <t xml:space="preserve">: </t>
    </r>
    <r>
      <rPr>
        <b/>
        <sz val="10"/>
        <color rgb="FF555555"/>
        <rFont val="Arial"/>
        <family val="2"/>
      </rPr>
      <t>YULEBRA</t>
    </r>
  </si>
  <si>
    <t>YLBA-009HI A YLBA-026IUI AGUA OTROS</t>
  </si>
  <si>
    <t>CR-4000N(4)</t>
  </si>
  <si>
    <t>YLBA-009HI A YLBA-030IUI AGUA OTROS</t>
  </si>
  <si>
    <t>YLBD-003IHI</t>
  </si>
  <si>
    <t>YLBD-003IHI A YLBD-003IUI AGUA OTROS</t>
  </si>
  <si>
    <t>ARMB-011UI</t>
  </si>
  <si>
    <t>400 SF 900  (25-NOVIEMBRE-2020)</t>
  </si>
  <si>
    <t>RCXLF  (05 -DIC-2023)</t>
  </si>
  <si>
    <t>RCXLF (23-AGO-2023)</t>
  </si>
  <si>
    <t>ACAG-223HS</t>
  </si>
  <si>
    <t>CHEA-001</t>
  </si>
  <si>
    <t>ACAJ-134H</t>
  </si>
  <si>
    <t>SF-1750(4)   (21-NOVIEMBRE-2023)</t>
  </si>
  <si>
    <t>ARMB-009UI</t>
  </si>
  <si>
    <t>RC4000 (14-DIC-2023)</t>
  </si>
  <si>
    <t>RCXLF (13-DIC-2023)</t>
  </si>
  <si>
    <t>ACAM-148UI</t>
  </si>
  <si>
    <t>RC4000 (16-JUL-2023)</t>
  </si>
  <si>
    <t>JET-E7(11-AGOS-21)</t>
  </si>
  <si>
    <t>RC-1000 (4- JUN-2021)</t>
  </si>
  <si>
    <t>D460N (2) (1- JUL- 18)</t>
  </si>
  <si>
    <t>DN1750 (4) (21- NOV- 2021).</t>
  </si>
  <si>
    <t>11J  (12-12-2023)</t>
  </si>
  <si>
    <t>ACAK-248HUI</t>
  </si>
  <si>
    <t>DN1750 8-MAY-21)</t>
  </si>
  <si>
    <t>S4000N( 24 -DIC -20).</t>
  </si>
  <si>
    <t>Verificar condiciones de superficie y dosificacion quimica.</t>
  </si>
  <si>
    <t>RC4000 (2) (19- DEC- 23)</t>
  </si>
  <si>
    <t>OK</t>
  </si>
  <si>
    <t>JET D8</t>
  </si>
  <si>
    <t>Pérdida de señal desde las 21:40 del 22/12</t>
  </si>
  <si>
    <t>Transmision reestablecida desde las 23:20 del 22/12</t>
  </si>
  <si>
    <t>Monitoreo</t>
  </si>
  <si>
    <t>ACAK-248H</t>
  </si>
  <si>
    <t>Seguimeinto de arranque. PD tendencia a incrementar al momento 4700psi. Amp cae 5A previo al aperaje de operacion previo, al momento 29A. Set de UL 26A.</t>
  </si>
  <si>
    <t>Seguimeinto de arranque. PD y PIP tendencia a incrementar al momento PD4280psi. PIP 478psi.</t>
  </si>
  <si>
    <t>PIP con tendencia decreciente llega a 216psi. se decrementa 0.7Hz por control de PIP.</t>
  </si>
  <si>
    <t>Seguimiento. A frecuencia de opr TM alcanza 371F. Disminuyen frecuencia, incrementando nuevamente en rampa. 135 Hz / 41.3 Amp / PIP 1312 psi / PD 3808 psi / TM 361F / TI 238F</t>
  </si>
  <si>
    <t>Incremento en Pd por posible cambio en superficie</t>
  </si>
  <si>
    <t>Perdida de señal desde las 2:30 del 02/01</t>
  </si>
  <si>
    <t xml:space="preserve"> PIP con tendencia creciente 5 psi al día. Al momento 560psi. Set de apagado 600 psi.</t>
  </si>
  <si>
    <t>PIP fluctua de 220 a 230psi. Equipo opera en modo PID con set 215psi en una ventana de 48.5 a 50Hz. Equipo se mantiene en ventana superior. Evaluar si se mantiene modo PID.</t>
  </si>
  <si>
    <t>Se mantiene fluctuaciones de amperaje +/- 10A. Verificar condiciones de superficie.</t>
  </si>
  <si>
    <t>PIP 850psi. 60psi por encima de PIP operativa previo al apagado. SET de alta PIP 900psi.</t>
  </si>
  <si>
    <t>PD Y PIP con tendencia creciente. PD incrementa 40psi. PIP incrementa 70psi. Por favor confirmar si hubo algun cambio en superficie.</t>
  </si>
  <si>
    <t>Presenta Variaciones en los parametros Al momento PIP 596psi. PD. 4095psi. Amp 33.8A. TI 225F. TM 292F. Verificar inyección química y condiciones de superficie.</t>
  </si>
  <si>
    <t>PIP con tendencia creciente 5 psi al día. Al momento 680psi. Set de apagado 750 psi.</t>
  </si>
  <si>
    <t>Carga con tendencia a continuar cayendo, trabajando 12 amps por debajo de carga de operacion. Set de apagado 45 amps. Verificar flujo en superficie.</t>
  </si>
  <si>
    <t>Incremento subito en PD, PIP, decremento subito en Amp. PD 4832psi. SET 5000psi.  PIP 892psi. SET 998psi. Amp 33.2A. Confirmar si se realizaron cambios en superficie.</t>
  </si>
  <si>
    <t>PIP 400psi por encima de la PIP operativa previo al apagado. Actualmente 693psi, SET alta PIP 850psi. Equipo opera con una frecuencia 2.8Hz por encima a condiciones previas. PD mantiene variaciones +/- 150psi. Verificar condiciones de superficie y desgasificacion</t>
  </si>
  <si>
    <t>Incremento subito de carga de 37A a 48.5A. Leve decremento en PD de 3972psi a 3950psi. Confirmar si se cambian condiciones con choque.</t>
  </si>
  <si>
    <t>Presenta picos de vibracion radial de 3.76g.</t>
  </si>
  <si>
    <t>Seguimeinto de arranque. PIP mantiene tendencia decreciente 245psi. Se decrementa 0.3Hz por control de PIP.</t>
  </si>
  <si>
    <t>CLBC-048H</t>
  </si>
  <si>
    <t>Alerta: PIP con tendencia creciente 327psi. Equipo opera en modo PID con set de 220psi de 59.5Hz a 61.5Hz. Verificar desgasificacion y condiciones de superficie.</t>
  </si>
  <si>
    <t>Alerta: PIP con tendencia incremental desde arranque, 750psi por encima de PIP de operacion. Set de apagado 1150 psi. Verificar desgasificacion, realizar maniobras de estimulacion</t>
  </si>
  <si>
    <t>Alerta: PIP con tendencia incremental y 400 psi por encima de PIP de operacion, 3Hz por encima de frecuencia de operacion. Verificar condiciones de superficie y actualizar analisis de fluidos</t>
  </si>
  <si>
    <t>Monitoreo: PIP+PD presentan variacion +/- 300psi, verificar condiciones de superficie</t>
  </si>
  <si>
    <t>Verificar analisis de sólidos</t>
  </si>
  <si>
    <t>Analizar patron de inyeccion</t>
  </si>
  <si>
    <t>Analizar patron de inyeccion.</t>
  </si>
  <si>
    <t>PIP con tendencia decremental, set de apagado 200 psi, valor actual 206 psi. No responde comando remoto.</t>
  </si>
  <si>
    <t>Verificar desgasificacion.</t>
  </si>
  <si>
    <t>Verificar ventana de frecuencia y condiciones de superficie. Se decrementa 0.5 hz a ventana minima por control de PIP.</t>
  </si>
  <si>
    <t>Variaciones se atenuan, PIP tiende a estabilizar en 340 psi posterior a bacheo.</t>
  </si>
  <si>
    <t>Verificar condiciones de superficie, se disminuye 0.5 hz por control de PIP</t>
  </si>
  <si>
    <t>PIP con tendencia a estabilizar en 235 psi.</t>
  </si>
  <si>
    <t>PIP con tendencia a estabilizar en 574 psi.</t>
  </si>
  <si>
    <t>PIP con tendencia a estabilizar en 228 psi.</t>
  </si>
  <si>
    <t>Direccionado de la linea de prueba a línea de producción</t>
  </si>
  <si>
    <t>1'7"0/8</t>
  </si>
  <si>
    <t>ARMB-004HS</t>
  </si>
  <si>
    <t>SF-1750 (4)  (03-MAYO-2022)</t>
  </si>
  <si>
    <t>ARMB-010BT</t>
  </si>
  <si>
    <t>SF-3207 / 489 STG (25/12/2023)</t>
  </si>
  <si>
    <t>ARMB-010UI</t>
  </si>
  <si>
    <t>SF3207 / 489 STG(25/12/2023)</t>
  </si>
  <si>
    <t>RCXLF (4-ENE-2024)</t>
  </si>
  <si>
    <t>S4000N (18-DIC-2023)</t>
  </si>
  <si>
    <t>CNOI-038HS</t>
  </si>
  <si>
    <t>30-175-RHBC-34-5-2-1</t>
  </si>
  <si>
    <t>RC4000 (09-01-24)</t>
  </si>
  <si>
    <t>RHBM-34-5-2-2 (30-Dic-23)</t>
  </si>
  <si>
    <t>RC 4000 (27-dic-23)</t>
  </si>
  <si>
    <t>RCXLF( 1- JUN- 23)</t>
  </si>
  <si>
    <t>RCXLF(10- JUN- 23)</t>
  </si>
  <si>
    <t>DN1750S (06-ENE-2024)</t>
  </si>
  <si>
    <t>Verificar la desgasificacion, considerar ajustar ventana de frecuencia para regresar a condiciones anteriores de PIP</t>
  </si>
  <si>
    <t>PIP tendencia creciente al momento 227 psi, pozo en modo PID con set de PIP de 215 psi.</t>
  </si>
  <si>
    <t>Incremento paulatino de la PD. Verificar condiciones de superficie.</t>
  </si>
  <si>
    <t>PIP con tendencia creciente 575psi. Set de apagado 620psi. Frecuencia 72.3Hz. Confirmar si se puede incrementar frecuencia por control de PIP</t>
  </si>
  <si>
    <t xml:space="preserve">PIP con tendencia creciente al momento 257 psi, set de apagado 550 psi. </t>
  </si>
  <si>
    <t xml:space="preserve">Variaciones ciclicas de PIP con tendencia a declinar, valor minimo 208 psi, set de apagado 200 psi. Equipo en modo PID de 67.5 a 70.5 hz para 255 psi. </t>
  </si>
  <si>
    <t xml:space="preserve"> PD con tendencia a incrementar al momento 4575 psi (set 5000 psi).</t>
  </si>
  <si>
    <t>PIP con tendencia a declinar al momento 209 psi</t>
  </si>
  <si>
    <t xml:space="preserve">TM con tendencia a incrementar, al momento 324 F (set 350 F). </t>
  </si>
  <si>
    <t>Verificar desgasificacion y estimular con frecuencia y choque</t>
  </si>
  <si>
    <t>Se incrementa de 54.7 a 55hz directo</t>
  </si>
  <si>
    <t>TM con tendencia a estabilizar en 333 F.</t>
  </si>
  <si>
    <t>CLOSE</t>
  </si>
  <si>
    <t>Perdida de señal desde las 04:45 del 19/01.</t>
  </si>
  <si>
    <t>Verificar estado de los pozos y recuperar la transmisión de datos</t>
  </si>
  <si>
    <t>Sensor</t>
  </si>
  <si>
    <t>Se recupera senal el 20 Ene a las 17:00pm-</t>
  </si>
  <si>
    <t xml:space="preserve"> Verificar status y recuperar transmisión de datos.</t>
  </si>
  <si>
    <t>Pérdida de señal desde el 21Ene a las 11h29.</t>
  </si>
  <si>
    <t>Se registra caida de amperaje - 5 A, PIP con tendencia a declinar hasta 210.8 psi</t>
  </si>
  <si>
    <t>Confirmar trabajos en superficie.</t>
  </si>
  <si>
    <t>Se realizan cambios en superficie, PIP incrementando al momento 267 psi.</t>
  </si>
  <si>
    <t xml:space="preserve"> Se registra caida de PIP, TM, TI. </t>
  </si>
  <si>
    <t>Verificar estado de sensor.</t>
  </si>
  <si>
    <t>Se recupera senal el 6 Ene a las 15:00pm-</t>
  </si>
  <si>
    <t>DN 1750S (19 ENERO 2024 )</t>
  </si>
  <si>
    <t>RCXLF( 19/01/2024)</t>
  </si>
  <si>
    <t>CLBC-036</t>
  </si>
  <si>
    <t>YCAE-028</t>
  </si>
  <si>
    <t>Pérdida de señal desde el 23Ene a las 2h30.</t>
  </si>
  <si>
    <t>Se recupera senal el 23 Ene a las 4:00am</t>
  </si>
  <si>
    <t>Pérdida de señal desde el 23Ene a las 4h30.</t>
  </si>
  <si>
    <t>ACAK-189HUI</t>
  </si>
  <si>
    <t>NB (630-1000) H (22-01-2024)</t>
  </si>
  <si>
    <t>Pérdida de señal desde el 25Ene a las 22h30.</t>
  </si>
  <si>
    <t>Se recupera senal el 25 Ene a las 11:30pm</t>
  </si>
  <si>
    <t>Se recupera senal el 26 Ene a las 12:30am</t>
  </si>
  <si>
    <t>ACAE-206IHI</t>
  </si>
  <si>
    <t xml:space="preserve">PIP tendencia creciente al momento 406.6 psi, </t>
  </si>
  <si>
    <t>Estimular con frecuencia  choque.</t>
  </si>
  <si>
    <t xml:space="preserve">PIP con tendencia a incrementar al momento 307 psi. </t>
  </si>
  <si>
    <t>Verificar desgasificacion, estimular con frecuencia. Se incrementa remotamente a 61hz por control de PIP.</t>
  </si>
  <si>
    <t>Perdida de señal desde 19 Ene a las 19:43pm. Verificar estado y recuperar transmision de datos.</t>
  </si>
  <si>
    <t>Se recupera senal el 19  Ene a las 18:00pm</t>
  </si>
  <si>
    <t>Sin comunicacion desde 16:23pm del 23 Ene.</t>
  </si>
  <si>
    <t>Caida de parametros de sensor, verificar estado de sensor, equipo en linea.</t>
  </si>
  <si>
    <t>PIP declinando al momento 212.5 psi, equipo en modo PID, se disminuye 0.5 hz  a la ventana minima,</t>
  </si>
  <si>
    <t>PIP estabilizando en 450 psi, + 230 psi sobre PIP al 23 Dic.</t>
  </si>
  <si>
    <t xml:space="preserve"> Verificar condiciones de superficie y desgasificacion.</t>
  </si>
  <si>
    <t>Recuperacion de transmision de datos con plataforma Agora</t>
  </si>
  <si>
    <t>Verificar tratamiento quimico.</t>
  </si>
  <si>
    <t>Verificar desgasificacion y condiciones de superficie.</t>
  </si>
  <si>
    <t>Desgasificar y optimizar ventana de operacion.</t>
  </si>
  <si>
    <t xml:space="preserve">PIP con tendencia a incrementar, al momento 439 psi (set de apagado 600 psi). </t>
  </si>
  <si>
    <t xml:space="preserve">TM con tendencia a incrementar al momento 340 F, + 20 F al 1 Nov (set de apagado 350 F). </t>
  </si>
  <si>
    <t xml:space="preserve">PIP 280psi opera en ventana superior. Equipo Trabaja en Modo PID 215psi. 48.5 a 50Hz. </t>
  </si>
  <si>
    <t xml:space="preserve">PIP con tendencia creciente 560psi. Set de apagado 600psi. </t>
  </si>
  <si>
    <t>CLBA-011 A CLBA-036I AGUA OTROS</t>
  </si>
  <si>
    <t>RCXLF   (25-ENERO-2024)</t>
  </si>
  <si>
    <t>DN1750(4) (3-DEC-22)</t>
  </si>
  <si>
    <t>D460N(21-SEP-19)</t>
  </si>
  <si>
    <t>NH-ER(4400/5000)H(10-FEB-22)</t>
  </si>
  <si>
    <t>D460N (12-AGO-22)</t>
  </si>
  <si>
    <t>RCXLF(4) (15-MAR-23)</t>
  </si>
  <si>
    <t>NH(790-1000)HCMP (15-JAN-22)</t>
  </si>
  <si>
    <t>DN1750(3-NOV-20)</t>
  </si>
  <si>
    <t>DN1750(8-NOV-22)</t>
  </si>
  <si>
    <t>PIP con tendencia incremental, TI+TM+AMP con fluctuacion ciclica.</t>
  </si>
  <si>
    <t>Verificar condiciones de superficie, realizar analisis de emulsion</t>
  </si>
  <si>
    <t>Emulsion</t>
  </si>
  <si>
    <t>PIP Con tendencia decreciente 260psi. PIP Obj: 230psi</t>
  </si>
  <si>
    <t>Confirmar si se controla caida con frecuencia o choque en sitio.</t>
  </si>
  <si>
    <t>Se disminuye 0.5Hz en directa por control de PIP</t>
  </si>
  <si>
    <t>Pozo no se puede desgasificar ubicado cerca a la comunidad.</t>
  </si>
  <si>
    <t xml:space="preserve"> se incrementa 1 Hz por control de PIP.</t>
  </si>
  <si>
    <t>TEC ATL + OPR realizan estimulacion</t>
  </si>
  <si>
    <t>Equipo recupera transmision el 10/ene a las 16:25.</t>
  </si>
  <si>
    <t>Falta de soporte del inyector CLBA-036 en intervencion. Mantener en seguimiento, controlar con frecuencia</t>
  </si>
  <si>
    <t>Planifican limpieza a la linea de superficie</t>
  </si>
  <si>
    <t>Equipo recupera transmision el 10/ene a las 18:25.</t>
  </si>
  <si>
    <t>Aperturan choque en superficie</t>
  </si>
  <si>
    <t>se disminuye 1 hz a min freq por control de PIP</t>
  </si>
  <si>
    <t>Problemas con inyeccion de quimica en el PAD. Se planifica bombeo</t>
  </si>
  <si>
    <t>Problemas con inyeccion de quimica en el PAD. Se ajusta modo PID. Reactivan inyeccion de quimica</t>
  </si>
  <si>
    <t>Realizan decremento de frecuencia en sitio</t>
  </si>
  <si>
    <t>PIP con tendencia incremental</t>
  </si>
  <si>
    <t>verificar condiciones de trabajo del equipo</t>
  </si>
  <si>
    <t>Equipo trabajando con 7 amps por debajo de carga opr del 3/ene.</t>
  </si>
  <si>
    <t>Verificar aporte en superficie</t>
  </si>
  <si>
    <t>Se incrementa 0.5Hz remoto. OPR PEC verificar facilidades</t>
  </si>
  <si>
    <t>Se disminuye de 51 @ 49.3 Hz directo, por control de PIP</t>
  </si>
  <si>
    <t>Equipo en seguimiento, normalizacion despues de arranque.</t>
  </si>
  <si>
    <t>Equipo en seguimiento con tecnico en sitio</t>
  </si>
  <si>
    <t xml:space="preserve">PIP+TI con tendencia incremental, valor actual 510 psi, set de apagado 520 psi. Tm+AMP con tendencia decremental. </t>
  </si>
  <si>
    <t>Se incrementa 0.3Hz por control de PIP. Se estimula con frecuencia en sitio, tendencia de PIP a declinar.</t>
  </si>
  <si>
    <t xml:space="preserve">PIP con tendencia incrementar a 245psi. Equipo opera en modo PID con set 230psi en una ventana de 52.5 a 55Hz. </t>
  </si>
  <si>
    <t>Se modifica ventana superior a 55.3Hz. por control de PIP.</t>
  </si>
  <si>
    <t>OPR PEC verifica facilidades de superficie</t>
  </si>
  <si>
    <t>REINY</t>
  </si>
  <si>
    <t>ACAK-189</t>
  </si>
  <si>
    <t>Pérdida de señal desde el 29Ene a las 09h52.</t>
  </si>
  <si>
    <t>CLBA-036IUI</t>
  </si>
  <si>
    <t>AUCA SUR 1 SOTE ACT 01</t>
  </si>
  <si>
    <t>RC1000 (23-JUN-21)</t>
  </si>
  <si>
    <t>TEC ATL Parámetro PD descalibrado</t>
  </si>
  <si>
    <t>Se programa equipo en modo frecuencia</t>
  </si>
  <si>
    <t xml:space="preserve">PIP con tendencia decreciente 218psi. </t>
  </si>
  <si>
    <t>TEC ATL Se acude al sitio debido a no aporte en superficie, se realizó incremento de frecuencia hasta 68 Hz sin tener aporte en superficie, equipo se apaga nuevamente por UL. Se realizó primer intento de arranque presentando atascamiento (sobrecorriente) a 20 Hz. Debido a este comportamiento se apaga manual para verificar eléctricamente ya que no cuenta con datos de fondo. Presenta fases balanceadas 8.2/8.2/8.2 Ohms. Se espera en sitio y se realizan dos nuevos Intentos de arranque sin éxito apagándose por OL</t>
  </si>
  <si>
    <t>PIP con tendencia decreciente, set de apagado 200 psi</t>
  </si>
  <si>
    <t>Se disminuye 0.5 Hz por control de PIP.</t>
  </si>
  <si>
    <t xml:space="preserve">Se mantiene fluctuaciones de amperaje +/- 10A. </t>
  </si>
  <si>
    <t>TEC ATL Se baja frecuencia de 64.5Hz a 63.5Hz para ir controlando laPi. En cabeza se encuentra 3 vueltas abierta la válvula wing.</t>
  </si>
  <si>
    <t>Parámetros con leve tendencia a volver a registros antes de eventos de variación, al momento se comunica a operador para verificación de posibles cambios en facilidades</t>
  </si>
  <si>
    <t>TEC ATL Se realiza revisión en sitio debido a la oscilación de carga en el VSD. Se ajusta ratio de 0.21 a 0.23 ajustando el valor real medido con pinza. La oscilación real medida con piza va de 44 a 46 A.</t>
  </si>
  <si>
    <t>TEC ATL Se da seguimiento en sitio para control de pip objetivo. Se ajusta frecuencia de operación a 53.3 Hz . Al momento pip se mantiene en 245.8 psi . Adicional se ajusta alarmas de OL y UL quedando estás en rango permitido.</t>
  </si>
  <si>
    <t>TEC ATL equipo presenta datos de sensor congelados , se acude a sitio y se realiza pruebas de funcionamiento de la tarjeta pic sin embargo  no se logra recuperar datos. Equipo requiere programar apagado para realizar las respectivas pruebas del sensor y determinar la falla</t>
  </si>
  <si>
    <t>TEC ATL Sube 0.5hz para ver el verificar de la PIP y validar su posible declive</t>
  </si>
  <si>
    <t>Apagado para verificacion de alineacion</t>
  </si>
  <si>
    <t>Equipo apagado por baja carga</t>
  </si>
  <si>
    <t>Operador en sitio desgasificando el pozo</t>
  </si>
  <si>
    <t>Verifican aporte en superficie</t>
  </si>
  <si>
    <t>Pérdida de señal desde el 30/ene a las 22h55.</t>
  </si>
  <si>
    <t>6'0"0/6</t>
  </si>
  <si>
    <t>BOMBEO A LAGO AGRIO</t>
  </si>
  <si>
    <t>S4000N (22-ENE-2024)</t>
  </si>
  <si>
    <t>RC-4000(4) (26-OCT-19</t>
  </si>
  <si>
    <t xml:space="preserve">Amperaje trabajando cerda de set de UL </t>
  </si>
  <si>
    <t xml:space="preserve">Ajustar set de UL y revisar en el sitio </t>
  </si>
  <si>
    <t>PIP con variaciones de +/- 50 psi. Verificar degasifiacion y condiciones de superficie</t>
  </si>
  <si>
    <t>Verificar estado del equipo y de la transmision</t>
  </si>
  <si>
    <t xml:space="preserve">Equipo sin transmision desde la 01:30 del 02/feb </t>
  </si>
  <si>
    <t>PITALA</t>
  </si>
  <si>
    <t>Falla de comunicacion</t>
  </si>
  <si>
    <t>PIP+PD+AMP+TI+TM con tendencia variable. Verificar inyeccion y dosificacion quimica</t>
  </si>
  <si>
    <t>6'1"0/6</t>
  </si>
  <si>
    <t>ACAM-146</t>
  </si>
  <si>
    <t>Transmision reestablecida desde las 23:20 del 06/01</t>
  </si>
  <si>
    <t>Inyeccion quimica sin novedad</t>
  </si>
  <si>
    <t>Se ajusta alarma de UL a 22 amps hasta revision de tec  en sitio</t>
  </si>
  <si>
    <t xml:space="preserve">TEC NVT verifica parametros en sitio. </t>
  </si>
  <si>
    <t>Transmision reestablecida desde las 6:10 del 02/feb</t>
  </si>
  <si>
    <t>Se recupera standing valve</t>
  </si>
  <si>
    <t>Cambio de alineacion</t>
  </si>
  <si>
    <t>Realizan prueba de lineas de superficie</t>
  </si>
  <si>
    <t>Verifican y realizan ajsute en superficie</t>
  </si>
  <si>
    <t>Se disminuye de 59.7Hz @ 59Hz por control de PIP</t>
  </si>
  <si>
    <t>Se disminnuye 0.5 Hz por control de PIP</t>
  </si>
  <si>
    <t>Se disminuye 1 Hz por control de PIP</t>
  </si>
  <si>
    <t>Planifican recuperar standing valve y bombeo por directa</t>
  </si>
  <si>
    <t>Realizan maniobras de estimulacion. Valvula de superficie presenta atascamiento</t>
  </si>
  <si>
    <t>Realizan maniobras de estimulacion con frecuencia y en cabeza</t>
  </si>
  <si>
    <t>Pozo alineado a tanque de prueba, se observa retorno de fluido</t>
  </si>
  <si>
    <t>Equipo sin aporte, realizan estimulacion en cabeza, alta presencia de gas. Equipo off hasta desgasificar</t>
  </si>
  <si>
    <t>Maniobras de estimulacion en cabeza</t>
  </si>
  <si>
    <t>Confirman bombas de quimico en linea nuevamente</t>
  </si>
  <si>
    <t>Pérdida de señal desde el 4/efeb a las 15h25.</t>
  </si>
  <si>
    <t>S-4000N (02-FEB-24)</t>
  </si>
  <si>
    <t>Se reestablece señal en plataforma AGORA a las 19:00 del 05/Feb.</t>
  </si>
  <si>
    <t>Sin comunicacion desde las 11:55 del 02/ene. Verificar estado de transmision</t>
  </si>
  <si>
    <t>PIP con tendencia creciente, 377psi. Se intenta incrementar 0.5Hz remoto sin exito.</t>
  </si>
  <si>
    <t>Se reestablece señal en plataforma AGORA a las 19:00 del 03/Feb.</t>
  </si>
  <si>
    <t>Se reestablece señal en plataforma AGORA a la 15:30 del 30/Ene.</t>
  </si>
  <si>
    <t>Pozo con alto porcentaje de gas.</t>
  </si>
  <si>
    <t>TEC ATL revisa estado de tarjeta PIC.</t>
  </si>
  <si>
    <t>PIP con incremento de PIP al momento 337 psi</t>
  </si>
  <si>
    <t>PIP presenta incremento en +/- 100 psi. Verificar desgasificacion y condiciones de superficie</t>
  </si>
  <si>
    <t>PD presenta comportamiento inestable. Verificar calibracion PD y estado del sensor</t>
  </si>
  <si>
    <t>PIP presenta incremento de +/- 100psi, carga presenta decremento. Verificar desgasificacion</t>
  </si>
  <si>
    <t xml:space="preserve">Vibracion presenta variacion de hasta 4 g. </t>
  </si>
  <si>
    <t>Presenta variacion de PIP en +/- 80psi y +/- 5 amps. Equipo en modo PID, con set 250 psi y ventana de frecuencia de 54 @ 56Hz. Verificar T/Q y desgasificacion</t>
  </si>
  <si>
    <t>Variacion en PD de +/- 400 psi, carga de +/- 5 amps. Equipo en modo PID, set de 230 psi, ventana de frecuencia de 49.5 @ 51.8 Hz. Verificar desgasificacion, ajustar modo PID</t>
  </si>
  <si>
    <t>Amperaje con tendencia incremental. +/- 12 amps por encima de carga de operacion. Equipo arrancado 2Hz por encima de frecuencia normal. Actualizar prueba de produccion y verificar tratamiento químico</t>
  </si>
  <si>
    <t>PIP con tendencia a disminuir. Equipo en modo PID, con set 225 psi. Ventana de frequencia de 51 a 53 hz. se disminuye 1 hz a min freq por control de PIP</t>
  </si>
  <si>
    <t>PIP con incremento paulatino, valor actual 693psi, set de apagado 750psi. Verificar condiciones de superficie, confirmar incremento de frecuencia</t>
  </si>
  <si>
    <t>PIP con incremento paulatino, valor actual 576 psi, set de apagado 620 psi. Verificar condiciones de superficie, confirmar incremento de frecuencia</t>
  </si>
  <si>
    <t>Equipo sin datos de sensor desde el 30/dic a las 18:00</t>
  </si>
  <si>
    <t>Variaciones de PD alcanzan 5000 psi, verificar condiciones de superficie</t>
  </si>
  <si>
    <t>Equipo sin datos de sensor desde el 30/dic a las 04:00.</t>
  </si>
  <si>
    <t>PIP con tendencia decremental, falta de soporte del inyector CLBA-036 en intervencion</t>
  </si>
  <si>
    <t>PIP con tendencia creciente 480psi. Set de apagado 550psi. Equipo opera en modo PID con set de 220psi de 59.5Hz a 61.5Hz. Se modifica ventana superior a 62.5Hz. Verificar desgasificacion y condiciones de superficie.</t>
  </si>
  <si>
    <t>Registra cambio de modo de operacion. Equipo operando 230psi por encima de set PIP, ventana de frecuencia de 52 @  54.2 Hz.</t>
  </si>
  <si>
    <t>Se verifica incremento en PD y PIP a pesar de incremento de frecuencia. Verificar condiciones de superficie</t>
  </si>
  <si>
    <t>PIP con tendencia creciente, se incrementa 1 Hz por control de PIP.</t>
  </si>
  <si>
    <t>PIP con tendencia creciente 663psi. Set de alta PIP 700psi. se incrementa 0.5Hz por control de PIP</t>
  </si>
  <si>
    <t>PIP tendencia a bajar. Se disminuye de 59.7Hz @ 59Hz por control de PIP</t>
  </si>
  <si>
    <t>PIP con tendencia creciente 388psi. SET 500psi. Verificar desgasificacion.</t>
  </si>
  <si>
    <t>PIP con tendencia decremental acentuada. Se disminuye 1 Hz por control de PIP</t>
  </si>
  <si>
    <t>Carga con variacion de +/- 7amps. Verificar desgasificacion</t>
  </si>
  <si>
    <t>PIP con tendencia decremental, valor actual 245 psi. Falta de soporte del inyector CLBA-036 en intervencion</t>
  </si>
  <si>
    <t>PIP con tendencencia decreciente paulatina, se disminnuye 0.5 Hz por control de PIP</t>
  </si>
  <si>
    <t>Equipo presenta variacion de PIP en +/-200psi y +/- 5amps. Verificar presencia de gas e inyección química</t>
  </si>
  <si>
    <t>Equipo sin datos de sensor, carga 3 amps por encima de carga de operacion verificar condiciones de superficie, actualizar prueba de produccion</t>
  </si>
  <si>
    <t>Se presenta nueva variación en parámetros BES por afectación en acometida eléctrica de las bombas de químicos.</t>
  </si>
  <si>
    <t xml:space="preserve">Sin comunicacion desde las 17:15 del 06/ene. Verificar estado de transmision y equipo en sitio. </t>
  </si>
  <si>
    <t>PIP 400psi por encima de la PIP operativa previo al apagado. Actualmente 737psi, SET alta PIP 850psi. Equipo opera con una frecuencia 2.8Hz por encima a condiciones previas. PD mantiene variaciones +/- 150psi. Verificar condiciones de superficie y desgasificacion.</t>
  </si>
  <si>
    <t>PIP con tendencia a incrementar 290psi. SET en 218psi. Ventana de frecuencia de 44 a 46.7Hz. Se incrementa ventana maxima se incrementa de 47Hz. Verificar desgasificacion.</t>
  </si>
  <si>
    <t>Equipo mantiene variaciones de amperaje con +/- 8 A. Potencial: 1920 BFPD/1843BPPD/4%</t>
  </si>
  <si>
    <t>PIP con tendencia creciente, 305psi. Se incrementa 0.2Hz remoto. Verificar condiciones de superficie y desgasificacion</t>
  </si>
  <si>
    <t>Incremento en el rango de variaciones de Amperaje +/- 7A. De 44 a 51A.</t>
  </si>
  <si>
    <t>PIP 400psi por encima de la PIP operativa previo al apagado. Actualmente 717psi, SET alta PIP 850psi. Equipo opera con una frecuencia 2.8Hz por encima a condiciones previas. PD mantiene variaciones +/- 150psi. Verificar condiciones de superficie y desgasificacion.</t>
  </si>
  <si>
    <t>Parametros presenan comportamiento erratico. Verificar estado de sensor</t>
  </si>
  <si>
    <t xml:space="preserve">Presenta variaciones de parametros. PIP +/-100psi. PD +/-200psi. Amp. +/-5A. TM +/- 20F. </t>
  </si>
  <si>
    <t>Verificar condiciones en superficie.</t>
  </si>
  <si>
    <t>PIP tendencia decrecinte al momento 204.5 psi, set de apagado 200 psi</t>
  </si>
  <si>
    <t>Se reduce 1.5 Hz por control de PIP</t>
  </si>
  <si>
    <t>5'11"0/32</t>
  </si>
  <si>
    <t>12'11"1/16</t>
  </si>
  <si>
    <t xml:space="preserve">PIP tendencia decreciente al momento 204 ps, set de apagado 200 psi, </t>
  </si>
  <si>
    <t>OPEN</t>
  </si>
  <si>
    <t>PIP continua con tendencia incremental.</t>
  </si>
  <si>
    <t>Realizar maniobras de estimulacion</t>
  </si>
  <si>
    <t>OPR PEC  revisando inyección de quimica</t>
  </si>
  <si>
    <t>RAZON DE PARADA</t>
  </si>
  <si>
    <t>Total</t>
  </si>
  <si>
    <t>COMENTARIO</t>
  </si>
  <si>
    <t>Bajo Aporte</t>
  </si>
  <si>
    <t>ACAF-163</t>
  </si>
  <si>
    <t>ACAI-106R1</t>
  </si>
  <si>
    <t>ANCA-001</t>
  </si>
  <si>
    <t>BM</t>
  </si>
  <si>
    <t xml:space="preserve">Se registra incremento subito de PIP de 250 a 355psi. Decremento de carga de 53 a 42A y PD 3470 a 3260psi. Ti/TM subiendo. </t>
  </si>
  <si>
    <t>Verificar cambios en superficie/ desgasificacion. Pozo AA</t>
  </si>
  <si>
    <t>8'11"0/8</t>
  </si>
  <si>
    <t>14'7"2/8</t>
  </si>
  <si>
    <t>11'5"13/32</t>
  </si>
  <si>
    <t>13'1"0/32</t>
  </si>
  <si>
    <t>RCXLF (10-FEB-2024)</t>
  </si>
  <si>
    <t>ACAI-106R1TI</t>
  </si>
  <si>
    <t>RCD4000N  (10-FEB-2024)</t>
  </si>
  <si>
    <t>3'1"5/8</t>
  </si>
  <si>
    <t>10'7"7/8</t>
  </si>
  <si>
    <t>10'3"6/8</t>
  </si>
  <si>
    <t>10'11"5/16</t>
  </si>
  <si>
    <t>11'5"25/32</t>
  </si>
  <si>
    <t>10'4"0/10</t>
  </si>
  <si>
    <t>13'0"0/8</t>
  </si>
  <si>
    <t>CULEBRA PAD C LACT 06</t>
  </si>
  <si>
    <t>HRS</t>
  </si>
  <si>
    <t>Responsable</t>
  </si>
  <si>
    <t>Observacion</t>
  </si>
  <si>
    <t>PAM</t>
  </si>
  <si>
    <t>Cambios en superficie</t>
  </si>
  <si>
    <t>Registra incremento de PIP y decremento de carga/PD.</t>
  </si>
  <si>
    <t>Verificar desgasificacion</t>
  </si>
  <si>
    <t>Regsitra decremento de carga de +/-2A.</t>
  </si>
  <si>
    <t>Verificar desgasificaicon y estimular en superficie en sitio</t>
  </si>
  <si>
    <t xml:space="preserve">Variaciones de parametros PIP +/- 150psi, al momento 1061 psi (set alta PIP 1100 psi), PD +/- 200 psi, +/- 2 A, TM +/- 5 F. </t>
  </si>
  <si>
    <t>Verificar set alta PIP y condiciones de superficie.</t>
  </si>
  <si>
    <t xml:space="preserve">PIP con tendencia a incrementar al momento 757 psi, set alta PIP 950 psi. </t>
  </si>
  <si>
    <t xml:space="preserve">PIP con tendencia a incrementar al momento 513 psi, set alta PIP 550 psi. </t>
  </si>
  <si>
    <t>OPR. PEC. Se revisa alineación en el pad y en yuca central. Se toma correctivos.</t>
  </si>
  <si>
    <t>OPR. PEC. Coordinando vacuum para desgasificacion.</t>
  </si>
  <si>
    <r>
      <rPr>
        <b/>
        <sz val="8"/>
        <color rgb="FF454545"/>
        <rFont val="Arial"/>
        <family val="2"/>
      </rPr>
      <t xml:space="preserve">FECHA: </t>
    </r>
    <r>
      <rPr>
        <b/>
        <sz val="9"/>
        <color rgb="FF454545"/>
        <rFont val="Arial"/>
        <family val="2"/>
      </rPr>
      <t>13/02/24</t>
    </r>
  </si>
  <si>
    <t>8'4"0/8</t>
  </si>
  <si>
    <t>2'11"5/8</t>
  </si>
  <si>
    <t>10'8"4/8</t>
  </si>
  <si>
    <t>8'6"0/8</t>
  </si>
  <si>
    <t>3'8"4/8</t>
  </si>
  <si>
    <t>10'4"5/16</t>
  </si>
  <si>
    <t>14'7"4/8</t>
  </si>
  <si>
    <t>11'3"26/32</t>
  </si>
  <si>
    <t>10'1"0/10</t>
  </si>
  <si>
    <t>13'2"0/32</t>
  </si>
  <si>
    <t>12'5"11/16</t>
  </si>
  <si>
    <t>13'3"0/8</t>
  </si>
  <si>
    <t>13:0</t>
  </si>
  <si>
    <t>ACP3 CAPACIDAD TRATAMIENTO-FALLA PLANTA</t>
  </si>
  <si>
    <t>Capacidad de tratamiento falla planta limitacion de produccion</t>
  </si>
  <si>
    <t>12:0</t>
  </si>
  <si>
    <t>Alto Corte Agua</t>
  </si>
  <si>
    <t>CHSA-001HI+HS</t>
  </si>
  <si>
    <t>CHONTA SUR</t>
  </si>
  <si>
    <t>Alerta: PIP continua incrementando posterior a estimulaciones.</t>
  </si>
  <si>
    <t>Verificar aporte y condiciones de superficie</t>
  </si>
  <si>
    <t xml:space="preserve">Alerta: PIP con tendencia a declinar hasta 209 psi, set baja PIP 200 psi. </t>
  </si>
  <si>
    <t>Se decrementa frecuencia remoto de 55.1 a 54.9 hz, directo por control de PIP.</t>
  </si>
  <si>
    <t xml:space="preserve">Alerta: Variacion de amperaje desde 40.8 hasta picos de 52.5 A. </t>
  </si>
  <si>
    <t>Verificar condiciones de superficie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</si>
</sst>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6">
    <numFmt numFmtId="41" formatCode="_ * #,##0_ ;_ * \-#,##0_ ;_ * &quot;-&quot;_ ;_ @_ "/>
    <numFmt numFmtId="44" formatCode="_ &quot;$&quot;* #,##0.00_ ;_ &quot;$&quot;* \-#,##0.00_ ;_ &quot;$&quot;* &quot;-&quot;??_ ;_ @_ "/>
    <numFmt numFmtId="43" formatCode="_ * #,##0.00_ ;_ * \-#,##0.00_ ;_ * &quot;-&quot;??_ ;_ @_ "/>
    <numFmt numFmtId="164" formatCode="[$-409]d\-mmm\-yy;@"/>
    <numFmt numFmtId="165" formatCode="dd\-mmm\-yy_)"/>
    <numFmt numFmtId="166" formatCode="h:mm;@"/>
    <numFmt numFmtId="167" formatCode="#,##0.000"/>
    <numFmt numFmtId="168" formatCode="#,##0.0"/>
    <numFmt numFmtId="169" formatCode="#,##0.00;\-#,##0.00;\0"/>
    <numFmt numFmtId="170" formatCode="#,##0.########"/>
    <numFmt numFmtId="171" formatCode="#,##0.00000"/>
    <numFmt numFmtId="172" formatCode="_(* #,##0_);_(* \(#,##0\);_(* &quot;-&quot;??_);_(@_)"/>
    <numFmt numFmtId="173" formatCode="dd/mm/yyyy"/>
    <numFmt numFmtId="174" formatCode="_-&quot;$&quot;* #,##0.00_-;\-&quot;$&quot;* #,##0.00_-;_-&quot;$&quot;* &quot;-&quot;??_-;_-@_-"/>
    <numFmt numFmtId="175" formatCode="_-* #,##0.00_-;\-* #,##0.00_-;_-* &quot;-&quot;??_-;_-@_-"/>
    <numFmt numFmtId="176" formatCode="&quot;$&quot;\ #,##0_);[Red]\(&quot;$&quot;\ #,##0\)"/>
    <numFmt numFmtId="177" formatCode="&quot;$&quot;\ #,##0.00_);[Red]\(&quot;$&quot;\ #,##0.00\)"/>
    <numFmt numFmtId="178" formatCode="_(&quot;$&quot;\ * #,##0_);_(&quot;$&quot;\ * \(#,##0\);_(&quot;$&quot;\ * &quot;-&quot;_);_(@_)"/>
    <numFmt numFmtId="179" formatCode="General_)"/>
    <numFmt numFmtId="180" formatCode="0.000"/>
    <numFmt numFmtId="181" formatCode="#,##0&quot; Pts&quot;;\-#,##0&quot; Pts&quot;"/>
    <numFmt numFmtId="182" formatCode="_-* #,##0.00\ &quot;€&quot;_-;\-* #,##0.00\ &quot;€&quot;_-;_-* &quot;-&quot;??\ &quot;€&quot;_-;_-@_-"/>
    <numFmt numFmtId="183" formatCode="#,##0&quot; Pts&quot;;[Red]\-#,##0&quot; Pts&quot;"/>
    <numFmt numFmtId="184" formatCode="0.00_)"/>
    <numFmt numFmtId="185" formatCode="0.0"/>
    <numFmt numFmtId="186" formatCode="&quot;S/.&quot;#,##0.00_);\(&quot;S/.&quot;#,##0.00\)"/>
    <numFmt numFmtId="187" formatCode="_ [$€]* #,##0.00_ ;_ [$€]* \-#,##0.00_ ;_ [$€]* &quot;-&quot;??_ ;_ @_ "/>
    <numFmt numFmtId="188" formatCode="&quot;S/.&quot;#,##0_);\(&quot;S/.&quot;#,##0\)"/>
    <numFmt numFmtId="189" formatCode="mmmm\ d\,\ yyyy"/>
    <numFmt numFmtId="190" formatCode="[$-F800]dddd\,\ mmmm\ dd\,\ yyyy"/>
    <numFmt numFmtId="191" formatCode="#,##0.000_);\(#,##0.000\)"/>
    <numFmt numFmtId="192" formatCode="0_)"/>
    <numFmt numFmtId="193" formatCode="0.00000"/>
    <numFmt numFmtId="194" formatCode="0.0%"/>
    <numFmt numFmtId="195" formatCode="#,##0.0_);\(#,##0.0\)"/>
    <numFmt numFmtId="196" formatCode="0.0_)"/>
    <numFmt numFmtId="197" formatCode="d/m/yy;@"/>
    <numFmt numFmtId="198" formatCode="0.00_);[Red]\(0.00\)"/>
    <numFmt numFmtId="199" formatCode="_ &quot;S/&quot;* #,##0.00_ ;_ &quot;S/&quot;* \-#,##0.00_ ;_ &quot;S/&quot;* &quot;-&quot;??_ ;_ @_ "/>
    <numFmt numFmtId="200" formatCode="_-* #,##0\ &quot;Pts&quot;_-;\-* #,##0\ &quot;Pts&quot;_-;_-* &quot;-&quot;\ &quot;Pts&quot;_-;_-@_-"/>
    <numFmt numFmtId="201" formatCode="#,#00"/>
    <numFmt numFmtId="202" formatCode="_-* #,##0\ _F_B_-;\-* #,##0\ _F_B_-;_-* &quot;-&quot;\ _F_B_-;_-@_-"/>
    <numFmt numFmtId="203" formatCode="#.##000"/>
    <numFmt numFmtId="204" formatCode="\$#,#00"/>
    <numFmt numFmtId="205" formatCode="%#,#00"/>
    <numFmt numFmtId="206" formatCode="m/d/yy\ h:mm;@"/>
  </numFmts>
  <fonts count="96">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b/>
      <sz val="11"/>
      <color theme="1"/>
      <name val="Calibri"/>
      <family val="2"/>
      <scheme val="minor"/>
    </font>
    <font>
      <sz val="10"/>
      <name val="Arial"/>
      <family val="2"/>
    </font>
    <font>
      <sz val="9"/>
      <color theme="3"/>
      <name val="Arial"/>
      <family val="2"/>
    </font>
    <font>
      <b/>
      <sz val="20"/>
      <color theme="0"/>
      <name val="Calibri"/>
      <family val="2"/>
      <scheme val="minor"/>
    </font>
    <font>
      <b/>
      <sz val="11"/>
      <name val="Calibri"/>
      <family val="2"/>
      <scheme val="minor"/>
    </font>
    <font>
      <sz val="11"/>
      <name val="Calibri"/>
      <family val="2"/>
      <scheme val="minor"/>
    </font>
    <font>
      <b/>
      <sz val="8"/>
      <color rgb="FFFFFFFF"/>
      <name val="Arial"/>
      <family val="2"/>
    </font>
    <font>
      <sz val="8"/>
      <color rgb="FF454545"/>
      <name val="Arial"/>
      <family val="2"/>
    </font>
    <font>
      <b/>
      <sz val="10"/>
      <color theme="0"/>
      <name val="Calibri"/>
      <family val="2"/>
      <scheme val="minor"/>
    </font>
    <font>
      <sz val="10"/>
      <color theme="1"/>
      <name val="Calibri"/>
      <family val="2"/>
      <scheme val="minor"/>
    </font>
    <font>
      <u/>
      <sz val="11"/>
      <color theme="10"/>
      <name val="Calibri"/>
      <family val="2"/>
      <scheme val="minor"/>
    </font>
    <font>
      <b/>
      <u/>
      <sz val="14"/>
      <color theme="1"/>
      <name val="Arial"/>
      <family val="2"/>
    </font>
    <font>
      <sz val="10"/>
      <color theme="1"/>
      <name val="Arial"/>
      <family val="2"/>
    </font>
    <font>
      <b/>
      <sz val="8"/>
      <color rgb="FF454545"/>
      <name val="Arial"/>
      <family val="2"/>
    </font>
    <font>
      <b/>
      <sz val="9"/>
      <color rgb="FF454545"/>
      <name val="Arial"/>
      <family val="2"/>
    </font>
    <font>
      <b/>
      <sz val="10"/>
      <color theme="1"/>
      <name val="Arial"/>
      <family val="2"/>
    </font>
    <font>
      <sz val="8"/>
      <color rgb="FF333333"/>
      <name val="Arial"/>
      <family val="2"/>
    </font>
    <font>
      <b/>
      <sz val="8"/>
      <color theme="1"/>
      <name val="Arial"/>
      <family val="2"/>
    </font>
    <font>
      <b/>
      <sz val="8"/>
      <color rgb="FF444444"/>
      <name val="Arial"/>
      <family val="2"/>
    </font>
    <font>
      <b/>
      <sz val="8"/>
      <color rgb="FF31455E"/>
      <name val="Arial"/>
      <family val="2"/>
    </font>
    <font>
      <b/>
      <sz val="10"/>
      <color rgb="FFFFFFFF"/>
      <name val="Arial"/>
      <family val="2"/>
    </font>
    <font>
      <sz val="8"/>
      <color theme="1"/>
      <name val="Arial"/>
      <family val="2"/>
    </font>
    <font>
      <sz val="8"/>
      <color rgb="FFFFFFFF"/>
      <name val="Arial"/>
      <family val="2"/>
    </font>
    <font>
      <b/>
      <sz val="11"/>
      <color rgb="FFFFFFFF"/>
      <name val="Arial"/>
      <family val="2"/>
    </font>
    <font>
      <b/>
      <sz val="12"/>
      <color theme="1"/>
      <name val="Calibri"/>
      <family val="2"/>
      <scheme val="minor"/>
    </font>
    <font>
      <sz val="8"/>
      <name val="Calibri"/>
      <family val="2"/>
      <scheme val="minor"/>
    </font>
    <font>
      <b/>
      <sz val="10"/>
      <color rgb="FF555555"/>
      <name val="Arial"/>
      <family val="2"/>
    </font>
    <font>
      <b/>
      <sz val="12"/>
      <name val="Arial Narrow"/>
      <family val="2"/>
    </font>
    <font>
      <b/>
      <sz val="13"/>
      <name val="Arial Narrow"/>
      <family val="2"/>
    </font>
    <font>
      <sz val="10"/>
      <color indexed="18"/>
      <name val="Univers 47 CondensedLight"/>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2"/>
      <name val="Times New Roman"/>
      <family val="1"/>
    </font>
    <font>
      <sz val="11"/>
      <color indexed="20"/>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7"/>
      <name val="Helv"/>
    </font>
    <font>
      <sz val="10"/>
      <color indexed="24"/>
      <name val="Arial"/>
      <family val="2"/>
    </font>
    <font>
      <sz val="14"/>
      <color indexed="24"/>
      <name val="Arial"/>
      <family val="2"/>
    </font>
    <font>
      <sz val="12"/>
      <color indexed="24"/>
      <name val="Arial"/>
      <family val="2"/>
    </font>
    <font>
      <b/>
      <sz val="11"/>
      <color indexed="56"/>
      <name val="Calibri"/>
      <family val="2"/>
    </font>
    <font>
      <sz val="11"/>
      <color indexed="62"/>
      <name val="Calibri"/>
      <family val="2"/>
    </font>
    <font>
      <i/>
      <sz val="11"/>
      <color indexed="23"/>
      <name val="Calibri"/>
      <family val="2"/>
    </font>
    <font>
      <b/>
      <sz val="15"/>
      <color indexed="56"/>
      <name val="Calibri"/>
      <family val="2"/>
    </font>
    <font>
      <b/>
      <sz val="13"/>
      <color indexed="56"/>
      <name val="Calibri"/>
      <family val="2"/>
    </font>
    <font>
      <sz val="10"/>
      <name val="Arabic Transparent"/>
    </font>
    <font>
      <sz val="11"/>
      <color indexed="60"/>
      <name val="Calibri"/>
      <family val="2"/>
    </font>
    <font>
      <b/>
      <i/>
      <sz val="16"/>
      <name val="Helv"/>
    </font>
    <font>
      <sz val="10"/>
      <color theme="1"/>
      <name val="Tahoma"/>
      <family val="2"/>
    </font>
    <font>
      <b/>
      <sz val="11"/>
      <color indexed="63"/>
      <name val="Calibri"/>
      <family val="2"/>
    </font>
    <font>
      <sz val="8"/>
      <name val="Times New Roman"/>
      <family val="1"/>
    </font>
    <font>
      <sz val="11"/>
      <color indexed="10"/>
      <name val="Calibri"/>
      <family val="2"/>
    </font>
    <font>
      <b/>
      <sz val="18"/>
      <color indexed="56"/>
      <name val="Cambria"/>
      <family val="2"/>
    </font>
    <font>
      <b/>
      <sz val="11"/>
      <color indexed="8"/>
      <name val="Calibri"/>
      <family val="2"/>
    </font>
    <font>
      <sz val="10"/>
      <name val="Lucida Sans Typewriter"/>
      <family val="3"/>
    </font>
    <font>
      <sz val="11"/>
      <color theme="1"/>
      <name val="Verdana"/>
      <family val="2"/>
    </font>
    <font>
      <sz val="11"/>
      <color rgb="FF9C6500"/>
      <name val="Calibri"/>
      <family val="2"/>
      <scheme val="minor"/>
    </font>
    <font>
      <b/>
      <sz val="18"/>
      <color theme="3"/>
      <name val="Calibri Light"/>
      <family val="2"/>
      <scheme val="major"/>
    </font>
    <font>
      <sz val="10"/>
      <color theme="1"/>
      <name val="Swiss721 bt"/>
      <family val="2"/>
    </font>
    <font>
      <b/>
      <sz val="12"/>
      <name val="Arial"/>
      <family val="2"/>
    </font>
    <font>
      <sz val="12"/>
      <name val="Arial"/>
      <family val="2"/>
    </font>
    <font>
      <b/>
      <sz val="18"/>
      <name val="Arial"/>
      <family val="2"/>
    </font>
    <font>
      <sz val="12"/>
      <name val="Tms Rmn"/>
    </font>
    <font>
      <sz val="1"/>
      <color indexed="8"/>
      <name val="Courier"/>
      <family val="3"/>
    </font>
    <font>
      <sz val="12"/>
      <name val="Courier"/>
      <family val="3"/>
    </font>
    <font>
      <i/>
      <sz val="1"/>
      <color indexed="8"/>
      <name val="Courier"/>
      <family val="3"/>
    </font>
    <font>
      <b/>
      <sz val="1"/>
      <color indexed="8"/>
      <name val="Courier"/>
      <family val="3"/>
    </font>
    <font>
      <u/>
      <sz val="9"/>
      <color indexed="12"/>
      <name val="Arial"/>
      <family val="2"/>
    </font>
    <font>
      <u/>
      <sz val="10"/>
      <color indexed="12"/>
      <name val="Arial"/>
      <family val="2"/>
    </font>
    <font>
      <sz val="7"/>
      <name val="Small Fonts"/>
      <family val="2"/>
    </font>
    <font>
      <sz val="10"/>
      <name val="Geneva"/>
    </font>
    <font>
      <u/>
      <sz val="11"/>
      <color indexed="12"/>
      <name val="Calibri"/>
      <family val="2"/>
    </font>
    <font>
      <sz val="8"/>
      <name val="Arial"/>
      <family val="2"/>
    </font>
    <font>
      <sz val="11"/>
      <color rgb="FF000000"/>
      <name val="Calibri"/>
      <family val="2"/>
      <scheme val="minor"/>
    </font>
    <font>
      <sz val="10"/>
      <name val="Univers 47 CondensedLight"/>
      <family val="2"/>
    </font>
    <font>
      <b/>
      <sz val="12"/>
      <color theme="0"/>
      <name val="Calibri"/>
      <family val="2"/>
      <scheme val="minor"/>
    </font>
    <font>
      <sz val="12"/>
      <color theme="1"/>
      <name val="Calibri"/>
      <family val="2"/>
      <scheme val="minor"/>
    </font>
  </fonts>
  <fills count="89">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3366F0"/>
      </patternFill>
    </fill>
    <fill>
      <patternFill patternType="solid">
        <fgColor theme="4" tint="-0.249977111117893"/>
        <bgColor indexed="64"/>
      </patternFill>
    </fill>
    <fill>
      <patternFill patternType="solid">
        <fgColor rgb="FF00B050"/>
      </patternFill>
    </fill>
    <fill>
      <patternFill patternType="solid">
        <fgColor rgb="FF3266F0"/>
      </patternFill>
    </fill>
    <fill>
      <patternFill patternType="solid">
        <fgColor rgb="FFFFFFFF"/>
      </patternFill>
    </fill>
    <fill>
      <patternFill patternType="solid">
        <fgColor theme="9" tint="0.79998168889431442"/>
        <bgColor indexed="64"/>
      </patternFill>
    </fill>
    <fill>
      <patternFill patternType="solid">
        <fgColor rgb="FF3D5D1D"/>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92D050"/>
        <bgColor indexed="64"/>
      </patternFill>
    </fill>
    <fill>
      <patternFill patternType="solid">
        <fgColor theme="4" tint="0.79998168889431442"/>
        <bgColor indexed="64"/>
      </patternFill>
    </fill>
    <fill>
      <patternFill patternType="solid">
        <fgColor rgb="FF00B0F0"/>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0FB248"/>
      </patternFill>
    </fill>
    <fill>
      <patternFill patternType="solid">
        <fgColor theme="5" tint="0.39997558519241921"/>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rgb="FF0070C0"/>
        <bgColor indexed="64"/>
      </patternFill>
    </fill>
    <fill>
      <patternFill patternType="solid">
        <fgColor theme="7" tint="0.59999389629810485"/>
        <bgColor indexed="64"/>
      </patternFill>
    </fill>
    <fill>
      <patternFill patternType="solid">
        <fgColor rgb="FF00B050"/>
        <bgColor indexed="64"/>
      </patternFill>
    </fill>
    <fill>
      <patternFill patternType="solid">
        <fgColor theme="7" tint="-0.249977111117893"/>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rgb="FFFFC000"/>
        <bgColor indexed="64"/>
      </patternFill>
    </fill>
    <fill>
      <patternFill patternType="solid">
        <fgColor theme="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8" tint="0.39997558519241921"/>
        <bgColor indexed="64"/>
      </patternFill>
    </fill>
  </fills>
  <borders count="120">
    <border>
      <left/>
      <right/>
      <top/>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auto="1"/>
      </left>
      <right style="medium">
        <color auto="1"/>
      </right>
      <top style="medium">
        <color auto="1"/>
      </top>
      <bottom/>
      <diagonal/>
    </border>
    <border>
      <left/>
      <right style="medium">
        <color auto="1"/>
      </right>
      <top/>
      <bottom style="medium">
        <color auto="1"/>
      </bottom>
      <diagonal/>
    </border>
    <border>
      <left style="medium">
        <color indexed="64"/>
      </left>
      <right style="medium">
        <color indexed="64"/>
      </right>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rgb="FFD5D5D5"/>
      </left>
      <right style="medium">
        <color rgb="FFD5D5D5"/>
      </right>
      <top/>
      <bottom style="medium">
        <color rgb="FFD5D5D5"/>
      </bottom>
      <diagonal/>
    </border>
    <border>
      <left style="medium">
        <color rgb="FFE2E2E2"/>
      </left>
      <right/>
      <top style="medium">
        <color rgb="FFE2E2E2"/>
      </top>
      <bottom/>
      <diagonal/>
    </border>
    <border>
      <left/>
      <right/>
      <top style="medium">
        <color rgb="FFE2E2E2"/>
      </top>
      <bottom/>
      <diagonal/>
    </border>
    <border>
      <left/>
      <right style="medium">
        <color auto="1"/>
      </right>
      <top style="medium">
        <color rgb="FFE2E2E2"/>
      </top>
      <bottom/>
      <diagonal/>
    </border>
    <border>
      <left style="medium">
        <color auto="1"/>
      </left>
      <right/>
      <top style="medium">
        <color rgb="FFE2E2E2"/>
      </top>
      <bottom/>
      <diagonal/>
    </border>
    <border>
      <left style="medium">
        <color auto="1"/>
      </left>
      <right style="medium">
        <color auto="1"/>
      </right>
      <top style="medium">
        <color rgb="FFE2E2E2"/>
      </top>
      <bottom/>
      <diagonal/>
    </border>
    <border>
      <left style="medium">
        <color auto="1"/>
      </left>
      <right style="medium">
        <color rgb="FFE2E2E2"/>
      </right>
      <top style="medium">
        <color rgb="FFE2E2E2"/>
      </top>
      <bottom/>
      <diagonal/>
    </border>
    <border>
      <left style="medium">
        <color rgb="FFE2E2E2"/>
      </left>
      <right style="medium">
        <color auto="1"/>
      </right>
      <top/>
      <bottom style="medium">
        <color rgb="FFE2E2E2"/>
      </bottom>
      <diagonal/>
    </border>
    <border>
      <left/>
      <right style="medium">
        <color auto="1"/>
      </right>
      <top/>
      <bottom style="medium">
        <color rgb="FFE2E2E2"/>
      </bottom>
      <diagonal/>
    </border>
    <border>
      <left style="medium">
        <color auto="1"/>
      </left>
      <right style="medium">
        <color auto="1"/>
      </right>
      <top/>
      <bottom style="medium">
        <color rgb="FFE2E2E2"/>
      </bottom>
      <diagonal/>
    </border>
    <border>
      <left style="medium">
        <color auto="1"/>
      </left>
      <right style="medium">
        <color rgb="FFE2E2E2"/>
      </right>
      <top/>
      <bottom style="medium">
        <color rgb="FFE2E2E2"/>
      </bottom>
      <diagonal/>
    </border>
    <border>
      <left style="medium">
        <color rgb="FFE2E2E2"/>
      </left>
      <right style="medium">
        <color auto="1"/>
      </right>
      <top style="medium">
        <color rgb="FFE2E2E2"/>
      </top>
      <bottom style="medium">
        <color auto="1"/>
      </bottom>
      <diagonal/>
    </border>
    <border>
      <left style="medium">
        <color auto="1"/>
      </left>
      <right style="medium">
        <color auto="1"/>
      </right>
      <top style="medium">
        <color rgb="FFE2E2E2"/>
      </top>
      <bottom style="medium">
        <color auto="1"/>
      </bottom>
      <diagonal/>
    </border>
    <border>
      <left style="medium">
        <color auto="1"/>
      </left>
      <right style="medium">
        <color rgb="FFE2E2E2"/>
      </right>
      <top style="medium">
        <color rgb="FFE2E2E2"/>
      </top>
      <bottom style="medium">
        <color auto="1"/>
      </bottom>
      <diagonal/>
    </border>
    <border>
      <left/>
      <right style="medium">
        <color rgb="FFE2E2E2"/>
      </right>
      <top/>
      <bottom style="medium">
        <color rgb="FFE2E2E2"/>
      </bottom>
      <diagonal/>
    </border>
    <border>
      <left style="thin">
        <color indexed="64"/>
      </left>
      <right style="thin">
        <color indexed="64"/>
      </right>
      <top/>
      <bottom style="thin">
        <color indexed="64"/>
      </bottom>
      <diagonal/>
    </border>
    <border>
      <left style="thin">
        <color indexed="64"/>
      </left>
      <right/>
      <top style="thin">
        <color auto="1"/>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hair">
        <color indexed="64"/>
      </bottom>
      <diagonal/>
    </border>
    <border>
      <left style="medium">
        <color indexed="64"/>
      </left>
      <right style="medium">
        <color indexed="64"/>
      </right>
      <top style="hair">
        <color indexed="64"/>
      </top>
      <bottom style="hair">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style="medium">
        <color indexed="64"/>
      </left>
      <right/>
      <top style="dashed">
        <color indexed="64"/>
      </top>
      <bottom style="dashed">
        <color indexed="64"/>
      </bottom>
      <diagonal/>
    </border>
    <border>
      <left/>
      <right/>
      <top style="dashed">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auto="1"/>
      </top>
      <bottom/>
      <diagonal/>
    </border>
    <border>
      <left/>
      <right style="medium">
        <color auto="1"/>
      </right>
      <top style="medium">
        <color rgb="FFE2E2E2"/>
      </top>
      <bottom style="medium">
        <color auto="1"/>
      </bottom>
      <diagonal/>
    </border>
    <border>
      <left/>
      <right style="medium">
        <color rgb="FFE2E2E2"/>
      </right>
      <top style="medium">
        <color rgb="FFE2E2E2"/>
      </top>
      <bottom style="medium">
        <color auto="1"/>
      </bottom>
      <diagonal/>
    </border>
    <border>
      <left style="medium">
        <color auto="1"/>
      </left>
      <right/>
      <top/>
      <bottom style="medium">
        <color rgb="FFE2E2E2"/>
      </bottom>
      <diagonal/>
    </border>
    <border>
      <left style="thin">
        <color indexed="64"/>
      </left>
      <right style="thin">
        <color indexed="64"/>
      </right>
      <top style="thin">
        <color indexed="64"/>
      </top>
      <bottom style="thin">
        <color indexed="64"/>
      </bottom>
      <diagonal/>
    </border>
    <border>
      <left style="medium">
        <color auto="1"/>
      </left>
      <right/>
      <top/>
      <bottom style="medium">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auto="1"/>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auto="1"/>
      </top>
      <bottom style="medium">
        <color indexed="64"/>
      </bottom>
      <diagonal/>
    </border>
    <border>
      <left style="medium">
        <color auto="1"/>
      </left>
      <right style="medium">
        <color rgb="FFC0C0C0"/>
      </right>
      <top/>
      <bottom style="medium">
        <color auto="1"/>
      </bottom>
      <diagonal/>
    </border>
    <border>
      <left style="medium">
        <color rgb="FFC0C0C0"/>
      </left>
      <right style="medium">
        <color auto="1"/>
      </right>
      <top/>
      <bottom style="medium">
        <color auto="1"/>
      </bottom>
      <diagonal/>
    </border>
    <border>
      <left style="medium">
        <color rgb="FFE2E2E2"/>
      </left>
      <right/>
      <top/>
      <bottom style="medium">
        <color auto="1"/>
      </bottom>
      <diagonal/>
    </border>
    <border>
      <left style="medium">
        <color auto="1"/>
      </left>
      <right style="medium">
        <color rgb="FFE2E2E2"/>
      </right>
      <top/>
      <bottom style="medium">
        <color auto="1"/>
      </bottom>
      <diagonal/>
    </border>
    <border>
      <left style="medium">
        <color rgb="FFE2E2E2"/>
      </left>
      <right style="medium">
        <color auto="1"/>
      </right>
      <top/>
      <bottom style="medium">
        <color auto="1"/>
      </bottom>
      <diagonal/>
    </border>
    <border>
      <left style="thin">
        <color indexed="64"/>
      </left>
      <right/>
      <top style="thin">
        <color auto="1"/>
      </top>
      <bottom style="thin">
        <color indexed="64"/>
      </bottom>
      <diagonal/>
    </border>
    <border>
      <left style="medium">
        <color auto="1"/>
      </left>
      <right style="medium">
        <color rgb="FFC0C0C0"/>
      </right>
      <top style="medium">
        <color auto="1"/>
      </top>
      <bottom style="medium">
        <color auto="1"/>
      </bottom>
      <diagonal/>
    </border>
    <border>
      <left style="medium">
        <color rgb="FFC0C0C0"/>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rgb="FFE2E2E2"/>
      </bottom>
      <diagonal/>
    </border>
    <border>
      <left style="medium">
        <color auto="1"/>
      </left>
      <right style="medium">
        <color auto="1"/>
      </right>
      <top style="medium">
        <color auto="1"/>
      </top>
      <bottom style="medium">
        <color rgb="FFC0C0C0"/>
      </bottom>
      <diagonal/>
    </border>
    <border>
      <left/>
      <right/>
      <top style="medium">
        <color auto="1"/>
      </top>
      <bottom style="medium">
        <color rgb="FFC0C0C0"/>
      </bottom>
      <diagonal/>
    </border>
    <border>
      <left/>
      <right style="medium">
        <color auto="1"/>
      </right>
      <top style="medium">
        <color auto="1"/>
      </top>
      <bottom style="medium">
        <color rgb="FFC0C0C0"/>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medium">
        <color auto="1"/>
      </bottom>
      <diagonal/>
    </border>
    <border>
      <left/>
      <right style="medium">
        <color rgb="FFE2E2E2"/>
      </right>
      <top/>
      <bottom style="medium">
        <color auto="1"/>
      </bottom>
      <diagonal/>
    </border>
    <border>
      <left style="thin">
        <color auto="1"/>
      </left>
      <right style="medium">
        <color auto="1"/>
      </right>
      <top/>
      <bottom style="medium">
        <color auto="1"/>
      </bottom>
      <diagonal/>
    </border>
    <border>
      <left style="medium">
        <color indexed="64"/>
      </left>
      <right style="thin">
        <color indexed="64"/>
      </right>
      <top/>
      <bottom/>
      <diagonal/>
    </border>
    <border>
      <left/>
      <right style="thin">
        <color rgb="FFCCCCCC"/>
      </right>
      <top/>
      <bottom style="medium">
        <color auto="1"/>
      </bottom>
      <diagonal/>
    </border>
    <border>
      <left style="thin">
        <color indexed="64"/>
      </left>
      <right style="thin">
        <color indexed="64"/>
      </right>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rgb="FFCCCCCC"/>
      </bottom>
      <diagonal/>
    </border>
    <border>
      <left/>
      <right style="medium">
        <color rgb="FFCCCCCC"/>
      </right>
      <top/>
      <bottom style="medium">
        <color rgb="FFCCCCCC"/>
      </bottom>
      <diagonal/>
    </border>
    <border>
      <left style="medium">
        <color rgb="FFCCCCCC"/>
      </left>
      <right/>
      <top/>
      <bottom style="medium">
        <color rgb="FFCCCCCC"/>
      </bottom>
      <diagonal/>
    </border>
    <border>
      <left style="medium">
        <color rgb="FFC0C0C0"/>
      </left>
      <right style="medium">
        <color rgb="FFC0C0C0"/>
      </right>
      <top style="medium">
        <color rgb="FFC0C0C0"/>
      </top>
      <bottom/>
      <diagonal/>
    </border>
    <border>
      <left/>
      <right style="medium">
        <color rgb="FFC0C0C0"/>
      </right>
      <top style="medium">
        <color rgb="FFC0C0C0"/>
      </top>
      <bottom/>
      <diagonal/>
    </border>
    <border>
      <left style="medium">
        <color auto="1"/>
      </left>
      <right/>
      <top/>
      <bottom style="medium">
        <color rgb="FFCCCCCC"/>
      </bottom>
      <diagonal/>
    </border>
  </borders>
  <cellStyleXfs count="38290">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5" fillId="0" borderId="0"/>
    <xf numFmtId="0" fontId="14" fillId="0" borderId="0" applyNumberFormat="0" applyFill="0" applyBorder="0" applyAlignment="0" applyProtection="0"/>
    <xf numFmtId="0" fontId="5" fillId="0" borderId="0"/>
    <xf numFmtId="0" fontId="47" fillId="45" borderId="0" applyNumberFormat="0" applyBorder="0" applyAlignment="0" applyProtection="0"/>
    <xf numFmtId="0" fontId="47" fillId="46" borderId="0" applyNumberFormat="0" applyBorder="0" applyAlignment="0" applyProtection="0"/>
    <xf numFmtId="0" fontId="47" fillId="47"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0" borderId="0" applyNumberFormat="0" applyBorder="0" applyAlignment="0" applyProtection="0"/>
    <xf numFmtId="0" fontId="47" fillId="51"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48" borderId="0" applyNumberFormat="0" applyBorder="0" applyAlignment="0" applyProtection="0"/>
    <xf numFmtId="0" fontId="47" fillId="51" borderId="0" applyNumberFormat="0" applyBorder="0" applyAlignment="0" applyProtection="0"/>
    <xf numFmtId="0" fontId="47" fillId="54" borderId="0" applyNumberFormat="0" applyBorder="0" applyAlignment="0" applyProtection="0"/>
    <xf numFmtId="0" fontId="48" fillId="55" borderId="0" applyNumberFormat="0" applyBorder="0" applyAlignment="0" applyProtection="0"/>
    <xf numFmtId="0" fontId="48" fillId="52" borderId="0" applyNumberFormat="0" applyBorder="0" applyAlignment="0" applyProtection="0"/>
    <xf numFmtId="0" fontId="48" fillId="53" borderId="0" applyNumberFormat="0" applyBorder="0" applyAlignment="0" applyProtection="0"/>
    <xf numFmtId="0" fontId="48" fillId="56" borderId="0" applyNumberFormat="0" applyBorder="0" applyAlignment="0" applyProtection="0"/>
    <xf numFmtId="0" fontId="48" fillId="57" borderId="0" applyNumberFormat="0" applyBorder="0" applyAlignment="0" applyProtection="0"/>
    <xf numFmtId="0" fontId="48" fillId="58" borderId="0" applyNumberFormat="0" applyBorder="0" applyAlignment="0" applyProtection="0"/>
    <xf numFmtId="0" fontId="48" fillId="59" borderId="0" applyNumberFormat="0" applyBorder="0" applyAlignment="0" applyProtection="0"/>
    <xf numFmtId="0" fontId="48" fillId="60" borderId="0" applyNumberFormat="0" applyBorder="0" applyAlignment="0" applyProtection="0"/>
    <xf numFmtId="0" fontId="48" fillId="61" borderId="0" applyNumberFormat="0" applyBorder="0" applyAlignment="0" applyProtection="0"/>
    <xf numFmtId="0" fontId="48" fillId="56" borderId="0" applyNumberFormat="0" applyBorder="0" applyAlignment="0" applyProtection="0"/>
    <xf numFmtId="0" fontId="48" fillId="57" borderId="0" applyNumberFormat="0" applyBorder="0" applyAlignment="0" applyProtection="0"/>
    <xf numFmtId="0" fontId="48" fillId="62" borderId="0" applyNumberFormat="0" applyBorder="0" applyAlignment="0" applyProtection="0"/>
    <xf numFmtId="15" fontId="49" fillId="0" borderId="53" applyBorder="0">
      <alignment horizontal="centerContinuous"/>
    </xf>
    <xf numFmtId="17" fontId="49" fillId="0" borderId="53" applyBorder="0">
      <alignment horizontal="centerContinuous"/>
    </xf>
    <xf numFmtId="0" fontId="49" fillId="0" borderId="54" applyAlignment="0">
      <alignment horizontal="centerContinuous"/>
    </xf>
    <xf numFmtId="0" fontId="50" fillId="46" borderId="0" applyNumberFormat="0" applyBorder="0" applyAlignment="0" applyProtection="0"/>
    <xf numFmtId="0" fontId="51" fillId="47" borderId="0" applyNumberFormat="0" applyBorder="0" applyAlignment="0" applyProtection="0"/>
    <xf numFmtId="0" fontId="52" fillId="63" borderId="55" applyNumberFormat="0" applyAlignment="0" applyProtection="0"/>
    <xf numFmtId="0" fontId="53" fillId="64" borderId="56" applyNumberFormat="0" applyAlignment="0" applyProtection="0"/>
    <xf numFmtId="0" fontId="54" fillId="0" borderId="57" applyNumberFormat="0" applyFill="0" applyAlignment="0" applyProtection="0"/>
    <xf numFmtId="0" fontId="55" fillId="0" borderId="0">
      <alignment horizontal="left" vertical="center"/>
    </xf>
    <xf numFmtId="43" fontId="5" fillId="0" borderId="0" applyFont="0" applyFill="0" applyBorder="0" applyAlignment="0" applyProtection="0"/>
    <xf numFmtId="43" fontId="5" fillId="0" borderId="0" applyFont="0" applyFill="0" applyBorder="0" applyAlignment="0" applyProtection="0"/>
    <xf numFmtId="3" fontId="56"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7" fillId="0" borderId="0" applyNumberFormat="0" applyFill="0" applyBorder="0" applyAlignment="0" applyProtection="0"/>
    <xf numFmtId="9" fontId="58" fillId="0" borderId="0" applyFont="0" applyFill="0" applyBorder="0" applyAlignment="0" applyProtection="0"/>
    <xf numFmtId="0" fontId="59" fillId="0" borderId="0" applyNumberFormat="0" applyFill="0" applyBorder="0" applyAlignment="0" applyProtection="0"/>
    <xf numFmtId="0" fontId="60" fillId="50" borderId="55" applyNumberFormat="0" applyAlignment="0" applyProtection="0"/>
    <xf numFmtId="0" fontId="61" fillId="0" borderId="0" applyNumberFormat="0" applyFill="0" applyBorder="0" applyAlignment="0" applyProtection="0"/>
    <xf numFmtId="180" fontId="58" fillId="0" borderId="0" applyFont="0" applyFill="0" applyBorder="0" applyAlignment="0" applyProtection="0"/>
    <xf numFmtId="0" fontId="62" fillId="0" borderId="58" applyNumberFormat="0" applyFill="0" applyAlignment="0" applyProtection="0"/>
    <xf numFmtId="0" fontId="63" fillId="0" borderId="59"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81" fontId="5" fillId="0" borderId="0" applyFont="0" applyFill="0" applyBorder="0" applyAlignment="0" applyProtection="0"/>
    <xf numFmtId="0" fontId="5" fillId="0" borderId="0" applyFont="0" applyFill="0" applyBorder="0" applyAlignment="0" applyProtection="0"/>
    <xf numFmtId="182" fontId="5" fillId="0" borderId="0" applyFont="0" applyFill="0" applyBorder="0" applyAlignment="0" applyProtection="0"/>
    <xf numFmtId="174" fontId="5" fillId="0" borderId="0" applyFont="0" applyFill="0" applyBorder="0" applyAlignment="0" applyProtection="0"/>
    <xf numFmtId="183" fontId="5" fillId="0" borderId="0" applyFont="0" applyFill="0" applyBorder="0" applyAlignment="0" applyProtection="0"/>
    <xf numFmtId="0" fontId="64" fillId="0" borderId="0" applyNumberFormat="0">
      <alignment horizontal="right"/>
    </xf>
    <xf numFmtId="0" fontId="65" fillId="65" borderId="0" applyNumberFormat="0" applyBorder="0" applyAlignment="0" applyProtection="0"/>
    <xf numFmtId="184"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1" fillId="0" borderId="0"/>
    <xf numFmtId="0" fontId="5" fillId="0" borderId="0"/>
    <xf numFmtId="0" fontId="1" fillId="0" borderId="0"/>
    <xf numFmtId="0" fontId="5" fillId="0" borderId="0"/>
    <xf numFmtId="0" fontId="1" fillId="0" borderId="0"/>
    <xf numFmtId="0" fontId="5" fillId="0" borderId="0"/>
    <xf numFmtId="0" fontId="5" fillId="0" borderId="0"/>
    <xf numFmtId="0" fontId="5" fillId="0" borderId="0"/>
    <xf numFmtId="0" fontId="5" fillId="0" borderId="0"/>
    <xf numFmtId="0" fontId="5" fillId="66" borderId="61" applyNumberFormat="0" applyFont="0" applyAlignment="0" applyProtection="0"/>
    <xf numFmtId="0" fontId="5" fillId="66" borderId="61" applyNumberFormat="0" applyFont="0" applyAlignment="0" applyProtection="0"/>
    <xf numFmtId="0" fontId="68" fillId="63" borderId="62"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69" fillId="0" borderId="0"/>
    <xf numFmtId="0" fontId="70" fillId="0" borderId="0" applyNumberFormat="0" applyFill="0" applyBorder="0" applyAlignment="0" applyProtection="0"/>
    <xf numFmtId="0" fontId="71" fillId="0" borderId="0" applyNumberFormat="0" applyFill="0" applyBorder="0" applyAlignment="0" applyProtection="0"/>
    <xf numFmtId="0" fontId="72" fillId="0" borderId="63" applyNumberFormat="0" applyFill="0" applyAlignment="0" applyProtection="0"/>
    <xf numFmtId="0" fontId="73" fillId="0" borderId="52" applyBorder="0">
      <alignment horizontal="left" wrapText="1"/>
      <protection locked="0"/>
    </xf>
    <xf numFmtId="0" fontId="59" fillId="0" borderId="60" applyNumberFormat="0" applyFill="0" applyAlignment="0" applyProtection="0"/>
    <xf numFmtId="0" fontId="74" fillId="0" borderId="0"/>
    <xf numFmtId="0" fontId="1"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67" fillId="0" borderId="0"/>
    <xf numFmtId="0" fontId="67" fillId="0" borderId="0"/>
    <xf numFmtId="0" fontId="67" fillId="0" borderId="0"/>
    <xf numFmtId="0" fontId="67" fillId="0" borderId="0"/>
    <xf numFmtId="0" fontId="1" fillId="0" borderId="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67" fillId="0" borderId="0"/>
    <xf numFmtId="0" fontId="67"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75" fillId="2" borderId="0" applyNumberFormat="0" applyBorder="0" applyAlignment="0" applyProtection="0"/>
    <xf numFmtId="0" fontId="52" fillId="63" borderId="55" applyNumberFormat="0" applyAlignment="0" applyProtection="0"/>
    <xf numFmtId="0" fontId="60" fillId="50" borderId="55" applyNumberFormat="0" applyAlignment="0" applyProtection="0"/>
    <xf numFmtId="0" fontId="59" fillId="0" borderId="60" applyNumberFormat="0" applyFill="0" applyAlignment="0" applyProtection="0"/>
    <xf numFmtId="0" fontId="5" fillId="66" borderId="61" applyNumberFormat="0" applyFont="0" applyAlignment="0" applyProtection="0"/>
    <xf numFmtId="0" fontId="5" fillId="66" borderId="61" applyNumberFormat="0" applyFont="0" applyAlignment="0" applyProtection="0"/>
    <xf numFmtId="0" fontId="68" fillId="63" borderId="62" applyNumberFormat="0" applyAlignment="0" applyProtection="0"/>
    <xf numFmtId="0" fontId="72" fillId="0" borderId="63" applyNumberFormat="0" applyFill="0" applyAlignment="0" applyProtection="0"/>
    <xf numFmtId="0" fontId="7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2" borderId="0" applyNumberFormat="0" applyBorder="0" applyAlignment="0" applyProtection="0"/>
    <xf numFmtId="0" fontId="5" fillId="0" borderId="0"/>
    <xf numFmtId="43" fontId="1" fillId="0" borderId="0" applyFont="0" applyFill="0" applyBorder="0" applyAlignment="0" applyProtection="0"/>
    <xf numFmtId="0" fontId="53" fillId="64" borderId="56" applyNumberFormat="0" applyAlignment="0" applyProtection="0"/>
    <xf numFmtId="0" fontId="76" fillId="0" borderId="0" applyNumberFormat="0" applyFill="0" applyBorder="0" applyAlignment="0" applyProtection="0"/>
    <xf numFmtId="0" fontId="5" fillId="0" borderId="0"/>
    <xf numFmtId="0" fontId="67" fillId="0" borderId="0"/>
    <xf numFmtId="0" fontId="67" fillId="0" borderId="0"/>
    <xf numFmtId="0" fontId="47" fillId="0" borderId="0"/>
    <xf numFmtId="0" fontId="71" fillId="0" borderId="0" applyNumberFormat="0" applyFill="0" applyBorder="0" applyAlignment="0" applyProtection="0"/>
    <xf numFmtId="0" fontId="77" fillId="0" borderId="0"/>
    <xf numFmtId="0" fontId="1" fillId="0" borderId="0"/>
    <xf numFmtId="0" fontId="5" fillId="66" borderId="61" applyNumberFormat="0" applyFont="0" applyAlignment="0" applyProtection="0"/>
    <xf numFmtId="0" fontId="72" fillId="0" borderId="63" applyNumberFormat="0" applyFill="0" applyAlignment="0" applyProtection="0"/>
    <xf numFmtId="0" fontId="52" fillId="63" borderId="55" applyNumberFormat="0" applyAlignment="0" applyProtection="0"/>
    <xf numFmtId="0" fontId="68" fillId="63" borderId="62" applyNumberFormat="0" applyAlignment="0" applyProtection="0"/>
    <xf numFmtId="0" fontId="67" fillId="0" borderId="0"/>
    <xf numFmtId="0" fontId="67" fillId="0" borderId="0"/>
    <xf numFmtId="0" fontId="60" fillId="50" borderId="55" applyNumberFormat="0" applyAlignment="0" applyProtection="0"/>
    <xf numFmtId="0" fontId="67" fillId="0" borderId="0"/>
    <xf numFmtId="0" fontId="5" fillId="66" borderId="61" applyNumberFormat="0" applyFont="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 fillId="0" borderId="0"/>
    <xf numFmtId="0" fontId="59" fillId="0" borderId="60" applyNumberFormat="0" applyFill="0" applyAlignment="0" applyProtection="0"/>
    <xf numFmtId="0" fontId="5" fillId="0" borderId="0"/>
    <xf numFmtId="0" fontId="5" fillId="0" borderId="0"/>
    <xf numFmtId="0" fontId="5" fillId="0" borderId="0"/>
    <xf numFmtId="0" fontId="67" fillId="0" borderId="0"/>
    <xf numFmtId="0" fontId="5" fillId="0" borderId="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74" fillId="0" borderId="0"/>
    <xf numFmtId="0" fontId="5" fillId="0" borderId="0"/>
    <xf numFmtId="0" fontId="5" fillId="0" borderId="0"/>
    <xf numFmtId="0" fontId="5" fillId="0" borderId="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 fillId="0" borderId="0"/>
    <xf numFmtId="0" fontId="5" fillId="0" borderId="0"/>
    <xf numFmtId="0" fontId="5" fillId="0" borderId="0"/>
    <xf numFmtId="0" fontId="67" fillId="0" borderId="0"/>
    <xf numFmtId="0" fontId="5" fillId="0" borderId="0"/>
    <xf numFmtId="0" fontId="52" fillId="63" borderId="55" applyNumberFormat="0" applyAlignment="0" applyProtection="0"/>
    <xf numFmtId="0" fontId="60" fillId="50" borderId="55" applyNumberFormat="0" applyAlignment="0" applyProtection="0"/>
    <xf numFmtId="0" fontId="59" fillId="0" borderId="60" applyNumberFormat="0" applyFill="0" applyAlignment="0" applyProtection="0"/>
    <xf numFmtId="0" fontId="5" fillId="66" borderId="61" applyNumberFormat="0" applyFont="0" applyAlignment="0" applyProtection="0"/>
    <xf numFmtId="0" fontId="5" fillId="66" borderId="61" applyNumberFormat="0" applyFont="0" applyAlignment="0" applyProtection="0"/>
    <xf numFmtId="0" fontId="68" fillId="63" borderId="62" applyNumberFormat="0" applyAlignment="0" applyProtection="0"/>
    <xf numFmtId="0" fontId="72" fillId="0" borderId="63" applyNumberFormat="0" applyFill="0" applyAlignment="0" applyProtection="0"/>
    <xf numFmtId="0" fontId="52" fillId="63" borderId="55" applyNumberFormat="0" applyAlignment="0" applyProtection="0"/>
    <xf numFmtId="0" fontId="60" fillId="50" borderId="55" applyNumberFormat="0" applyAlignment="0" applyProtection="0"/>
    <xf numFmtId="0" fontId="5" fillId="66" borderId="61" applyNumberFormat="0" applyFont="0" applyAlignment="0" applyProtection="0"/>
    <xf numFmtId="0" fontId="5" fillId="66" borderId="61" applyNumberFormat="0" applyFont="0" applyAlignment="0" applyProtection="0"/>
    <xf numFmtId="0" fontId="68" fillId="63" borderId="62" applyNumberFormat="0" applyAlignment="0" applyProtection="0"/>
    <xf numFmtId="0" fontId="72" fillId="0" borderId="63" applyNumberFormat="0" applyFill="0" applyAlignment="0" applyProtection="0"/>
    <xf numFmtId="0" fontId="67" fillId="0" borderId="0"/>
    <xf numFmtId="0" fontId="52" fillId="63" borderId="55" applyNumberFormat="0" applyAlignment="0" applyProtection="0"/>
    <xf numFmtId="0" fontId="60" fillId="50" borderId="55" applyNumberFormat="0" applyAlignment="0" applyProtection="0"/>
    <xf numFmtId="0" fontId="5" fillId="66" borderId="61" applyNumberFormat="0" applyFont="0" applyAlignment="0" applyProtection="0"/>
    <xf numFmtId="0" fontId="5" fillId="66" borderId="61" applyNumberFormat="0" applyFont="0" applyAlignment="0" applyProtection="0"/>
    <xf numFmtId="0" fontId="68" fillId="63" borderId="62" applyNumberFormat="0" applyAlignment="0" applyProtection="0"/>
    <xf numFmtId="0" fontId="72" fillId="0" borderId="63" applyNumberFormat="0" applyFill="0" applyAlignment="0" applyProtection="0"/>
    <xf numFmtId="0" fontId="52" fillId="63" borderId="55" applyNumberFormat="0" applyAlignment="0" applyProtection="0"/>
    <xf numFmtId="0" fontId="60" fillId="50" borderId="55" applyNumberFormat="0" applyAlignment="0" applyProtection="0"/>
    <xf numFmtId="0" fontId="5" fillId="66" borderId="61" applyNumberFormat="0" applyFont="0" applyAlignment="0" applyProtection="0"/>
    <xf numFmtId="0" fontId="5" fillId="66" borderId="61" applyNumberFormat="0" applyFont="0" applyAlignment="0" applyProtection="0"/>
    <xf numFmtId="0" fontId="68" fillId="63" borderId="62" applyNumberFormat="0" applyAlignment="0" applyProtection="0"/>
    <xf numFmtId="0" fontId="72" fillId="0" borderId="63" applyNumberFormat="0" applyFill="0" applyAlignment="0" applyProtection="0"/>
    <xf numFmtId="0" fontId="77" fillId="0" borderId="0"/>
    <xf numFmtId="0" fontId="59" fillId="0" borderId="60" applyNumberFormat="0" applyFill="0" applyAlignment="0" applyProtection="0"/>
    <xf numFmtId="168" fontId="79" fillId="0" borderId="0" applyFill="0" applyBorder="0" applyAlignment="0" applyProtection="0"/>
    <xf numFmtId="186" fontId="79" fillId="0" borderId="0" applyFill="0" applyBorder="0" applyAlignment="0" applyProtection="0"/>
    <xf numFmtId="0" fontId="79" fillId="0" borderId="0" applyNumberFormat="0" applyFill="0" applyBorder="0" applyAlignment="0" applyProtection="0"/>
    <xf numFmtId="187" fontId="5" fillId="0" borderId="0" applyFont="0" applyFill="0" applyBorder="0" applyAlignment="0" applyProtection="0"/>
    <xf numFmtId="2" fontId="79" fillId="0" borderId="0" applyFill="0" applyBorder="0" applyAlignment="0" applyProtection="0"/>
    <xf numFmtId="0" fontId="51" fillId="47" borderId="0" applyNumberFormat="0" applyBorder="0" applyAlignment="0" applyProtection="0"/>
    <xf numFmtId="0" fontId="59" fillId="0" borderId="0" applyNumberFormat="0" applyFill="0" applyBorder="0" applyAlignment="0" applyProtection="0"/>
    <xf numFmtId="0" fontId="80" fillId="0" borderId="0" applyNumberFormat="0" applyFont="0" applyFill="0" applyBorder="0" applyAlignment="0" applyProtection="0"/>
    <xf numFmtId="0" fontId="78" fillId="0" borderId="0" applyNumberFormat="0" applyFill="0" applyBorder="0" applyAlignment="0" applyProtection="0"/>
    <xf numFmtId="0" fontId="60" fillId="50" borderId="55" applyNumberFormat="0" applyAlignment="0" applyProtection="0"/>
    <xf numFmtId="0" fontId="54" fillId="0" borderId="57" applyNumberFormat="0" applyFill="0" applyAlignment="0" applyProtection="0"/>
    <xf numFmtId="0" fontId="79" fillId="0" borderId="0" applyNumberFormat="0" applyFill="0" applyBorder="0" applyProtection="0"/>
    <xf numFmtId="0" fontId="47" fillId="66" borderId="61" applyNumberFormat="0" applyFont="0" applyAlignment="0" applyProtection="0"/>
    <xf numFmtId="10" fontId="79" fillId="0" borderId="0" applyFill="0" applyBorder="0" applyAlignment="0" applyProtection="0"/>
    <xf numFmtId="0" fontId="70" fillId="0" borderId="0" applyNumberFormat="0" applyFill="0" applyBorder="0" applyAlignment="0" applyProtection="0"/>
    <xf numFmtId="0" fontId="47" fillId="45" borderId="0" applyNumberFormat="0" applyBorder="0" applyAlignment="0" applyProtection="0"/>
    <xf numFmtId="0" fontId="47" fillId="46" borderId="0" applyNumberFormat="0" applyBorder="0" applyAlignment="0" applyProtection="0"/>
    <xf numFmtId="0" fontId="47" fillId="47"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0" borderId="0" applyNumberFormat="0" applyBorder="0" applyAlignment="0" applyProtection="0"/>
    <xf numFmtId="0" fontId="47" fillId="51"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48" borderId="0" applyNumberFormat="0" applyBorder="0" applyAlignment="0" applyProtection="0"/>
    <xf numFmtId="0" fontId="47" fillId="51" borderId="0" applyNumberFormat="0" applyBorder="0" applyAlignment="0" applyProtection="0"/>
    <xf numFmtId="0" fontId="47" fillId="54" borderId="0" applyNumberFormat="0" applyBorder="0" applyAlignment="0" applyProtection="0"/>
    <xf numFmtId="0" fontId="48" fillId="55" borderId="0" applyNumberFormat="0" applyBorder="0" applyAlignment="0" applyProtection="0"/>
    <xf numFmtId="0" fontId="48" fillId="52" borderId="0" applyNumberFormat="0" applyBorder="0" applyAlignment="0" applyProtection="0"/>
    <xf numFmtId="0" fontId="48" fillId="53" borderId="0" applyNumberFormat="0" applyBorder="0" applyAlignment="0" applyProtection="0"/>
    <xf numFmtId="0" fontId="48" fillId="56" borderId="0" applyNumberFormat="0" applyBorder="0" applyAlignment="0" applyProtection="0"/>
    <xf numFmtId="0" fontId="48" fillId="57" borderId="0" applyNumberFormat="0" applyBorder="0" applyAlignment="0" applyProtection="0"/>
    <xf numFmtId="0" fontId="48" fillId="58" borderId="0" applyNumberFormat="0" applyBorder="0" applyAlignment="0" applyProtection="0"/>
    <xf numFmtId="0" fontId="52" fillId="63" borderId="55" applyNumberFormat="0" applyAlignment="0" applyProtection="0"/>
    <xf numFmtId="43" fontId="5" fillId="0" borderId="0" applyFont="0" applyFill="0" applyBorder="0" applyAlignment="0" applyProtection="0"/>
    <xf numFmtId="175" fontId="5" fillId="0" borderId="0" applyFont="0" applyFill="0" applyBorder="0" applyAlignment="0" applyProtection="0"/>
    <xf numFmtId="3" fontId="5" fillId="0" borderId="0" applyFill="0" applyBorder="0" applyAlignment="0" applyProtection="0"/>
    <xf numFmtId="188" fontId="5" fillId="0" borderId="0" applyFill="0" applyBorder="0" applyAlignment="0" applyProtection="0"/>
    <xf numFmtId="189" fontId="5" fillId="0" borderId="0" applyFill="0" applyBorder="0" applyAlignment="0" applyProtection="0"/>
    <xf numFmtId="0" fontId="48" fillId="59" borderId="0" applyNumberFormat="0" applyBorder="0" applyAlignment="0" applyProtection="0"/>
    <xf numFmtId="0" fontId="48" fillId="60" borderId="0" applyNumberFormat="0" applyBorder="0" applyAlignment="0" applyProtection="0"/>
    <xf numFmtId="0" fontId="48" fillId="61" borderId="0" applyNumberFormat="0" applyBorder="0" applyAlignment="0" applyProtection="0"/>
    <xf numFmtId="0" fontId="48" fillId="56" borderId="0" applyNumberFormat="0" applyBorder="0" applyAlignment="0" applyProtection="0"/>
    <xf numFmtId="0" fontId="48" fillId="57" borderId="0" applyNumberFormat="0" applyBorder="0" applyAlignment="0" applyProtection="0"/>
    <xf numFmtId="0" fontId="48" fillId="62" borderId="0" applyNumberFormat="0" applyBorder="0" applyAlignment="0" applyProtection="0"/>
    <xf numFmtId="2" fontId="5" fillId="0" borderId="0" applyFill="0" applyBorder="0" applyAlignment="0" applyProtection="0"/>
    <xf numFmtId="0" fontId="50" fillId="46" borderId="0" applyNumberFormat="0" applyBorder="0" applyAlignment="0" applyProtection="0"/>
    <xf numFmtId="0" fontId="68" fillId="63" borderId="62" applyNumberFormat="0" applyAlignment="0" applyProtection="0"/>
    <xf numFmtId="0" fontId="61" fillId="0" borderId="0" applyNumberFormat="0" applyFill="0" applyBorder="0" applyAlignment="0" applyProtection="0"/>
    <xf numFmtId="0" fontId="71" fillId="0" borderId="0" applyNumberFormat="0" applyFill="0" applyBorder="0" applyAlignment="0" applyProtection="0"/>
    <xf numFmtId="0" fontId="62" fillId="0" borderId="58" applyNumberFormat="0" applyFill="0" applyAlignment="0" applyProtection="0"/>
    <xf numFmtId="0" fontId="63" fillId="0" borderId="59" applyNumberFormat="0" applyFill="0" applyAlignment="0" applyProtection="0"/>
    <xf numFmtId="0" fontId="59" fillId="0" borderId="60" applyNumberFormat="0" applyFill="0" applyAlignment="0" applyProtection="0"/>
    <xf numFmtId="0" fontId="74" fillId="0" borderId="0"/>
    <xf numFmtId="0" fontId="74" fillId="0" borderId="0" applyNumberFormat="0" applyFont="0" applyFill="0" applyBorder="0" applyAlignment="0" applyProtection="0"/>
    <xf numFmtId="0" fontId="67" fillId="0" borderId="0"/>
    <xf numFmtId="190" fontId="1" fillId="0" borderId="0"/>
    <xf numFmtId="190" fontId="38" fillId="15" borderId="0" applyNumberFormat="0" applyBorder="0" applyAlignment="0" applyProtection="0"/>
    <xf numFmtId="190" fontId="75" fillId="2" borderId="0" applyNumberFormat="0" applyBorder="0" applyAlignment="0" applyProtection="0"/>
    <xf numFmtId="190" fontId="39" fillId="16" borderId="0" applyNumberFormat="0" applyBorder="0" applyAlignment="0" applyProtection="0"/>
    <xf numFmtId="190" fontId="40" fillId="17" borderId="46" applyNumberFormat="0" applyAlignment="0" applyProtection="0"/>
    <xf numFmtId="190" fontId="76" fillId="0" borderId="0" applyNumberFormat="0" applyFill="0" applyBorder="0" applyAlignment="0" applyProtection="0"/>
    <xf numFmtId="190" fontId="35" fillId="0" borderId="43" applyNumberFormat="0" applyFill="0" applyAlignment="0" applyProtection="0"/>
    <xf numFmtId="190" fontId="36" fillId="0" borderId="44" applyNumberFormat="0" applyFill="0" applyAlignment="0" applyProtection="0"/>
    <xf numFmtId="190" fontId="37" fillId="0" borderId="45" applyNumberFormat="0" applyFill="0" applyAlignment="0" applyProtection="0"/>
    <xf numFmtId="190" fontId="37" fillId="0" borderId="0" applyNumberFormat="0" applyFill="0" applyBorder="0" applyAlignment="0" applyProtection="0"/>
    <xf numFmtId="190" fontId="41" fillId="18" borderId="47" applyNumberFormat="0" applyAlignment="0" applyProtection="0"/>
    <xf numFmtId="190" fontId="42" fillId="18" borderId="46" applyNumberFormat="0" applyAlignment="0" applyProtection="0"/>
    <xf numFmtId="190" fontId="43" fillId="0" borderId="48" applyNumberFormat="0" applyFill="0" applyAlignment="0" applyProtection="0"/>
    <xf numFmtId="190" fontId="3" fillId="19" borderId="49" applyNumberFormat="0" applyAlignment="0" applyProtection="0"/>
    <xf numFmtId="190" fontId="44" fillId="0" borderId="0" applyNumberFormat="0" applyFill="0" applyBorder="0" applyAlignment="0" applyProtection="0"/>
    <xf numFmtId="190" fontId="45" fillId="0" borderId="0" applyNumberFormat="0" applyFill="0" applyBorder="0" applyAlignment="0" applyProtection="0"/>
    <xf numFmtId="190" fontId="4" fillId="0" borderId="51" applyNumberFormat="0" applyFill="0" applyAlignment="0" applyProtection="0"/>
    <xf numFmtId="190" fontId="46" fillId="21" borderId="0" applyNumberFormat="0" applyBorder="0" applyAlignment="0" applyProtection="0"/>
    <xf numFmtId="190" fontId="1" fillId="22" borderId="0" applyNumberFormat="0" applyBorder="0" applyAlignment="0" applyProtection="0"/>
    <xf numFmtId="190" fontId="1" fillId="23" borderId="0" applyNumberFormat="0" applyBorder="0" applyAlignment="0" applyProtection="0"/>
    <xf numFmtId="190" fontId="46" fillId="24" borderId="0" applyNumberFormat="0" applyBorder="0" applyAlignment="0" applyProtection="0"/>
    <xf numFmtId="190" fontId="46" fillId="25" borderId="0" applyNumberFormat="0" applyBorder="0" applyAlignment="0" applyProtection="0"/>
    <xf numFmtId="190" fontId="1" fillId="26" borderId="0" applyNumberFormat="0" applyBorder="0" applyAlignment="0" applyProtection="0"/>
    <xf numFmtId="190" fontId="1" fillId="27" borderId="0" applyNumberFormat="0" applyBorder="0" applyAlignment="0" applyProtection="0"/>
    <xf numFmtId="190" fontId="46" fillId="28" borderId="0" applyNumberFormat="0" applyBorder="0" applyAlignment="0" applyProtection="0"/>
    <xf numFmtId="190" fontId="46" fillId="29" borderId="0" applyNumberFormat="0" applyBorder="0" applyAlignment="0" applyProtection="0"/>
    <xf numFmtId="190" fontId="1" fillId="30" borderId="0" applyNumberFormat="0" applyBorder="0" applyAlignment="0" applyProtection="0"/>
    <xf numFmtId="190" fontId="1" fillId="31" borderId="0" applyNumberFormat="0" applyBorder="0" applyAlignment="0" applyProtection="0"/>
    <xf numFmtId="190" fontId="46" fillId="32" borderId="0" applyNumberFormat="0" applyBorder="0" applyAlignment="0" applyProtection="0"/>
    <xf numFmtId="190" fontId="46" fillId="33" borderId="0" applyNumberFormat="0" applyBorder="0" applyAlignment="0" applyProtection="0"/>
    <xf numFmtId="190" fontId="1" fillId="34" borderId="0" applyNumberFormat="0" applyBorder="0" applyAlignment="0" applyProtection="0"/>
    <xf numFmtId="190" fontId="1" fillId="35" borderId="0" applyNumberFormat="0" applyBorder="0" applyAlignment="0" applyProtection="0"/>
    <xf numFmtId="190" fontId="46" fillId="36" borderId="0" applyNumberFormat="0" applyBorder="0" applyAlignment="0" applyProtection="0"/>
    <xf numFmtId="190" fontId="46" fillId="37" borderId="0" applyNumberFormat="0" applyBorder="0" applyAlignment="0" applyProtection="0"/>
    <xf numFmtId="190" fontId="1" fillId="38" borderId="0" applyNumberFormat="0" applyBorder="0" applyAlignment="0" applyProtection="0"/>
    <xf numFmtId="190" fontId="1" fillId="39" borderId="0" applyNumberFormat="0" applyBorder="0" applyAlignment="0" applyProtection="0"/>
    <xf numFmtId="190" fontId="46" fillId="40" borderId="0" applyNumberFormat="0" applyBorder="0" applyAlignment="0" applyProtection="0"/>
    <xf numFmtId="190" fontId="46" fillId="41" borderId="0" applyNumberFormat="0" applyBorder="0" applyAlignment="0" applyProtection="0"/>
    <xf numFmtId="190" fontId="1" fillId="42" borderId="0" applyNumberFormat="0" applyBorder="0" applyAlignment="0" applyProtection="0"/>
    <xf numFmtId="190" fontId="1" fillId="43" borderId="0" applyNumberFormat="0" applyBorder="0" applyAlignment="0" applyProtection="0"/>
    <xf numFmtId="190" fontId="46" fillId="44" borderId="0" applyNumberFormat="0" applyBorder="0" applyAlignment="0" applyProtection="0"/>
    <xf numFmtId="43" fontId="5" fillId="0" borderId="0" applyFont="0" applyFill="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8" fillId="55" borderId="0" applyNumberFormat="0" applyBorder="0" applyAlignment="0" applyProtection="0"/>
    <xf numFmtId="190" fontId="48" fillId="55" borderId="0" applyNumberFormat="0" applyBorder="0" applyAlignment="0" applyProtection="0"/>
    <xf numFmtId="190" fontId="48" fillId="52" borderId="0" applyNumberFormat="0" applyBorder="0" applyAlignment="0" applyProtection="0"/>
    <xf numFmtId="190" fontId="48" fillId="52" borderId="0" applyNumberFormat="0" applyBorder="0" applyAlignment="0" applyProtection="0"/>
    <xf numFmtId="190" fontId="48" fillId="53" borderId="0" applyNumberFormat="0" applyBorder="0" applyAlignment="0" applyProtection="0"/>
    <xf numFmtId="190" fontId="48" fillId="53" borderId="0" applyNumberFormat="0" applyBorder="0" applyAlignment="0" applyProtection="0"/>
    <xf numFmtId="190" fontId="48" fillId="56" borderId="0" applyNumberFormat="0" applyBorder="0" applyAlignment="0" applyProtection="0"/>
    <xf numFmtId="190" fontId="48" fillId="56" borderId="0" applyNumberFormat="0" applyBorder="0" applyAlignment="0" applyProtection="0"/>
    <xf numFmtId="190" fontId="48" fillId="57" borderId="0" applyNumberFormat="0" applyBorder="0" applyAlignment="0" applyProtection="0"/>
    <xf numFmtId="190" fontId="48" fillId="57" borderId="0" applyNumberFormat="0" applyBorder="0" applyAlignment="0" applyProtection="0"/>
    <xf numFmtId="190" fontId="48" fillId="58" borderId="0" applyNumberFormat="0" applyBorder="0" applyAlignment="0" applyProtection="0"/>
    <xf numFmtId="190" fontId="48" fillId="58" borderId="0" applyNumberFormat="0" applyBorder="0" applyAlignment="0" applyProtection="0"/>
    <xf numFmtId="190" fontId="48" fillId="55" borderId="0" applyNumberFormat="0" applyBorder="0" applyAlignment="0" applyProtection="0"/>
    <xf numFmtId="190" fontId="48" fillId="55" borderId="0" applyNumberFormat="0" applyBorder="0" applyAlignment="0" applyProtection="0"/>
    <xf numFmtId="190" fontId="48" fillId="52" borderId="0" applyNumberFormat="0" applyBorder="0" applyAlignment="0" applyProtection="0"/>
    <xf numFmtId="190" fontId="48" fillId="52" borderId="0" applyNumberFormat="0" applyBorder="0" applyAlignment="0" applyProtection="0"/>
    <xf numFmtId="190" fontId="48" fillId="53" borderId="0" applyNumberFormat="0" applyBorder="0" applyAlignment="0" applyProtection="0"/>
    <xf numFmtId="190" fontId="48" fillId="53" borderId="0" applyNumberFormat="0" applyBorder="0" applyAlignment="0" applyProtection="0"/>
    <xf numFmtId="190" fontId="48" fillId="56" borderId="0" applyNumberFormat="0" applyBorder="0" applyAlignment="0" applyProtection="0"/>
    <xf numFmtId="190" fontId="48" fillId="56" borderId="0" applyNumberFormat="0" applyBorder="0" applyAlignment="0" applyProtection="0"/>
    <xf numFmtId="190" fontId="48" fillId="57" borderId="0" applyNumberFormat="0" applyBorder="0" applyAlignment="0" applyProtection="0"/>
    <xf numFmtId="190" fontId="48" fillId="57" borderId="0" applyNumberFormat="0" applyBorder="0" applyAlignment="0" applyProtection="0"/>
    <xf numFmtId="190" fontId="48" fillId="58" borderId="0" applyNumberFormat="0" applyBorder="0" applyAlignment="0" applyProtection="0"/>
    <xf numFmtId="190" fontId="48" fillId="58" borderId="0" applyNumberFormat="0" applyBorder="0" applyAlignment="0" applyProtection="0"/>
    <xf numFmtId="190" fontId="48" fillId="59" borderId="0" applyNumberFormat="0" applyBorder="0" applyAlignment="0" applyProtection="0"/>
    <xf numFmtId="190" fontId="48" fillId="59" borderId="0" applyNumberFormat="0" applyBorder="0" applyAlignment="0" applyProtection="0"/>
    <xf numFmtId="190" fontId="48" fillId="60" borderId="0" applyNumberFormat="0" applyBorder="0" applyAlignment="0" applyProtection="0"/>
    <xf numFmtId="190" fontId="48" fillId="60" borderId="0" applyNumberFormat="0" applyBorder="0" applyAlignment="0" applyProtection="0"/>
    <xf numFmtId="190" fontId="48" fillId="61" borderId="0" applyNumberFormat="0" applyBorder="0" applyAlignment="0" applyProtection="0"/>
    <xf numFmtId="190" fontId="48" fillId="61" borderId="0" applyNumberFormat="0" applyBorder="0" applyAlignment="0" applyProtection="0"/>
    <xf numFmtId="190" fontId="48" fillId="56" borderId="0" applyNumberFormat="0" applyBorder="0" applyAlignment="0" applyProtection="0"/>
    <xf numFmtId="190" fontId="48" fillId="56" borderId="0" applyNumberFormat="0" applyBorder="0" applyAlignment="0" applyProtection="0"/>
    <xf numFmtId="190" fontId="48" fillId="57" borderId="0" applyNumberFormat="0" applyBorder="0" applyAlignment="0" applyProtection="0"/>
    <xf numFmtId="190" fontId="48" fillId="57" borderId="0" applyNumberFormat="0" applyBorder="0" applyAlignment="0" applyProtection="0"/>
    <xf numFmtId="190" fontId="48" fillId="62" borderId="0" applyNumberFormat="0" applyBorder="0" applyAlignment="0" applyProtection="0"/>
    <xf numFmtId="190" fontId="48" fillId="62" borderId="0" applyNumberFormat="0" applyBorder="0" applyAlignment="0" applyProtection="0"/>
    <xf numFmtId="190" fontId="49" fillId="0" borderId="54" applyAlignment="0">
      <alignment horizontal="centerContinuous"/>
    </xf>
    <xf numFmtId="190" fontId="50" fillId="46" borderId="0" applyNumberFormat="0" applyBorder="0" applyAlignment="0" applyProtection="0"/>
    <xf numFmtId="190" fontId="50" fillId="46" borderId="0" applyNumberFormat="0" applyBorder="0" applyAlignment="0" applyProtection="0"/>
    <xf numFmtId="190" fontId="81" fillId="0" borderId="0" applyNumberFormat="0" applyFill="0" applyBorder="0" applyAlignment="0" applyProtection="0"/>
    <xf numFmtId="190" fontId="81" fillId="0" borderId="0" applyNumberFormat="0" applyFill="0" applyBorder="0" applyAlignment="0" applyProtection="0"/>
    <xf numFmtId="190" fontId="51" fillId="47" borderId="0" applyNumberFormat="0" applyBorder="0" applyAlignment="0" applyProtection="0"/>
    <xf numFmtId="190" fontId="51" fillId="47" borderId="0" applyNumberFormat="0" applyBorder="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4" fillId="0" borderId="57" applyNumberFormat="0" applyFill="0" applyAlignment="0" applyProtection="0"/>
    <xf numFmtId="190" fontId="54" fillId="0" borderId="57" applyNumberFormat="0" applyFill="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190" fontId="53" fillId="64" borderId="56" applyNumberFormat="0" applyAlignment="0" applyProtection="0"/>
    <xf numFmtId="41" fontId="47" fillId="0" borderId="0" applyFont="0" applyFill="0" applyBorder="0" applyAlignment="0" applyProtection="0"/>
    <xf numFmtId="41" fontId="47" fillId="0" borderId="0" applyFont="0" applyFill="0" applyBorder="0" applyAlignment="0" applyProtection="0"/>
    <xf numFmtId="19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19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2" fontId="5" fillId="0" borderId="0" applyFont="0" applyFill="0" applyBorder="0" applyAlignment="0" applyProtection="0"/>
    <xf numFmtId="43" fontId="5" fillId="0" borderId="0" applyFont="0" applyFill="0" applyBorder="0" applyAlignment="0" applyProtection="0"/>
    <xf numFmtId="185" fontId="5" fillId="0" borderId="0" applyFont="0" applyFill="0" applyBorder="0" applyAlignment="0" applyProtection="0"/>
    <xf numFmtId="19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95" fontId="5" fillId="0" borderId="0" applyFont="0" applyFill="0" applyBorder="0" applyAlignment="0" applyProtection="0"/>
    <xf numFmtId="43" fontId="5" fillId="0" borderId="0" applyFont="0" applyFill="0" applyBorder="0" applyAlignment="0" applyProtection="0"/>
    <xf numFmtId="19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9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85"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191" fontId="5" fillId="0" borderId="0" applyFont="0" applyFill="0" applyBorder="0" applyAlignment="0" applyProtection="0"/>
    <xf numFmtId="41"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191" fontId="5"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43" fontId="47" fillId="0" borderId="0" applyFont="0" applyFill="0" applyBorder="0" applyAlignment="0" applyProtection="0"/>
    <xf numFmtId="191"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43" fontId="5" fillId="0" borderId="0" applyFont="0" applyFill="0" applyBorder="0" applyAlignment="0" applyProtection="0"/>
    <xf numFmtId="192"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19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1"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1"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1"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1"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19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19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84"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96"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68"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68"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68"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68"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7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9" fontId="5" fillId="0" borderId="0" applyFont="0" applyFill="0" applyBorder="0" applyAlignment="0" applyProtection="0"/>
    <xf numFmtId="193" fontId="5" fillId="0" borderId="0" applyFont="0" applyFill="0" applyBorder="0" applyAlignment="0" applyProtection="0"/>
    <xf numFmtId="184"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84"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84"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84" fontId="5" fillId="0" borderId="0" applyFont="0" applyFill="0" applyBorder="0" applyAlignment="0" applyProtection="0"/>
    <xf numFmtId="199"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9"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200" fontId="82" fillId="0" borderId="0">
      <protection locked="0"/>
    </xf>
    <xf numFmtId="190" fontId="59" fillId="0" borderId="0" applyNumberFormat="0" applyFill="0" applyBorder="0" applyAlignment="0" applyProtection="0"/>
    <xf numFmtId="190" fontId="59" fillId="0" borderId="0" applyNumberFormat="0" applyFill="0" applyBorder="0" applyAlignment="0" applyProtection="0"/>
    <xf numFmtId="190" fontId="48" fillId="59" borderId="0" applyNumberFormat="0" applyBorder="0" applyAlignment="0" applyProtection="0"/>
    <xf numFmtId="190" fontId="48" fillId="59" borderId="0" applyNumberFormat="0" applyBorder="0" applyAlignment="0" applyProtection="0"/>
    <xf numFmtId="190" fontId="48" fillId="60" borderId="0" applyNumberFormat="0" applyBorder="0" applyAlignment="0" applyProtection="0"/>
    <xf numFmtId="190" fontId="48" fillId="60" borderId="0" applyNumberFormat="0" applyBorder="0" applyAlignment="0" applyProtection="0"/>
    <xf numFmtId="190" fontId="48" fillId="61" borderId="0" applyNumberFormat="0" applyBorder="0" applyAlignment="0" applyProtection="0"/>
    <xf numFmtId="190" fontId="48" fillId="61" borderId="0" applyNumberFormat="0" applyBorder="0" applyAlignment="0" applyProtection="0"/>
    <xf numFmtId="190" fontId="48" fillId="56" borderId="0" applyNumberFormat="0" applyBorder="0" applyAlignment="0" applyProtection="0"/>
    <xf numFmtId="190" fontId="48" fillId="56" borderId="0" applyNumberFormat="0" applyBorder="0" applyAlignment="0" applyProtection="0"/>
    <xf numFmtId="190" fontId="48" fillId="57" borderId="0" applyNumberFormat="0" applyBorder="0" applyAlignment="0" applyProtection="0"/>
    <xf numFmtId="190" fontId="48" fillId="57" borderId="0" applyNumberFormat="0" applyBorder="0" applyAlignment="0" applyProtection="0"/>
    <xf numFmtId="190" fontId="48" fillId="62" borderId="0" applyNumberFormat="0" applyBorder="0" applyAlignment="0" applyProtection="0"/>
    <xf numFmtId="190" fontId="48" fillId="62" borderId="0" applyNumberFormat="0" applyBorder="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83" fillId="0" borderId="0" applyFont="0" applyFill="0" applyBorder="0" applyAlignment="0" applyProtection="0"/>
    <xf numFmtId="190" fontId="5" fillId="0" borderId="0"/>
    <xf numFmtId="190" fontId="5" fillId="0" borderId="0"/>
    <xf numFmtId="190" fontId="5" fillId="0" borderId="0"/>
    <xf numFmtId="190" fontId="5" fillId="0" borderId="0"/>
    <xf numFmtId="190" fontId="83" fillId="0" borderId="0" applyFont="0" applyFill="0" applyBorder="0" applyAlignment="0" applyProtection="0"/>
    <xf numFmtId="190" fontId="61" fillId="0" borderId="0" applyNumberFormat="0" applyFill="0" applyBorder="0" applyAlignment="0" applyProtection="0"/>
    <xf numFmtId="190" fontId="61" fillId="0" borderId="0" applyNumberFormat="0" applyFill="0" applyBorder="0" applyAlignment="0" applyProtection="0"/>
    <xf numFmtId="200" fontId="82" fillId="0" borderId="0">
      <protection locked="0"/>
    </xf>
    <xf numFmtId="200" fontId="82" fillId="0" borderId="0">
      <protection locked="0"/>
    </xf>
    <xf numFmtId="200" fontId="84" fillId="0" borderId="0">
      <protection locked="0"/>
    </xf>
    <xf numFmtId="200" fontId="82" fillId="0" borderId="0">
      <protection locked="0"/>
    </xf>
    <xf numFmtId="200" fontId="82" fillId="0" borderId="0">
      <protection locked="0"/>
    </xf>
    <xf numFmtId="200" fontId="82" fillId="0" borderId="0">
      <protection locked="0"/>
    </xf>
    <xf numFmtId="200" fontId="84" fillId="0" borderId="0">
      <protection locked="0"/>
    </xf>
    <xf numFmtId="201" fontId="82" fillId="0" borderId="0">
      <protection locked="0"/>
    </xf>
    <xf numFmtId="190" fontId="51" fillId="47" borderId="0" applyNumberFormat="0" applyBorder="0" applyAlignment="0" applyProtection="0"/>
    <xf numFmtId="190" fontId="51" fillId="47" borderId="0" applyNumberFormat="0" applyBorder="0" applyAlignment="0" applyProtection="0"/>
    <xf numFmtId="190" fontId="78" fillId="0" borderId="2" applyNumberFormat="0" applyAlignment="0" applyProtection="0">
      <alignment horizontal="left" vertical="center"/>
    </xf>
    <xf numFmtId="190" fontId="78" fillId="0" borderId="2" applyNumberFormat="0" applyAlignment="0" applyProtection="0">
      <alignment horizontal="left" vertical="center"/>
    </xf>
    <xf numFmtId="190" fontId="78" fillId="0" borderId="2" applyNumberFormat="0" applyAlignment="0" applyProtection="0">
      <alignment horizontal="left" vertical="center"/>
    </xf>
    <xf numFmtId="190" fontId="78" fillId="0" borderId="2" applyNumberFormat="0" applyAlignment="0" applyProtection="0">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78" fillId="0" borderId="64">
      <alignment horizontal="left" vertical="center"/>
    </xf>
    <xf numFmtId="190" fontId="62" fillId="0" borderId="58" applyNumberFormat="0" applyFill="0" applyAlignment="0" applyProtection="0"/>
    <xf numFmtId="190" fontId="62" fillId="0" borderId="58" applyNumberFormat="0" applyFill="0" applyAlignment="0" applyProtection="0"/>
    <xf numFmtId="190" fontId="63" fillId="0" borderId="59" applyNumberFormat="0" applyFill="0" applyAlignment="0" applyProtection="0"/>
    <xf numFmtId="190" fontId="63" fillId="0" borderId="59"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0" applyNumberFormat="0" applyFill="0" applyBorder="0" applyAlignment="0" applyProtection="0"/>
    <xf numFmtId="190" fontId="59" fillId="0" borderId="0" applyNumberFormat="0" applyFill="0" applyBorder="0" applyAlignment="0" applyProtection="0"/>
    <xf numFmtId="200" fontId="85" fillId="0" borderId="0">
      <protection locked="0"/>
    </xf>
    <xf numFmtId="200" fontId="85" fillId="0" borderId="0">
      <protection locked="0"/>
    </xf>
    <xf numFmtId="190" fontId="86" fillId="0" borderId="0" applyNumberFormat="0" applyFill="0" applyBorder="0" applyAlignment="0" applyProtection="0">
      <alignment vertical="top"/>
      <protection locked="0"/>
    </xf>
    <xf numFmtId="190" fontId="87" fillId="0" borderId="0" applyNumberFormat="0" applyFill="0" applyBorder="0" applyAlignment="0" applyProtection="0">
      <alignment vertical="top"/>
      <protection locked="0"/>
    </xf>
    <xf numFmtId="190" fontId="87" fillId="0" borderId="0" applyNumberFormat="0" applyFill="0" applyBorder="0" applyAlignment="0" applyProtection="0">
      <alignment vertical="top"/>
      <protection locked="0"/>
    </xf>
    <xf numFmtId="190" fontId="50" fillId="46" borderId="0" applyNumberFormat="0" applyBorder="0" applyAlignment="0" applyProtection="0"/>
    <xf numFmtId="190" fontId="50" fillId="46" borderId="0" applyNumberFormat="0" applyBorder="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54" fillId="0" borderId="57" applyNumberFormat="0" applyFill="0" applyAlignment="0" applyProtection="0"/>
    <xf numFmtId="190" fontId="54" fillId="0" borderId="57" applyNumberFormat="0" applyFill="0" applyAlignment="0" applyProtection="0"/>
    <xf numFmtId="175" fontId="47" fillId="0" borderId="0" applyFont="0" applyFill="0" applyBorder="0" applyAlignment="0" applyProtection="0"/>
    <xf numFmtId="190" fontId="65" fillId="65" borderId="0" applyNumberFormat="0" applyBorder="0" applyAlignment="0" applyProtection="0"/>
    <xf numFmtId="190" fontId="65" fillId="65" borderId="0" applyNumberFormat="0" applyBorder="0" applyAlignment="0" applyProtection="0"/>
    <xf numFmtId="37" fontId="88" fillId="0" borderId="0"/>
    <xf numFmtId="202" fontId="89"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67" fillId="0" borderId="0"/>
    <xf numFmtId="190" fontId="5" fillId="0" borderId="0"/>
    <xf numFmtId="194" fontId="5" fillId="0" borderId="0"/>
    <xf numFmtId="194" fontId="5" fillId="0" borderId="0"/>
    <xf numFmtId="194"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1" fillId="0" borderId="0"/>
    <xf numFmtId="190" fontId="67" fillId="0" borderId="0"/>
    <xf numFmtId="190" fontId="67" fillId="0" borderId="0"/>
    <xf numFmtId="190" fontId="74" fillId="0" borderId="0"/>
    <xf numFmtId="190" fontId="74" fillId="0" borderId="0"/>
    <xf numFmtId="190" fontId="74" fillId="0" borderId="0"/>
    <xf numFmtId="190" fontId="5" fillId="0" borderId="0"/>
    <xf numFmtId="190" fontId="5" fillId="0" borderId="0"/>
    <xf numFmtId="190" fontId="5" fillId="0" borderId="0"/>
    <xf numFmtId="190" fontId="1" fillId="0" borderId="0"/>
    <xf numFmtId="190" fontId="1" fillId="0" borderId="0"/>
    <xf numFmtId="190" fontId="47"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67" fillId="0" borderId="0"/>
    <xf numFmtId="190" fontId="1" fillId="0" borderId="0"/>
    <xf numFmtId="190" fontId="5" fillId="0" borderId="0"/>
    <xf numFmtId="190" fontId="5" fillId="0" borderId="0"/>
    <xf numFmtId="190" fontId="1" fillId="0" borderId="0"/>
    <xf numFmtId="190" fontId="5" fillId="0" borderId="0"/>
    <xf numFmtId="190" fontId="5" fillId="0" borderId="0"/>
    <xf numFmtId="190" fontId="1" fillId="0" borderId="0"/>
    <xf numFmtId="190" fontId="5" fillId="0" borderId="0"/>
    <xf numFmtId="190" fontId="5" fillId="0" borderId="0"/>
    <xf numFmtId="190" fontId="1" fillId="0" borderId="0"/>
    <xf numFmtId="190" fontId="5" fillId="0" borderId="0"/>
    <xf numFmtId="190" fontId="5" fillId="0" borderId="0"/>
    <xf numFmtId="190" fontId="1" fillId="0" borderId="0"/>
    <xf numFmtId="190" fontId="5" fillId="0" borderId="0"/>
    <xf numFmtId="190" fontId="5" fillId="0" borderId="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1" fillId="20" borderId="50"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7" fillId="0" borderId="0" applyFont="0" applyFill="0" applyBorder="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70" fillId="0" borderId="0" applyNumberFormat="0" applyFill="0" applyBorder="0" applyAlignment="0" applyProtection="0"/>
    <xf numFmtId="190" fontId="70" fillId="0" borderId="0" applyNumberFormat="0" applyFill="0" applyBorder="0" applyAlignment="0" applyProtection="0"/>
    <xf numFmtId="190" fontId="61" fillId="0" borderId="0" applyNumberFormat="0" applyFill="0" applyBorder="0" applyAlignment="0" applyProtection="0"/>
    <xf numFmtId="190" fontId="61" fillId="0" borderId="0" applyNumberFormat="0" applyFill="0" applyBorder="0" applyAlignment="0" applyProtection="0"/>
    <xf numFmtId="190" fontId="71" fillId="0" borderId="0" applyNumberFormat="0" applyFill="0" applyBorder="0" applyAlignment="0" applyProtection="0"/>
    <xf numFmtId="190" fontId="71" fillId="0" borderId="0" applyNumberFormat="0" applyFill="0" applyBorder="0" applyAlignment="0" applyProtection="0"/>
    <xf numFmtId="190" fontId="62" fillId="0" borderId="58" applyNumberFormat="0" applyFill="0" applyAlignment="0" applyProtection="0"/>
    <xf numFmtId="190" fontId="62" fillId="0" borderId="58" applyNumberFormat="0" applyFill="0" applyAlignment="0" applyProtection="0"/>
    <xf numFmtId="190" fontId="63" fillId="0" borderId="59" applyNumberFormat="0" applyFill="0" applyAlignment="0" applyProtection="0"/>
    <xf numFmtId="190" fontId="63" fillId="0" borderId="59"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71" fillId="0" borderId="0" applyNumberFormat="0" applyFill="0" applyBorder="0" applyAlignment="0" applyProtection="0"/>
    <xf numFmtId="190" fontId="71" fillId="0" borderId="0" applyNumberFormat="0" applyFill="0" applyBorder="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0" fillId="0" borderId="0" applyNumberFormat="0" applyFill="0" applyBorder="0" applyAlignment="0" applyProtection="0"/>
    <xf numFmtId="190" fontId="70" fillId="0" borderId="0" applyNumberFormat="0" applyFill="0" applyBorder="0" applyAlignment="0" applyProtection="0"/>
    <xf numFmtId="190" fontId="74" fillId="0" borderId="0"/>
    <xf numFmtId="190" fontId="5" fillId="0" borderId="0"/>
    <xf numFmtId="190" fontId="5" fillId="0" borderId="0"/>
    <xf numFmtId="190" fontId="47" fillId="20" borderId="50" applyNumberFormat="0" applyFont="0" applyAlignment="0" applyProtection="0"/>
    <xf numFmtId="190" fontId="47" fillId="20" borderId="50" applyNumberFormat="0" applyFont="0" applyAlignment="0" applyProtection="0"/>
    <xf numFmtId="190" fontId="67" fillId="0" borderId="0"/>
    <xf numFmtId="190" fontId="1" fillId="0" borderId="0"/>
    <xf numFmtId="190" fontId="67" fillId="0" borderId="0"/>
    <xf numFmtId="190" fontId="1"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66" borderId="61" applyNumberFormat="0" applyFont="0" applyAlignment="0" applyProtection="0"/>
    <xf numFmtId="190" fontId="47" fillId="66" borderId="61" applyNumberFormat="0" applyFont="0" applyAlignment="0" applyProtection="0"/>
    <xf numFmtId="190" fontId="67" fillId="0" borderId="0"/>
    <xf numFmtId="190" fontId="67" fillId="0" borderId="0"/>
    <xf numFmtId="190" fontId="67" fillId="0" borderId="0"/>
    <xf numFmtId="190" fontId="67" fillId="0" borderId="0"/>
    <xf numFmtId="190" fontId="67" fillId="0" borderId="0"/>
    <xf numFmtId="190" fontId="47" fillId="0" borderId="0"/>
    <xf numFmtId="190" fontId="67" fillId="0" borderId="0"/>
    <xf numFmtId="190" fontId="67" fillId="0" borderId="0"/>
    <xf numFmtId="190" fontId="47" fillId="0" borderId="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67" fillId="0" borderId="0"/>
    <xf numFmtId="190" fontId="67" fillId="0" borderId="0"/>
    <xf numFmtId="190" fontId="1" fillId="20" borderId="50" applyNumberFormat="0" applyFont="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47" fillId="20" borderId="50" applyNumberFormat="0" applyFont="0" applyAlignment="0" applyProtection="0"/>
    <xf numFmtId="190" fontId="47" fillId="20" borderId="50" applyNumberFormat="0" applyFont="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47" fillId="0" borderId="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46" fillId="24" borderId="0" applyNumberFormat="0" applyBorder="0" applyAlignment="0" applyProtection="0"/>
    <xf numFmtId="190" fontId="48" fillId="55" borderId="0" applyNumberFormat="0" applyBorder="0" applyAlignment="0" applyProtection="0"/>
    <xf numFmtId="190" fontId="46" fillId="28" borderId="0" applyNumberFormat="0" applyBorder="0" applyAlignment="0" applyProtection="0"/>
    <xf numFmtId="190" fontId="48" fillId="52" borderId="0" applyNumberFormat="0" applyBorder="0" applyAlignment="0" applyProtection="0"/>
    <xf numFmtId="190" fontId="46" fillId="32" borderId="0" applyNumberFormat="0" applyBorder="0" applyAlignment="0" applyProtection="0"/>
    <xf numFmtId="190" fontId="48" fillId="53" borderId="0" applyNumberFormat="0" applyBorder="0" applyAlignment="0" applyProtection="0"/>
    <xf numFmtId="190" fontId="46" fillId="36" borderId="0" applyNumberFormat="0" applyBorder="0" applyAlignment="0" applyProtection="0"/>
    <xf numFmtId="190" fontId="48" fillId="56" borderId="0" applyNumberFormat="0" applyBorder="0" applyAlignment="0" applyProtection="0"/>
    <xf numFmtId="190" fontId="46" fillId="40" borderId="0" applyNumberFormat="0" applyBorder="0" applyAlignment="0" applyProtection="0"/>
    <xf numFmtId="190" fontId="48" fillId="57" borderId="0" applyNumberFormat="0" applyBorder="0" applyAlignment="0" applyProtection="0"/>
    <xf numFmtId="190" fontId="46" fillId="44" borderId="0" applyNumberFormat="0" applyBorder="0" applyAlignment="0" applyProtection="0"/>
    <xf numFmtId="190" fontId="48" fillId="58" borderId="0" applyNumberFormat="0" applyBorder="0" applyAlignment="0" applyProtection="0"/>
    <xf numFmtId="190" fontId="46" fillId="21" borderId="0" applyNumberFormat="0" applyBorder="0" applyAlignment="0" applyProtection="0"/>
    <xf numFmtId="190" fontId="48" fillId="59" borderId="0" applyNumberFormat="0" applyBorder="0" applyAlignment="0" applyProtection="0"/>
    <xf numFmtId="190" fontId="46" fillId="25" borderId="0" applyNumberFormat="0" applyBorder="0" applyAlignment="0" applyProtection="0"/>
    <xf numFmtId="190" fontId="48" fillId="60" borderId="0" applyNumberFormat="0" applyBorder="0" applyAlignment="0" applyProtection="0"/>
    <xf numFmtId="190" fontId="46" fillId="29" borderId="0" applyNumberFormat="0" applyBorder="0" applyAlignment="0" applyProtection="0"/>
    <xf numFmtId="190" fontId="48" fillId="61" borderId="0" applyNumberFormat="0" applyBorder="0" applyAlignment="0" applyProtection="0"/>
    <xf numFmtId="190" fontId="46" fillId="33" borderId="0" applyNumberFormat="0" applyBorder="0" applyAlignment="0" applyProtection="0"/>
    <xf numFmtId="190" fontId="48" fillId="56" borderId="0" applyNumberFormat="0" applyBorder="0" applyAlignment="0" applyProtection="0"/>
    <xf numFmtId="190" fontId="46" fillId="37" borderId="0" applyNumberFormat="0" applyBorder="0" applyAlignment="0" applyProtection="0"/>
    <xf numFmtId="190" fontId="48" fillId="57" borderId="0" applyNumberFormat="0" applyBorder="0" applyAlignment="0" applyProtection="0"/>
    <xf numFmtId="190" fontId="46" fillId="41" borderId="0" applyNumberFormat="0" applyBorder="0" applyAlignment="0" applyProtection="0"/>
    <xf numFmtId="190" fontId="48" fillId="62" borderId="0" applyNumberFormat="0" applyBorder="0" applyAlignment="0" applyProtection="0"/>
    <xf numFmtId="190" fontId="39" fillId="16" borderId="0" applyNumberFormat="0" applyBorder="0" applyAlignment="0" applyProtection="0"/>
    <xf numFmtId="190" fontId="50" fillId="46" borderId="0" applyNumberFormat="0" applyBorder="0" applyAlignment="0" applyProtection="0"/>
    <xf numFmtId="190" fontId="42" fillId="18" borderId="46" applyNumberFormat="0" applyAlignment="0" applyProtection="0"/>
    <xf numFmtId="190" fontId="3" fillId="19" borderId="49" applyNumberFormat="0" applyAlignment="0" applyProtection="0"/>
    <xf numFmtId="190" fontId="53" fillId="64" borderId="56" applyNumberFormat="0" applyAlignment="0" applyProtection="0"/>
    <xf numFmtId="190" fontId="45" fillId="0" borderId="0" applyNumberFormat="0" applyFill="0" applyBorder="0" applyAlignment="0" applyProtection="0"/>
    <xf numFmtId="190" fontId="61" fillId="0" borderId="0" applyNumberFormat="0" applyFill="0" applyBorder="0" applyAlignment="0" applyProtection="0"/>
    <xf numFmtId="190" fontId="38" fillId="15" borderId="0" applyNumberFormat="0" applyBorder="0" applyAlignment="0" applyProtection="0"/>
    <xf numFmtId="190" fontId="51" fillId="47" borderId="0" applyNumberFormat="0" applyBorder="0" applyAlignment="0" applyProtection="0"/>
    <xf numFmtId="190" fontId="35" fillId="0" borderId="43" applyNumberFormat="0" applyFill="0" applyAlignment="0" applyProtection="0"/>
    <xf numFmtId="190" fontId="62" fillId="0" borderId="58" applyNumberFormat="0" applyFill="0" applyAlignment="0" applyProtection="0"/>
    <xf numFmtId="190" fontId="36" fillId="0" borderId="44" applyNumberFormat="0" applyFill="0" applyAlignment="0" applyProtection="0"/>
    <xf numFmtId="190" fontId="63" fillId="0" borderId="59" applyNumberFormat="0" applyFill="0" applyAlignment="0" applyProtection="0"/>
    <xf numFmtId="190" fontId="37" fillId="0" borderId="45" applyNumberFormat="0" applyFill="0" applyAlignment="0" applyProtection="0"/>
    <xf numFmtId="190" fontId="37" fillId="0" borderId="0" applyNumberFormat="0" applyFill="0" applyBorder="0" applyAlignment="0" applyProtection="0"/>
    <xf numFmtId="190" fontId="59" fillId="0" borderId="0" applyNumberFormat="0" applyFill="0" applyBorder="0" applyAlignment="0" applyProtection="0"/>
    <xf numFmtId="190" fontId="40" fillId="17" borderId="46" applyNumberFormat="0" applyAlignment="0" applyProtection="0"/>
    <xf numFmtId="190" fontId="43" fillId="0" borderId="48" applyNumberFormat="0" applyFill="0" applyAlignment="0" applyProtection="0"/>
    <xf numFmtId="190" fontId="54" fillId="0" borderId="57" applyNumberFormat="0" applyFill="0" applyAlignment="0" applyProtection="0"/>
    <xf numFmtId="190" fontId="75" fillId="2" borderId="0" applyNumberFormat="0" applyBorder="0" applyAlignment="0" applyProtection="0"/>
    <xf numFmtId="190" fontId="65" fillId="65" borderId="0" applyNumberFormat="0" applyBorder="0" applyAlignment="0" applyProtection="0"/>
    <xf numFmtId="190" fontId="47" fillId="0" borderId="0"/>
    <xf numFmtId="190" fontId="47" fillId="0" borderId="0"/>
    <xf numFmtId="190" fontId="47"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20" borderId="50" applyNumberFormat="0" applyFont="0" applyAlignment="0" applyProtection="0"/>
    <xf numFmtId="190" fontId="47" fillId="20" borderId="50" applyNumberFormat="0" applyFont="0" applyAlignment="0" applyProtection="0"/>
    <xf numFmtId="190" fontId="47" fillId="20" borderId="50" applyNumberFormat="0" applyFont="0" applyAlignment="0" applyProtection="0"/>
    <xf numFmtId="190" fontId="47" fillId="20" borderId="50" applyNumberFormat="0" applyFont="0" applyAlignment="0" applyProtection="0"/>
    <xf numFmtId="190" fontId="47" fillId="20" borderId="50"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20" borderId="50" applyNumberFormat="0" applyFont="0" applyAlignment="0" applyProtection="0"/>
    <xf numFmtId="190" fontId="47" fillId="20" borderId="50" applyNumberFormat="0" applyFont="0" applyAlignment="0" applyProtection="0"/>
    <xf numFmtId="190" fontId="47" fillId="20" borderId="50" applyNumberFormat="0" applyFont="0" applyAlignment="0" applyProtection="0"/>
    <xf numFmtId="190" fontId="47" fillId="20" borderId="50" applyNumberFormat="0" applyFont="0" applyAlignment="0" applyProtection="0"/>
    <xf numFmtId="190" fontId="41" fillId="18" borderId="47" applyNumberFormat="0" applyAlignment="0" applyProtection="0"/>
    <xf numFmtId="190" fontId="76" fillId="0" borderId="0" applyNumberFormat="0" applyFill="0" applyBorder="0" applyAlignment="0" applyProtection="0"/>
    <xf numFmtId="190" fontId="71" fillId="0" borderId="0" applyNumberFormat="0" applyFill="0" applyBorder="0" applyAlignment="0" applyProtection="0"/>
    <xf numFmtId="190" fontId="4" fillId="0" borderId="51" applyNumberFormat="0" applyFill="0" applyAlignment="0" applyProtection="0"/>
    <xf numFmtId="190" fontId="72" fillId="0" borderId="63" applyNumberFormat="0" applyFill="0" applyAlignment="0" applyProtection="0"/>
    <xf numFmtId="190" fontId="44" fillId="0" borderId="0" applyNumberFormat="0" applyFill="0" applyBorder="0" applyAlignment="0" applyProtection="0"/>
    <xf numFmtId="190" fontId="70" fillId="0" borderId="0" applyNumberFormat="0" applyFill="0" applyBorder="0" applyAlignment="0" applyProtection="0"/>
    <xf numFmtId="190" fontId="46" fillId="58" borderId="0" applyNumberFormat="0" applyBorder="0" applyAlignment="0" applyProtection="0"/>
    <xf numFmtId="190" fontId="46" fillId="56" borderId="0" applyNumberFormat="0" applyBorder="0" applyAlignment="0" applyProtection="0"/>
    <xf numFmtId="190" fontId="46" fillId="53" borderId="0" applyNumberFormat="0" applyBorder="0" applyAlignment="0" applyProtection="0"/>
    <xf numFmtId="190" fontId="1" fillId="53" borderId="0" applyNumberFormat="0" applyBorder="0" applyAlignment="0" applyProtection="0"/>
    <xf numFmtId="190" fontId="1" fillId="48" borderId="0" applyNumberFormat="0" applyBorder="0" applyAlignment="0" applyProtection="0"/>
    <xf numFmtId="190" fontId="1" fillId="47" borderId="0" applyNumberFormat="0" applyBorder="0" applyAlignment="0" applyProtection="0"/>
    <xf numFmtId="190" fontId="1" fillId="46" borderId="0" applyNumberFormat="0" applyBorder="0" applyAlignment="0" applyProtection="0"/>
    <xf numFmtId="190" fontId="1" fillId="45" borderId="0" applyNumberFormat="0" applyBorder="0" applyAlignment="0" applyProtection="0"/>
    <xf numFmtId="190" fontId="5" fillId="0" borderId="0"/>
    <xf numFmtId="190" fontId="47" fillId="0" borderId="0"/>
    <xf numFmtId="190" fontId="47" fillId="45"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45" borderId="0" applyNumberFormat="0" applyBorder="0" applyAlignment="0" applyProtection="0"/>
    <xf numFmtId="190" fontId="47" fillId="46" borderId="0" applyNumberFormat="0" applyBorder="0" applyAlignment="0" applyProtection="0"/>
    <xf numFmtId="190" fontId="47" fillId="47" borderId="0" applyNumberFormat="0" applyBorder="0" applyAlignment="0" applyProtection="0"/>
    <xf numFmtId="190" fontId="47" fillId="48" borderId="0" applyNumberFormat="0" applyBorder="0" applyAlignment="0" applyProtection="0"/>
    <xf numFmtId="190" fontId="47" fillId="49" borderId="0" applyNumberFormat="0" applyBorder="0" applyAlignment="0" applyProtection="0"/>
    <xf numFmtId="190" fontId="47" fillId="50"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47" fillId="51" borderId="0" applyNumberFormat="0" applyBorder="0" applyAlignment="0" applyProtection="0"/>
    <xf numFmtId="190" fontId="47" fillId="52" borderId="0" applyNumberFormat="0" applyBorder="0" applyAlignment="0" applyProtection="0"/>
    <xf numFmtId="190" fontId="47" fillId="53" borderId="0" applyNumberFormat="0" applyBorder="0" applyAlignment="0" applyProtection="0"/>
    <xf numFmtId="190" fontId="47" fillId="48" borderId="0" applyNumberFormat="0" applyBorder="0" applyAlignment="0" applyProtection="0"/>
    <xf numFmtId="190" fontId="47" fillId="51" borderId="0" applyNumberFormat="0" applyBorder="0" applyAlignment="0" applyProtection="0"/>
    <xf numFmtId="190" fontId="47" fillId="54" borderId="0" applyNumberFormat="0" applyBorder="0" applyAlignment="0" applyProtection="0"/>
    <xf numFmtId="190" fontId="48" fillId="55" borderId="0" applyNumberFormat="0" applyBorder="0" applyAlignment="0" applyProtection="0"/>
    <xf numFmtId="190" fontId="48" fillId="55" borderId="0" applyNumberFormat="0" applyBorder="0" applyAlignment="0" applyProtection="0"/>
    <xf numFmtId="190" fontId="48" fillId="52" borderId="0" applyNumberFormat="0" applyBorder="0" applyAlignment="0" applyProtection="0"/>
    <xf numFmtId="190" fontId="48" fillId="52" borderId="0" applyNumberFormat="0" applyBorder="0" applyAlignment="0" applyProtection="0"/>
    <xf numFmtId="190" fontId="48" fillId="53" borderId="0" applyNumberFormat="0" applyBorder="0" applyAlignment="0" applyProtection="0"/>
    <xf numFmtId="190" fontId="48" fillId="53" borderId="0" applyNumberFormat="0" applyBorder="0" applyAlignment="0" applyProtection="0"/>
    <xf numFmtId="190" fontId="48" fillId="56" borderId="0" applyNumberFormat="0" applyBorder="0" applyAlignment="0" applyProtection="0"/>
    <xf numFmtId="190" fontId="48" fillId="56" borderId="0" applyNumberFormat="0" applyBorder="0" applyAlignment="0" applyProtection="0"/>
    <xf numFmtId="190" fontId="48" fillId="57" borderId="0" applyNumberFormat="0" applyBorder="0" applyAlignment="0" applyProtection="0"/>
    <xf numFmtId="190" fontId="48" fillId="57" borderId="0" applyNumberFormat="0" applyBorder="0" applyAlignment="0" applyProtection="0"/>
    <xf numFmtId="190" fontId="48" fillId="58" borderId="0" applyNumberFormat="0" applyBorder="0" applyAlignment="0" applyProtection="0"/>
    <xf numFmtId="190" fontId="48" fillId="58" borderId="0" applyNumberFormat="0" applyBorder="0" applyAlignment="0" applyProtection="0"/>
    <xf numFmtId="190" fontId="48" fillId="59" borderId="0" applyNumberFormat="0" applyBorder="0" applyAlignment="0" applyProtection="0"/>
    <xf numFmtId="190" fontId="48" fillId="59" borderId="0" applyNumberFormat="0" applyBorder="0" applyAlignment="0" applyProtection="0"/>
    <xf numFmtId="190" fontId="48" fillId="60" borderId="0" applyNumberFormat="0" applyBorder="0" applyAlignment="0" applyProtection="0"/>
    <xf numFmtId="190" fontId="48" fillId="60" borderId="0" applyNumberFormat="0" applyBorder="0" applyAlignment="0" applyProtection="0"/>
    <xf numFmtId="190" fontId="48" fillId="61" borderId="0" applyNumberFormat="0" applyBorder="0" applyAlignment="0" applyProtection="0"/>
    <xf numFmtId="190" fontId="48" fillId="61" borderId="0" applyNumberFormat="0" applyBorder="0" applyAlignment="0" applyProtection="0"/>
    <xf numFmtId="190" fontId="48" fillId="56" borderId="0" applyNumberFormat="0" applyBorder="0" applyAlignment="0" applyProtection="0"/>
    <xf numFmtId="190" fontId="48" fillId="56" borderId="0" applyNumberFormat="0" applyBorder="0" applyAlignment="0" applyProtection="0"/>
    <xf numFmtId="190" fontId="48" fillId="57" borderId="0" applyNumberFormat="0" applyBorder="0" applyAlignment="0" applyProtection="0"/>
    <xf numFmtId="190" fontId="48" fillId="57" borderId="0" applyNumberFormat="0" applyBorder="0" applyAlignment="0" applyProtection="0"/>
    <xf numFmtId="190" fontId="48" fillId="62" borderId="0" applyNumberFormat="0" applyBorder="0" applyAlignment="0" applyProtection="0"/>
    <xf numFmtId="190" fontId="48" fillId="62" borderId="0" applyNumberFormat="0" applyBorder="0" applyAlignment="0" applyProtection="0"/>
    <xf numFmtId="190" fontId="50" fillId="46" borderId="0" applyNumberFormat="0" applyBorder="0" applyAlignment="0" applyProtection="0"/>
    <xf numFmtId="190" fontId="50" fillId="46" borderId="0" applyNumberFormat="0" applyBorder="0" applyAlignment="0" applyProtection="0"/>
    <xf numFmtId="190" fontId="52" fillId="63" borderId="55" applyNumberFormat="0" applyAlignment="0" applyProtection="0"/>
    <xf numFmtId="190" fontId="53" fillId="64" borderId="56" applyNumberFormat="0" applyAlignment="0" applyProtection="0"/>
    <xf numFmtId="190" fontId="61" fillId="0" borderId="0" applyNumberFormat="0" applyFill="0" applyBorder="0" applyAlignment="0" applyProtection="0"/>
    <xf numFmtId="190" fontId="61" fillId="0" borderId="0" applyNumberFormat="0" applyFill="0" applyBorder="0" applyAlignment="0" applyProtection="0"/>
    <xf numFmtId="190" fontId="51" fillId="47" borderId="0" applyNumberFormat="0" applyBorder="0" applyAlignment="0" applyProtection="0"/>
    <xf numFmtId="190" fontId="51" fillId="47" borderId="0" applyNumberFormat="0" applyBorder="0" applyAlignment="0" applyProtection="0"/>
    <xf numFmtId="190" fontId="62" fillId="0" borderId="58" applyNumberFormat="0" applyFill="0" applyAlignment="0" applyProtection="0"/>
    <xf numFmtId="190" fontId="62" fillId="0" borderId="58" applyNumberFormat="0" applyFill="0" applyAlignment="0" applyProtection="0"/>
    <xf numFmtId="190" fontId="63" fillId="0" borderId="59" applyNumberFormat="0" applyFill="0" applyAlignment="0" applyProtection="0"/>
    <xf numFmtId="190" fontId="63" fillId="0" borderId="59"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0" applyNumberFormat="0" applyFill="0" applyBorder="0" applyAlignment="0" applyProtection="0"/>
    <xf numFmtId="190" fontId="59" fillId="0" borderId="0" applyNumberFormat="0" applyFill="0" applyBorder="0" applyAlignment="0" applyProtection="0"/>
    <xf numFmtId="190" fontId="90" fillId="0" borderId="0" applyNumberFormat="0" applyFill="0" applyBorder="0" applyAlignment="0" applyProtection="0"/>
    <xf numFmtId="190" fontId="60" fillId="50" borderId="55" applyNumberFormat="0" applyAlignment="0" applyProtection="0"/>
    <xf numFmtId="190" fontId="54" fillId="0" borderId="57" applyNumberFormat="0" applyFill="0" applyAlignment="0" applyProtection="0"/>
    <xf numFmtId="190" fontId="54" fillId="0" borderId="57" applyNumberFormat="0" applyFill="0" applyAlignment="0" applyProtection="0"/>
    <xf numFmtId="190" fontId="65" fillId="65" borderId="0" applyNumberFormat="0" applyBorder="0" applyAlignment="0" applyProtection="0"/>
    <xf numFmtId="190" fontId="65" fillId="65" borderId="0" applyNumberFormat="0" applyBorder="0" applyAlignment="0" applyProtection="0"/>
    <xf numFmtId="190" fontId="47" fillId="0" borderId="0"/>
    <xf numFmtId="190" fontId="5" fillId="0" borderId="0"/>
    <xf numFmtId="190" fontId="47" fillId="0" borderId="0"/>
    <xf numFmtId="190" fontId="5" fillId="0" borderId="0"/>
    <xf numFmtId="190" fontId="5" fillId="0" borderId="0"/>
    <xf numFmtId="190" fontId="5" fillId="0" borderId="0"/>
    <xf numFmtId="190" fontId="47" fillId="0" borderId="0"/>
    <xf numFmtId="190" fontId="5" fillId="0" borderId="0"/>
    <xf numFmtId="190" fontId="47" fillId="0" borderId="0"/>
    <xf numFmtId="190" fontId="47" fillId="0" borderId="0"/>
    <xf numFmtId="190" fontId="47" fillId="0" borderId="0"/>
    <xf numFmtId="190" fontId="5" fillId="0" borderId="0"/>
    <xf numFmtId="190" fontId="47" fillId="0" borderId="0"/>
    <xf numFmtId="190" fontId="47" fillId="0" borderId="0"/>
    <xf numFmtId="190" fontId="47" fillId="0" borderId="0"/>
    <xf numFmtId="190" fontId="5" fillId="0" borderId="0"/>
    <xf numFmtId="190" fontId="47" fillId="0" borderId="0"/>
    <xf numFmtId="190" fontId="47" fillId="0" borderId="0"/>
    <xf numFmtId="190" fontId="47" fillId="0" borderId="0"/>
    <xf numFmtId="190" fontId="5" fillId="0" borderId="0"/>
    <xf numFmtId="190" fontId="47" fillId="0" borderId="0"/>
    <xf numFmtId="190" fontId="47" fillId="0" borderId="0"/>
    <xf numFmtId="190" fontId="47" fillId="0" borderId="0"/>
    <xf numFmtId="190" fontId="5" fillId="0" borderId="0"/>
    <xf numFmtId="190" fontId="47" fillId="0" borderId="0"/>
    <xf numFmtId="190" fontId="47" fillId="0" borderId="0"/>
    <xf numFmtId="190" fontId="5" fillId="0" borderId="0"/>
    <xf numFmtId="190" fontId="47" fillId="0" borderId="0"/>
    <xf numFmtId="190" fontId="47" fillId="0" borderId="0"/>
    <xf numFmtId="190" fontId="5" fillId="0" borderId="0"/>
    <xf numFmtId="190" fontId="47" fillId="0" borderId="0"/>
    <xf numFmtId="190" fontId="47" fillId="0" borderId="0"/>
    <xf numFmtId="190" fontId="5" fillId="0" borderId="0"/>
    <xf numFmtId="190" fontId="47" fillId="0" borderId="0"/>
    <xf numFmtId="190" fontId="47" fillId="0" borderId="0"/>
    <xf numFmtId="190" fontId="5" fillId="0" borderId="0"/>
    <xf numFmtId="190" fontId="5"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5"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5" fillId="0" borderId="0"/>
    <xf numFmtId="190" fontId="5" fillId="0" borderId="0"/>
    <xf numFmtId="190" fontId="5" fillId="0" borderId="0"/>
    <xf numFmtId="190" fontId="47" fillId="0" borderId="0"/>
    <xf numFmtId="190" fontId="47" fillId="0" borderId="0"/>
    <xf numFmtId="190" fontId="5" fillId="0" borderId="0"/>
    <xf numFmtId="190" fontId="47" fillId="0" borderId="0"/>
    <xf numFmtId="190" fontId="47" fillId="0" borderId="0"/>
    <xf numFmtId="190" fontId="5" fillId="0" borderId="0"/>
    <xf numFmtId="190" fontId="47" fillId="0" borderId="0"/>
    <xf numFmtId="190" fontId="47" fillId="0" borderId="0"/>
    <xf numFmtId="190" fontId="5" fillId="0" borderId="0"/>
    <xf numFmtId="190" fontId="47" fillId="0" borderId="0"/>
    <xf numFmtId="190" fontId="47" fillId="0" borderId="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68" fillId="63" borderId="62" applyNumberFormat="0" applyAlignment="0" applyProtection="0"/>
    <xf numFmtId="190" fontId="70" fillId="0" borderId="0" applyNumberFormat="0" applyFill="0" applyBorder="0" applyAlignment="0" applyProtection="0"/>
    <xf numFmtId="190" fontId="71" fillId="0" borderId="0" applyNumberFormat="0" applyFill="0" applyBorder="0" applyAlignment="0" applyProtection="0"/>
    <xf numFmtId="190" fontId="71" fillId="0" borderId="0" applyNumberFormat="0" applyFill="0" applyBorder="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0" fillId="0" borderId="0" applyNumberFormat="0" applyFill="0" applyBorder="0" applyAlignment="0" applyProtection="0"/>
    <xf numFmtId="190" fontId="70" fillId="0" borderId="0" applyNumberFormat="0" applyFill="0" applyBorder="0" applyAlignment="0" applyProtection="0"/>
    <xf numFmtId="190" fontId="70" fillId="0" borderId="0" applyNumberFormat="0" applyFill="0" applyBorder="0" applyAlignment="0" applyProtection="0"/>
    <xf numFmtId="190" fontId="70" fillId="0" borderId="0" applyNumberFormat="0" applyFill="0" applyBorder="0" applyAlignment="0" applyProtection="0"/>
    <xf numFmtId="190" fontId="70" fillId="0" borderId="0" applyNumberFormat="0" applyFill="0" applyBorder="0" applyAlignment="0" applyProtection="0"/>
    <xf numFmtId="190" fontId="70" fillId="0" borderId="0" applyNumberFormat="0" applyFill="0" applyBorder="0" applyAlignment="0" applyProtection="0"/>
    <xf numFmtId="190" fontId="70" fillId="0" borderId="0" applyNumberFormat="0" applyFill="0" applyBorder="0" applyAlignment="0" applyProtection="0"/>
    <xf numFmtId="190" fontId="70" fillId="0" borderId="0" applyNumberFormat="0" applyFill="0" applyBorder="0" applyAlignment="0" applyProtection="0"/>
    <xf numFmtId="190" fontId="70" fillId="0" borderId="0" applyNumberFormat="0" applyFill="0" applyBorder="0" applyAlignment="0" applyProtection="0"/>
    <xf numFmtId="190" fontId="67" fillId="0" borderId="0"/>
    <xf numFmtId="190" fontId="67" fillId="0" borderId="0"/>
    <xf numFmtId="190" fontId="67" fillId="0" borderId="0"/>
    <xf numFmtId="190" fontId="67" fillId="0" borderId="0"/>
    <xf numFmtId="190" fontId="67" fillId="0" borderId="0"/>
    <xf numFmtId="190" fontId="67" fillId="0" borderId="0"/>
    <xf numFmtId="190" fontId="67" fillId="0" borderId="0"/>
    <xf numFmtId="190" fontId="67" fillId="0" borderId="0"/>
    <xf numFmtId="190" fontId="67" fillId="0" borderId="0"/>
    <xf numFmtId="190" fontId="67" fillId="0" borderId="0"/>
    <xf numFmtId="190" fontId="67" fillId="0" borderId="0"/>
    <xf numFmtId="190" fontId="47" fillId="0" borderId="0"/>
    <xf numFmtId="190" fontId="5" fillId="0" borderId="0"/>
    <xf numFmtId="190" fontId="5" fillId="0" borderId="0"/>
    <xf numFmtId="190" fontId="47" fillId="45"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47" fillId="4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47" fillId="47"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47" fillId="48"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47" fillId="49"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47" fillId="50"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47" fillId="51"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47" fillId="52"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47" fillId="53"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47" fillId="48"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47" fillId="51"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47" fillId="54"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48" fillId="55" borderId="0" applyNumberFormat="0" applyBorder="0" applyAlignment="0" applyProtection="0"/>
    <xf numFmtId="190" fontId="46" fillId="24" borderId="0" applyNumberFormat="0" applyBorder="0" applyAlignment="0" applyProtection="0"/>
    <xf numFmtId="190" fontId="48" fillId="52" borderId="0" applyNumberFormat="0" applyBorder="0" applyAlignment="0" applyProtection="0"/>
    <xf numFmtId="190" fontId="46" fillId="28" borderId="0" applyNumberFormat="0" applyBorder="0" applyAlignment="0" applyProtection="0"/>
    <xf numFmtId="190" fontId="48" fillId="53" borderId="0" applyNumberFormat="0" applyBorder="0" applyAlignment="0" applyProtection="0"/>
    <xf numFmtId="190" fontId="46" fillId="32" borderId="0" applyNumberFormat="0" applyBorder="0" applyAlignment="0" applyProtection="0"/>
    <xf numFmtId="190" fontId="48" fillId="56" borderId="0" applyNumberFormat="0" applyBorder="0" applyAlignment="0" applyProtection="0"/>
    <xf numFmtId="190" fontId="46" fillId="36" borderId="0" applyNumberFormat="0" applyBorder="0" applyAlignment="0" applyProtection="0"/>
    <xf numFmtId="190" fontId="48" fillId="57" borderId="0" applyNumberFormat="0" applyBorder="0" applyAlignment="0" applyProtection="0"/>
    <xf numFmtId="190" fontId="46" fillId="40" borderId="0" applyNumberFormat="0" applyBorder="0" applyAlignment="0" applyProtection="0"/>
    <xf numFmtId="190" fontId="48" fillId="58" borderId="0" applyNumberFormat="0" applyBorder="0" applyAlignment="0" applyProtection="0"/>
    <xf numFmtId="190" fontId="46" fillId="44" borderId="0" applyNumberFormat="0" applyBorder="0" applyAlignment="0" applyProtection="0"/>
    <xf numFmtId="190" fontId="48" fillId="59" borderId="0" applyNumberFormat="0" applyBorder="0" applyAlignment="0" applyProtection="0"/>
    <xf numFmtId="190" fontId="46" fillId="21" borderId="0" applyNumberFormat="0" applyBorder="0" applyAlignment="0" applyProtection="0"/>
    <xf numFmtId="190" fontId="48" fillId="60" borderId="0" applyNumberFormat="0" applyBorder="0" applyAlignment="0" applyProtection="0"/>
    <xf numFmtId="190" fontId="46" fillId="25" borderId="0" applyNumberFormat="0" applyBorder="0" applyAlignment="0" applyProtection="0"/>
    <xf numFmtId="190" fontId="48" fillId="61" borderId="0" applyNumberFormat="0" applyBorder="0" applyAlignment="0" applyProtection="0"/>
    <xf numFmtId="190" fontId="46" fillId="29" borderId="0" applyNumberFormat="0" applyBorder="0" applyAlignment="0" applyProtection="0"/>
    <xf numFmtId="190" fontId="48" fillId="56" borderId="0" applyNumberFormat="0" applyBorder="0" applyAlignment="0" applyProtection="0"/>
    <xf numFmtId="190" fontId="46" fillId="33" borderId="0" applyNumberFormat="0" applyBorder="0" applyAlignment="0" applyProtection="0"/>
    <xf numFmtId="190" fontId="48" fillId="57" borderId="0" applyNumberFormat="0" applyBorder="0" applyAlignment="0" applyProtection="0"/>
    <xf numFmtId="190" fontId="46" fillId="37" borderId="0" applyNumberFormat="0" applyBorder="0" applyAlignment="0" applyProtection="0"/>
    <xf numFmtId="190" fontId="48" fillId="62" borderId="0" applyNumberFormat="0" applyBorder="0" applyAlignment="0" applyProtection="0"/>
    <xf numFmtId="190" fontId="46" fillId="41" borderId="0" applyNumberFormat="0" applyBorder="0" applyAlignment="0" applyProtection="0"/>
    <xf numFmtId="190" fontId="50" fillId="46" borderId="0" applyNumberFormat="0" applyBorder="0" applyAlignment="0" applyProtection="0"/>
    <xf numFmtId="190" fontId="39" fillId="16" borderId="0" applyNumberFormat="0" applyBorder="0" applyAlignment="0" applyProtection="0"/>
    <xf numFmtId="190" fontId="52" fillId="63" borderId="55" applyNumberFormat="0" applyAlignment="0" applyProtection="0"/>
    <xf numFmtId="190" fontId="42" fillId="18" borderId="46" applyNumberFormat="0" applyAlignment="0" applyProtection="0"/>
    <xf numFmtId="190" fontId="42" fillId="18" borderId="46" applyNumberFormat="0" applyAlignment="0" applyProtection="0"/>
    <xf numFmtId="190" fontId="53" fillId="64" borderId="56" applyNumberFormat="0" applyAlignment="0" applyProtection="0"/>
    <xf numFmtId="190" fontId="3" fillId="19" borderId="49" applyNumberFormat="0" applyAlignment="0" applyProtection="0"/>
    <xf numFmtId="190" fontId="61" fillId="0" borderId="0" applyNumberFormat="0" applyFill="0" applyBorder="0" applyAlignment="0" applyProtection="0"/>
    <xf numFmtId="190" fontId="45" fillId="0" borderId="0" applyNumberFormat="0" applyFill="0" applyBorder="0" applyAlignment="0" applyProtection="0"/>
    <xf numFmtId="190" fontId="51" fillId="47" borderId="0" applyNumberFormat="0" applyBorder="0" applyAlignment="0" applyProtection="0"/>
    <xf numFmtId="190" fontId="38" fillId="15" borderId="0" applyNumberFormat="0" applyBorder="0" applyAlignment="0" applyProtection="0"/>
    <xf numFmtId="190" fontId="62" fillId="0" borderId="58" applyNumberFormat="0" applyFill="0" applyAlignment="0" applyProtection="0"/>
    <xf numFmtId="190" fontId="35" fillId="0" borderId="43" applyNumberFormat="0" applyFill="0" applyAlignment="0" applyProtection="0"/>
    <xf numFmtId="190" fontId="63" fillId="0" borderId="59" applyNumberFormat="0" applyFill="0" applyAlignment="0" applyProtection="0"/>
    <xf numFmtId="190" fontId="36" fillId="0" borderId="44" applyNumberFormat="0" applyFill="0" applyAlignment="0" applyProtection="0"/>
    <xf numFmtId="190" fontId="59" fillId="0" borderId="60" applyNumberFormat="0" applyFill="0" applyAlignment="0" applyProtection="0"/>
    <xf numFmtId="190" fontId="37" fillId="0" borderId="45" applyNumberFormat="0" applyFill="0" applyAlignment="0" applyProtection="0"/>
    <xf numFmtId="190" fontId="37" fillId="0" borderId="45" applyNumberFormat="0" applyFill="0" applyAlignment="0" applyProtection="0"/>
    <xf numFmtId="190" fontId="59" fillId="0" borderId="0" applyNumberFormat="0" applyFill="0" applyBorder="0" applyAlignment="0" applyProtection="0"/>
    <xf numFmtId="190" fontId="37" fillId="0" borderId="0" applyNumberFormat="0" applyFill="0" applyBorder="0" applyAlignment="0" applyProtection="0"/>
    <xf numFmtId="190" fontId="60" fillId="50" borderId="55" applyNumberFormat="0" applyAlignment="0" applyProtection="0"/>
    <xf numFmtId="190" fontId="40" fillId="17" borderId="46" applyNumberFormat="0" applyAlignment="0" applyProtection="0"/>
    <xf numFmtId="190" fontId="40" fillId="17" borderId="46" applyNumberFormat="0" applyAlignment="0" applyProtection="0"/>
    <xf numFmtId="190" fontId="54" fillId="0" borderId="57" applyNumberFormat="0" applyFill="0" applyAlignment="0" applyProtection="0"/>
    <xf numFmtId="190" fontId="43" fillId="0" borderId="48" applyNumberFormat="0" applyFill="0" applyAlignment="0" applyProtection="0"/>
    <xf numFmtId="190" fontId="65" fillId="65" borderId="0" applyNumberFormat="0" applyBorder="0" applyAlignment="0" applyProtection="0"/>
    <xf numFmtId="190" fontId="75" fillId="2" borderId="0" applyNumberFormat="0" applyBorder="0" applyAlignment="0" applyProtection="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47" fillId="0" borderId="0"/>
    <xf numFmtId="190" fontId="1" fillId="0" borderId="0"/>
    <xf numFmtId="190" fontId="1" fillId="0" borderId="0"/>
    <xf numFmtId="190" fontId="1" fillId="0" borderId="0"/>
    <xf numFmtId="190" fontId="1" fillId="0" borderId="0"/>
    <xf numFmtId="190" fontId="5" fillId="0" borderId="0"/>
    <xf numFmtId="190" fontId="47" fillId="0" borderId="0"/>
    <xf numFmtId="190" fontId="1" fillId="0" borderId="0"/>
    <xf numFmtId="190" fontId="47" fillId="0" borderId="0"/>
    <xf numFmtId="190" fontId="1" fillId="0" borderId="0"/>
    <xf numFmtId="190" fontId="47" fillId="0" borderId="0"/>
    <xf numFmtId="190" fontId="1" fillId="0" borderId="0"/>
    <xf numFmtId="190" fontId="47" fillId="0" borderId="0"/>
    <xf numFmtId="190" fontId="1" fillId="0" borderId="0"/>
    <xf numFmtId="190" fontId="47" fillId="66" borderId="61" applyNumberFormat="0" applyFont="0" applyAlignment="0" applyProtection="0"/>
    <xf numFmtId="190" fontId="47" fillId="66" borderId="61" applyNumberFormat="0" applyFont="0" applyAlignment="0" applyProtection="0"/>
    <xf numFmtId="190" fontId="47" fillId="20" borderId="50" applyNumberFormat="0" applyFont="0" applyAlignment="0" applyProtection="0"/>
    <xf numFmtId="190" fontId="47" fillId="20" borderId="50" applyNumberFormat="0" applyFont="0" applyAlignment="0" applyProtection="0"/>
    <xf numFmtId="190" fontId="68" fillId="63" borderId="62" applyNumberFormat="0" applyAlignment="0" applyProtection="0"/>
    <xf numFmtId="190" fontId="41" fillId="18" borderId="47" applyNumberFormat="0" applyAlignment="0" applyProtection="0"/>
    <xf numFmtId="190" fontId="41" fillId="18" borderId="47" applyNumberFormat="0" applyAlignment="0" applyProtection="0"/>
    <xf numFmtId="190" fontId="71" fillId="0" borderId="0" applyNumberFormat="0" applyFill="0" applyBorder="0" applyAlignment="0" applyProtection="0"/>
    <xf numFmtId="190" fontId="76" fillId="0" borderId="0" applyNumberFormat="0" applyFill="0" applyBorder="0" applyAlignment="0" applyProtection="0"/>
    <xf numFmtId="190" fontId="72" fillId="0" borderId="63" applyNumberFormat="0" applyFill="0" applyAlignment="0" applyProtection="0"/>
    <xf numFmtId="190" fontId="4" fillId="0" borderId="51" applyNumberFormat="0" applyFill="0" applyAlignment="0" applyProtection="0"/>
    <xf numFmtId="190" fontId="4" fillId="0" borderId="51" applyNumberFormat="0" applyFill="0" applyAlignment="0" applyProtection="0"/>
    <xf numFmtId="190" fontId="4" fillId="0" borderId="51" applyNumberFormat="0" applyFill="0" applyAlignment="0" applyProtection="0"/>
    <xf numFmtId="190" fontId="4" fillId="0" borderId="51" applyNumberFormat="0" applyFill="0" applyAlignment="0" applyProtection="0"/>
    <xf numFmtId="190" fontId="4" fillId="0" borderId="51" applyNumberFormat="0" applyFill="0" applyAlignment="0" applyProtection="0"/>
    <xf numFmtId="190" fontId="4" fillId="0" borderId="51" applyNumberFormat="0" applyFill="0" applyAlignment="0" applyProtection="0"/>
    <xf numFmtId="190" fontId="4" fillId="0" borderId="51" applyNumberFormat="0" applyFill="0" applyAlignment="0" applyProtection="0"/>
    <xf numFmtId="190" fontId="4" fillId="0" borderId="51" applyNumberFormat="0" applyFill="0" applyAlignment="0" applyProtection="0"/>
    <xf numFmtId="190" fontId="70" fillId="0" borderId="0" applyNumberFormat="0" applyFill="0" applyBorder="0" applyAlignment="0" applyProtection="0"/>
    <xf numFmtId="190" fontId="44" fillId="0" borderId="0" applyNumberFormat="0" applyFill="0" applyBorder="0" applyAlignment="0" applyProtection="0"/>
    <xf numFmtId="190" fontId="44" fillId="0" borderId="0" applyNumberFormat="0" applyFill="0" applyBorder="0" applyAlignment="0" applyProtection="0"/>
    <xf numFmtId="190" fontId="44" fillId="0" borderId="0" applyNumberFormat="0" applyFill="0" applyBorder="0" applyAlignment="0" applyProtection="0"/>
    <xf numFmtId="190" fontId="44" fillId="0" borderId="0" applyNumberFormat="0" applyFill="0" applyBorder="0" applyAlignment="0" applyProtection="0"/>
    <xf numFmtId="190" fontId="44" fillId="0" borderId="0" applyNumberFormat="0" applyFill="0" applyBorder="0" applyAlignment="0" applyProtection="0"/>
    <xf numFmtId="190" fontId="44" fillId="0" borderId="0" applyNumberFormat="0" applyFill="0" applyBorder="0" applyAlignment="0" applyProtection="0"/>
    <xf numFmtId="190" fontId="44" fillId="0" borderId="0" applyNumberFormat="0" applyFill="0" applyBorder="0" applyAlignment="0" applyProtection="0"/>
    <xf numFmtId="190" fontId="1" fillId="0" borderId="0"/>
    <xf numFmtId="190" fontId="1" fillId="0" borderId="0"/>
    <xf numFmtId="190" fontId="1" fillId="0" borderId="0"/>
    <xf numFmtId="190" fontId="1" fillId="22" borderId="0" applyNumberFormat="0" applyBorder="0" applyAlignment="0" applyProtection="0"/>
    <xf numFmtId="190" fontId="1" fillId="26"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47" fillId="0" borderId="0"/>
    <xf numFmtId="190" fontId="1" fillId="0" borderId="0"/>
    <xf numFmtId="190" fontId="1" fillId="0" borderId="0"/>
    <xf numFmtId="190" fontId="1" fillId="22" borderId="0" applyNumberFormat="0" applyBorder="0" applyAlignment="0" applyProtection="0"/>
    <xf numFmtId="190" fontId="1" fillId="26"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0" borderId="0"/>
    <xf numFmtId="190" fontId="1" fillId="0" borderId="0"/>
    <xf numFmtId="190" fontId="47"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1" fillId="0" borderId="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47" fillId="45"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47" fillId="4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47" fillId="47"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47" fillId="48"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47" fillId="49"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47" fillId="50"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47" fillId="51"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47" fillId="52"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47" fillId="53"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47" fillId="48"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47" fillId="51"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47" fillId="54"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47" fillId="66" borderId="61" applyNumberFormat="0" applyFont="0" applyAlignment="0" applyProtection="0"/>
    <xf numFmtId="190" fontId="1" fillId="0" borderId="0"/>
    <xf numFmtId="190" fontId="47" fillId="0" borderId="0"/>
    <xf numFmtId="190" fontId="1" fillId="0" borderId="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22" borderId="0" applyNumberFormat="0" applyBorder="0" applyAlignment="0" applyProtection="0"/>
    <xf numFmtId="190" fontId="1" fillId="22"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0" borderId="0"/>
    <xf numFmtId="190" fontId="5" fillId="0" borderId="0"/>
    <xf numFmtId="190" fontId="5" fillId="0" borderId="0"/>
    <xf numFmtId="190" fontId="1" fillId="0" borderId="0"/>
    <xf numFmtId="190" fontId="5" fillId="0" borderId="0"/>
    <xf numFmtId="190" fontId="1" fillId="0" borderId="0"/>
    <xf numFmtId="190" fontId="5" fillId="0" borderId="0"/>
    <xf numFmtId="190" fontId="1" fillId="0" borderId="0"/>
    <xf numFmtId="190" fontId="5" fillId="0" borderId="0"/>
    <xf numFmtId="190" fontId="1" fillId="0" borderId="0"/>
    <xf numFmtId="190" fontId="5" fillId="0" borderId="0"/>
    <xf numFmtId="190" fontId="1" fillId="0" borderId="0"/>
    <xf numFmtId="190" fontId="5" fillId="0" borderId="0"/>
    <xf numFmtId="190" fontId="1" fillId="0" borderId="0"/>
    <xf numFmtId="190" fontId="5" fillId="0" borderId="0"/>
    <xf numFmtId="190" fontId="1" fillId="0" borderId="0"/>
    <xf numFmtId="190" fontId="5"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47" fillId="20" borderId="50" applyNumberFormat="0" applyFont="0" applyAlignment="0" applyProtection="0"/>
    <xf numFmtId="190" fontId="1" fillId="20" borderId="50" applyNumberFormat="0" applyFont="0" applyAlignment="0" applyProtection="0"/>
    <xf numFmtId="190" fontId="1" fillId="20" borderId="50" applyNumberFormat="0" applyFont="0" applyAlignment="0" applyProtection="0"/>
    <xf numFmtId="190" fontId="4" fillId="0" borderId="51" applyNumberFormat="0" applyFill="0" applyAlignment="0" applyProtection="0"/>
    <xf numFmtId="190" fontId="44" fillId="0" borderId="0" applyNumberFormat="0" applyFill="0" applyBorder="0" applyAlignment="0" applyProtection="0"/>
    <xf numFmtId="190" fontId="1" fillId="0" borderId="0"/>
    <xf numFmtId="190" fontId="5" fillId="0" borderId="0"/>
    <xf numFmtId="190" fontId="1" fillId="0" borderId="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22" borderId="0" applyNumberFormat="0" applyBorder="0" applyAlignment="0" applyProtection="0"/>
    <xf numFmtId="190" fontId="1" fillId="22"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45" borderId="0" applyNumberFormat="0" applyBorder="0" applyAlignment="0" applyProtection="0"/>
    <xf numFmtId="190" fontId="1" fillId="46" borderId="0" applyNumberFormat="0" applyBorder="0" applyAlignment="0" applyProtection="0"/>
    <xf numFmtId="190" fontId="1" fillId="47" borderId="0" applyNumberFormat="0" applyBorder="0" applyAlignment="0" applyProtection="0"/>
    <xf numFmtId="190" fontId="1" fillId="48"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53"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5" fillId="0" borderId="0"/>
    <xf numFmtId="190" fontId="5" fillId="0" borderId="0"/>
    <xf numFmtId="190" fontId="5" fillId="0" borderId="0"/>
    <xf numFmtId="190" fontId="5" fillId="0" borderId="0"/>
    <xf numFmtId="190" fontId="5" fillId="0" borderId="0"/>
    <xf numFmtId="190" fontId="1" fillId="0" borderId="0"/>
    <xf numFmtId="190" fontId="1" fillId="0" borderId="0"/>
    <xf numFmtId="190" fontId="1" fillId="0" borderId="0"/>
    <xf numFmtId="190" fontId="1" fillId="0" borderId="0"/>
    <xf numFmtId="190" fontId="1" fillId="0" borderId="0"/>
    <xf numFmtId="9" fontId="5" fillId="0" borderId="0" applyFont="0" applyFill="0" applyBorder="0" applyAlignment="0" applyProtection="0"/>
    <xf numFmtId="190" fontId="1" fillId="0" borderId="0"/>
    <xf numFmtId="190" fontId="1" fillId="31" borderId="0" applyNumberFormat="0" applyBorder="0" applyAlignment="0" applyProtection="0"/>
    <xf numFmtId="190" fontId="1" fillId="34" borderId="0" applyNumberFormat="0" applyBorder="0" applyAlignment="0" applyProtection="0"/>
    <xf numFmtId="190" fontId="1" fillId="30" borderId="0" applyNumberFormat="0" applyBorder="0" applyAlignment="0" applyProtection="0"/>
    <xf numFmtId="190" fontId="1" fillId="26" borderId="0" applyNumberFormat="0" applyBorder="0" applyAlignment="0" applyProtection="0"/>
    <xf numFmtId="190" fontId="1" fillId="22" borderId="0" applyNumberFormat="0" applyBorder="0" applyAlignment="0" applyProtection="0"/>
    <xf numFmtId="190" fontId="1" fillId="0" borderId="0"/>
    <xf numFmtId="190" fontId="1" fillId="0" borderId="0"/>
    <xf numFmtId="190" fontId="1" fillId="0" borderId="0"/>
    <xf numFmtId="190" fontId="1" fillId="22" borderId="0" applyNumberFormat="0" applyBorder="0" applyAlignment="0" applyProtection="0"/>
    <xf numFmtId="190" fontId="1" fillId="26"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0" borderId="0"/>
    <xf numFmtId="190" fontId="1" fillId="0" borderId="0"/>
    <xf numFmtId="190" fontId="1" fillId="0" borderId="0"/>
    <xf numFmtId="190" fontId="1" fillId="0" borderId="0"/>
    <xf numFmtId="190" fontId="1" fillId="0" borderId="0"/>
    <xf numFmtId="190" fontId="1" fillId="0" borderId="0"/>
    <xf numFmtId="190" fontId="1" fillId="45" borderId="0" applyNumberFormat="0" applyBorder="0" applyAlignment="0" applyProtection="0"/>
    <xf numFmtId="190" fontId="1" fillId="46" borderId="0" applyNumberFormat="0" applyBorder="0" applyAlignment="0" applyProtection="0"/>
    <xf numFmtId="190" fontId="1" fillId="47" borderId="0" applyNumberFormat="0" applyBorder="0" applyAlignment="0" applyProtection="0"/>
    <xf numFmtId="190" fontId="1" fillId="48"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53"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0" borderId="0"/>
    <xf numFmtId="190" fontId="1" fillId="0" borderId="0"/>
    <xf numFmtId="190" fontId="47" fillId="0" borderId="0"/>
    <xf numFmtId="190" fontId="1" fillId="0" borderId="0"/>
    <xf numFmtId="190" fontId="1" fillId="0" borderId="0"/>
    <xf numFmtId="190" fontId="1" fillId="0" borderId="0"/>
    <xf numFmtId="190" fontId="1" fillId="0" borderId="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22" borderId="0" applyNumberFormat="0" applyBorder="0" applyAlignment="0" applyProtection="0"/>
    <xf numFmtId="190" fontId="1" fillId="22"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19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2"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85" fontId="5" fillId="0" borderId="0" applyFont="0" applyFill="0" applyBorder="0" applyAlignment="0" applyProtection="0"/>
    <xf numFmtId="19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95" fontId="5" fillId="0" borderId="0" applyFont="0" applyFill="0" applyBorder="0" applyAlignment="0" applyProtection="0"/>
    <xf numFmtId="43" fontId="5" fillId="0" borderId="0" applyFont="0" applyFill="0" applyBorder="0" applyAlignment="0" applyProtection="0"/>
    <xf numFmtId="19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43"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9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5"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8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85"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4"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191" fontId="5" fillId="0" borderId="0" applyFont="0" applyFill="0" applyBorder="0" applyAlignment="0" applyProtection="0"/>
    <xf numFmtId="41"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91"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7"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91" fontId="5" fillId="0" borderId="0" applyFont="0" applyFill="0" applyBorder="0" applyAlignment="0" applyProtection="0"/>
    <xf numFmtId="192" fontId="5" fillId="0" borderId="0" applyFont="0" applyFill="0" applyBorder="0" applyAlignment="0" applyProtection="0"/>
    <xf numFmtId="192" fontId="5" fillId="0" borderId="0" applyFont="0" applyFill="0" applyBorder="0" applyAlignment="0" applyProtection="0"/>
    <xf numFmtId="43" fontId="5" fillId="0" borderId="0" applyFont="0" applyFill="0" applyBorder="0" applyAlignment="0" applyProtection="0"/>
    <xf numFmtId="192"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19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1"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1"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1"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191" fontId="5" fillId="0" borderId="0" applyFont="0" applyFill="0" applyBorder="0" applyAlignment="0" applyProtection="0"/>
    <xf numFmtId="198" fontId="5" fillId="0" borderId="0" applyFont="0" applyFill="0" applyBorder="0" applyAlignment="0" applyProtection="0"/>
    <xf numFmtId="198"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19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19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84"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96"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68"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68"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68"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68"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7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7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9" fontId="5" fillId="0" borderId="0" applyFont="0" applyFill="0" applyBorder="0" applyAlignment="0" applyProtection="0"/>
    <xf numFmtId="193" fontId="5" fillId="0" borderId="0" applyFont="0" applyFill="0" applyBorder="0" applyAlignment="0" applyProtection="0"/>
    <xf numFmtId="184"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84"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84"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93" fontId="5" fillId="0" borderId="0" applyFont="0" applyFill="0" applyBorder="0" applyAlignment="0" applyProtection="0"/>
    <xf numFmtId="184" fontId="5" fillId="0" borderId="0" applyFont="0" applyFill="0" applyBorder="0" applyAlignment="0" applyProtection="0"/>
    <xf numFmtId="199"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9" fontId="5" fillId="0" borderId="0" applyFont="0" applyFill="0" applyBorder="0" applyAlignment="0" applyProtection="0"/>
    <xf numFmtId="199" fontId="5" fillId="0" borderId="0" applyFont="0" applyFill="0" applyBorder="0" applyAlignment="0" applyProtection="0"/>
    <xf numFmtId="193"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1"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1" fillId="0" borderId="0"/>
    <xf numFmtId="190" fontId="5" fillId="0" borderId="0"/>
    <xf numFmtId="190" fontId="5" fillId="0" borderId="0"/>
    <xf numFmtId="190" fontId="1" fillId="0" borderId="0"/>
    <xf numFmtId="190" fontId="5" fillId="0" borderId="0"/>
    <xf numFmtId="190" fontId="5" fillId="0" borderId="0"/>
    <xf numFmtId="190" fontId="1" fillId="0" borderId="0"/>
    <xf numFmtId="190" fontId="5" fillId="0" borderId="0"/>
    <xf numFmtId="190" fontId="5" fillId="0" borderId="0"/>
    <xf numFmtId="190" fontId="1" fillId="0" borderId="0"/>
    <xf numFmtId="190" fontId="5" fillId="0" borderId="0"/>
    <xf numFmtId="190" fontId="5" fillId="0" borderId="0"/>
    <xf numFmtId="190" fontId="5" fillId="0" borderId="0"/>
    <xf numFmtId="190" fontId="5" fillId="0" borderId="0"/>
    <xf numFmtId="190" fontId="1" fillId="0" borderId="0"/>
    <xf numFmtId="190" fontId="5" fillId="0" borderId="0"/>
    <xf numFmtId="190" fontId="5" fillId="0" borderId="0"/>
    <xf numFmtId="190" fontId="5" fillId="0" borderId="0"/>
    <xf numFmtId="190" fontId="5" fillId="0" borderId="0"/>
    <xf numFmtId="190" fontId="1" fillId="0" borderId="0"/>
    <xf numFmtId="190" fontId="5" fillId="0" borderId="0"/>
    <xf numFmtId="194" fontId="5" fillId="0" borderId="0"/>
    <xf numFmtId="194" fontId="5" fillId="0" borderId="0"/>
    <xf numFmtId="194" fontId="5" fillId="0" borderId="0"/>
    <xf numFmtId="190" fontId="5" fillId="0" borderId="0"/>
    <xf numFmtId="190" fontId="5" fillId="0" borderId="0"/>
    <xf numFmtId="190" fontId="5" fillId="0" borderId="0"/>
    <xf numFmtId="190" fontId="5" fillId="0" borderId="0"/>
    <xf numFmtId="190" fontId="5" fillId="0" borderId="0"/>
    <xf numFmtId="190" fontId="1" fillId="0" borderId="0"/>
    <xf numFmtId="190" fontId="5" fillId="0" borderId="0"/>
    <xf numFmtId="190" fontId="5" fillId="0" borderId="0"/>
    <xf numFmtId="190" fontId="5" fillId="0" borderId="0"/>
    <xf numFmtId="190" fontId="5" fillId="0" borderId="0"/>
    <xf numFmtId="190" fontId="1" fillId="0" borderId="0"/>
    <xf numFmtId="190" fontId="5" fillId="0" borderId="0"/>
    <xf numFmtId="190" fontId="5" fillId="0" borderId="0"/>
    <xf numFmtId="190" fontId="5" fillId="0" borderId="0"/>
    <xf numFmtId="190" fontId="5" fillId="0" borderId="0"/>
    <xf numFmtId="190" fontId="1"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5" fillId="0" borderId="0"/>
    <xf numFmtId="190" fontId="1" fillId="0" borderId="0"/>
    <xf numFmtId="190" fontId="1" fillId="0" borderId="0"/>
    <xf numFmtId="190" fontId="1" fillId="0" borderId="0"/>
    <xf numFmtId="190" fontId="1" fillId="0" borderId="0"/>
    <xf numFmtId="190" fontId="1" fillId="0" borderId="0"/>
    <xf numFmtId="190" fontId="5" fillId="0" borderId="0"/>
    <xf numFmtId="190" fontId="1" fillId="0" borderId="0"/>
    <xf numFmtId="190" fontId="1" fillId="0" borderId="0"/>
    <xf numFmtId="190" fontId="1" fillId="0" borderId="0"/>
    <xf numFmtId="190" fontId="5" fillId="0" borderId="0"/>
    <xf numFmtId="190" fontId="5" fillId="0" borderId="0"/>
    <xf numFmtId="190" fontId="1" fillId="0" borderId="0"/>
    <xf numFmtId="190" fontId="1" fillId="0" borderId="0"/>
    <xf numFmtId="190" fontId="1" fillId="0" borderId="0"/>
    <xf numFmtId="190" fontId="1" fillId="0" borderId="0"/>
    <xf numFmtId="190" fontId="5" fillId="0" borderId="0"/>
    <xf numFmtId="190" fontId="5" fillId="0" borderId="0"/>
    <xf numFmtId="190" fontId="1" fillId="0" borderId="0"/>
    <xf numFmtId="190" fontId="5" fillId="0" borderId="0"/>
    <xf numFmtId="190" fontId="5" fillId="0" borderId="0"/>
    <xf numFmtId="190" fontId="1" fillId="0" borderId="0"/>
    <xf numFmtId="190" fontId="5" fillId="0" borderId="0"/>
    <xf numFmtId="190" fontId="5" fillId="0" borderId="0"/>
    <xf numFmtId="190" fontId="1" fillId="0" borderId="0"/>
    <xf numFmtId="190" fontId="5" fillId="0" borderId="0"/>
    <xf numFmtId="190" fontId="5" fillId="0" borderId="0"/>
    <xf numFmtId="190" fontId="1"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90" fontId="47" fillId="0" borderId="0"/>
    <xf numFmtId="190" fontId="5" fillId="0" borderId="0"/>
    <xf numFmtId="190" fontId="47" fillId="0" borderId="0"/>
    <xf numFmtId="190" fontId="47" fillId="0" borderId="0"/>
    <xf numFmtId="190" fontId="47" fillId="0" borderId="0"/>
    <xf numFmtId="190" fontId="47" fillId="0" borderId="0"/>
    <xf numFmtId="190" fontId="1" fillId="0" borderId="0"/>
    <xf numFmtId="190" fontId="1" fillId="0" borderId="0"/>
    <xf numFmtId="190" fontId="1" fillId="0" borderId="0"/>
    <xf numFmtId="190" fontId="1" fillId="0" borderId="0"/>
    <xf numFmtId="190" fontId="1" fillId="0" borderId="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26" borderId="0" applyNumberFormat="0" applyBorder="0" applyAlignment="0" applyProtection="0"/>
    <xf numFmtId="190" fontId="1" fillId="0" borderId="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43" borderId="0" applyNumberFormat="0" applyBorder="0" applyAlignment="0" applyProtection="0"/>
    <xf numFmtId="190" fontId="1" fillId="39" borderId="0" applyNumberFormat="0" applyBorder="0" applyAlignment="0" applyProtection="0"/>
    <xf numFmtId="190" fontId="1" fillId="35" borderId="0" applyNumberFormat="0" applyBorder="0" applyAlignment="0" applyProtection="0"/>
    <xf numFmtId="190" fontId="1" fillId="31" borderId="0" applyNumberFormat="0" applyBorder="0" applyAlignment="0" applyProtection="0"/>
    <xf numFmtId="190" fontId="1" fillId="27" borderId="0" applyNumberFormat="0" applyBorder="0" applyAlignment="0" applyProtection="0"/>
    <xf numFmtId="190" fontId="1" fillId="23" borderId="0" applyNumberFormat="0" applyBorder="0" applyAlignment="0" applyProtection="0"/>
    <xf numFmtId="190" fontId="1" fillId="42" borderId="0" applyNumberFormat="0" applyBorder="0" applyAlignment="0" applyProtection="0"/>
    <xf numFmtId="190" fontId="1" fillId="38" borderId="0" applyNumberFormat="0" applyBorder="0" applyAlignment="0" applyProtection="0"/>
    <xf numFmtId="190" fontId="1" fillId="34" borderId="0" applyNumberFormat="0" applyBorder="0" applyAlignment="0" applyProtection="0"/>
    <xf numFmtId="190" fontId="1" fillId="30" borderId="0" applyNumberFormat="0" applyBorder="0" applyAlignment="0" applyProtection="0"/>
    <xf numFmtId="190" fontId="1" fillId="26" borderId="0" applyNumberFormat="0" applyBorder="0" applyAlignment="0" applyProtection="0"/>
    <xf numFmtId="190" fontId="1" fillId="22" borderId="0" applyNumberFormat="0" applyBorder="0" applyAlignment="0" applyProtection="0"/>
    <xf numFmtId="190" fontId="1" fillId="0" borderId="0"/>
    <xf numFmtId="190" fontId="1" fillId="22" borderId="0" applyNumberFormat="0" applyBorder="0" applyAlignment="0" applyProtection="0"/>
    <xf numFmtId="190" fontId="1" fillId="22" borderId="0" applyNumberFormat="0" applyBorder="0" applyAlignment="0" applyProtection="0"/>
    <xf numFmtId="190" fontId="1" fillId="22" borderId="0" applyNumberFormat="0" applyBorder="0" applyAlignment="0" applyProtection="0"/>
    <xf numFmtId="190" fontId="1" fillId="0" borderId="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48" fillId="55" borderId="0" applyNumberFormat="0" applyBorder="0" applyAlignment="0" applyProtection="0"/>
    <xf numFmtId="190" fontId="48" fillId="52" borderId="0" applyNumberFormat="0" applyBorder="0" applyAlignment="0" applyProtection="0"/>
    <xf numFmtId="190" fontId="48" fillId="53" borderId="0" applyNumberFormat="0" applyBorder="0" applyAlignment="0" applyProtection="0"/>
    <xf numFmtId="190" fontId="48" fillId="56" borderId="0" applyNumberFormat="0" applyBorder="0" applyAlignment="0" applyProtection="0"/>
    <xf numFmtId="190" fontId="48" fillId="57" borderId="0" applyNumberFormat="0" applyBorder="0" applyAlignment="0" applyProtection="0"/>
    <xf numFmtId="190" fontId="48" fillId="58" borderId="0" applyNumberFormat="0" applyBorder="0" applyAlignment="0" applyProtection="0"/>
    <xf numFmtId="190" fontId="48" fillId="55" borderId="0" applyNumberFormat="0" applyBorder="0" applyAlignment="0" applyProtection="0"/>
    <xf numFmtId="190" fontId="48" fillId="52" borderId="0" applyNumberFormat="0" applyBorder="0" applyAlignment="0" applyProtection="0"/>
    <xf numFmtId="190" fontId="48" fillId="53" borderId="0" applyNumberFormat="0" applyBorder="0" applyAlignment="0" applyProtection="0"/>
    <xf numFmtId="190" fontId="48" fillId="56" borderId="0" applyNumberFormat="0" applyBorder="0" applyAlignment="0" applyProtection="0"/>
    <xf numFmtId="190" fontId="48" fillId="57" borderId="0" applyNumberFormat="0" applyBorder="0" applyAlignment="0" applyProtection="0"/>
    <xf numFmtId="190" fontId="48" fillId="58" borderId="0" applyNumberFormat="0" applyBorder="0" applyAlignment="0" applyProtection="0"/>
    <xf numFmtId="190" fontId="48" fillId="59" borderId="0" applyNumberFormat="0" applyBorder="0" applyAlignment="0" applyProtection="0"/>
    <xf numFmtId="190" fontId="48" fillId="60" borderId="0" applyNumberFormat="0" applyBorder="0" applyAlignment="0" applyProtection="0"/>
    <xf numFmtId="190" fontId="48" fillId="61" borderId="0" applyNumberFormat="0" applyBorder="0" applyAlignment="0" applyProtection="0"/>
    <xf numFmtId="190" fontId="48" fillId="56" borderId="0" applyNumberFormat="0" applyBorder="0" applyAlignment="0" applyProtection="0"/>
    <xf numFmtId="190" fontId="48" fillId="57" borderId="0" applyNumberFormat="0" applyBorder="0" applyAlignment="0" applyProtection="0"/>
    <xf numFmtId="190" fontId="48" fillId="62" borderId="0" applyNumberFormat="0" applyBorder="0" applyAlignment="0" applyProtection="0"/>
    <xf numFmtId="190" fontId="50" fillId="46" borderId="0" applyNumberFormat="0" applyBorder="0" applyAlignment="0" applyProtection="0"/>
    <xf numFmtId="190" fontId="51" fillId="47" borderId="0" applyNumberFormat="0" applyBorder="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2" fillId="63" borderId="55" applyNumberFormat="0" applyAlignment="0" applyProtection="0"/>
    <xf numFmtId="190" fontId="53" fillId="64" borderId="56" applyNumberFormat="0" applyAlignment="0" applyProtection="0"/>
    <xf numFmtId="190" fontId="54" fillId="0" borderId="57" applyNumberFormat="0" applyFill="0" applyAlignment="0" applyProtection="0"/>
    <xf numFmtId="190" fontId="53" fillId="64" borderId="56" applyNumberFormat="0" applyAlignment="0" applyProtection="0"/>
    <xf numFmtId="190" fontId="59" fillId="0" borderId="0" applyNumberFormat="0" applyFill="0" applyBorder="0" applyAlignment="0" applyProtection="0"/>
    <xf numFmtId="190" fontId="48" fillId="59" borderId="0" applyNumberFormat="0" applyBorder="0" applyAlignment="0" applyProtection="0"/>
    <xf numFmtId="190" fontId="48" fillId="60" borderId="0" applyNumberFormat="0" applyBorder="0" applyAlignment="0" applyProtection="0"/>
    <xf numFmtId="190" fontId="48" fillId="61" borderId="0" applyNumberFormat="0" applyBorder="0" applyAlignment="0" applyProtection="0"/>
    <xf numFmtId="190" fontId="48" fillId="56" borderId="0" applyNumberFormat="0" applyBorder="0" applyAlignment="0" applyProtection="0"/>
    <xf numFmtId="190" fontId="48" fillId="57" borderId="0" applyNumberFormat="0" applyBorder="0" applyAlignment="0" applyProtection="0"/>
    <xf numFmtId="190" fontId="48" fillId="62" borderId="0" applyNumberFormat="0" applyBorder="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1" fillId="0" borderId="0" applyNumberFormat="0" applyFill="0" applyBorder="0" applyAlignment="0" applyProtection="0"/>
    <xf numFmtId="190" fontId="51" fillId="47" borderId="0" applyNumberFormat="0" applyBorder="0" applyAlignment="0" applyProtection="0"/>
    <xf numFmtId="190" fontId="62" fillId="0" borderId="58" applyNumberFormat="0" applyFill="0" applyAlignment="0" applyProtection="0"/>
    <xf numFmtId="190" fontId="63" fillId="0" borderId="59"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0" applyNumberFormat="0" applyFill="0" applyBorder="0" applyAlignment="0" applyProtection="0"/>
    <xf numFmtId="190" fontId="50" fillId="46" borderId="0" applyNumberFormat="0" applyBorder="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60" fillId="50" borderId="55" applyNumberFormat="0" applyAlignment="0" applyProtection="0"/>
    <xf numFmtId="190" fontId="54" fillId="0" borderId="57" applyNumberFormat="0" applyFill="0" applyAlignment="0" applyProtection="0"/>
    <xf numFmtId="190" fontId="65" fillId="65" borderId="0" applyNumberFormat="0" applyBorder="0" applyAlignment="0" applyProtection="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8" fillId="63" borderId="62" applyNumberFormat="0" applyAlignment="0" applyProtection="0"/>
    <xf numFmtId="190" fontId="61" fillId="0" borderId="0" applyNumberFormat="0" applyFill="0" applyBorder="0" applyAlignment="0" applyProtection="0"/>
    <xf numFmtId="190" fontId="71" fillId="0" borderId="0" applyNumberFormat="0" applyFill="0" applyBorder="0" applyAlignment="0" applyProtection="0"/>
    <xf numFmtId="190" fontId="62" fillId="0" borderId="58" applyNumberFormat="0" applyFill="0" applyAlignment="0" applyProtection="0"/>
    <xf numFmtId="190" fontId="63" fillId="0" borderId="59"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59" fillId="0" borderId="60" applyNumberFormat="0" applyFill="0" applyAlignment="0" applyProtection="0"/>
    <xf numFmtId="190" fontId="71" fillId="0" borderId="0" applyNumberFormat="0" applyFill="0" applyBorder="0" applyAlignment="0" applyProtection="0"/>
    <xf numFmtId="190" fontId="72" fillId="0" borderId="63" applyNumberFormat="0" applyFill="0" applyAlignment="0" applyProtection="0"/>
    <xf numFmtId="190" fontId="70" fillId="0" borderId="0" applyNumberFormat="0" applyFill="0" applyBorder="0" applyAlignment="0" applyProtection="0"/>
    <xf numFmtId="190" fontId="1" fillId="0" borderId="0"/>
    <xf numFmtId="190" fontId="40" fillId="17" borderId="46" applyNumberFormat="0" applyAlignment="0" applyProtection="0"/>
    <xf numFmtId="190" fontId="41" fillId="18" borderId="47" applyNumberFormat="0" applyAlignment="0" applyProtection="0"/>
    <xf numFmtId="190" fontId="42" fillId="18" borderId="46" applyNumberFormat="0" applyAlignment="0" applyProtection="0"/>
    <xf numFmtId="190" fontId="1" fillId="20" borderId="50" applyNumberFormat="0" applyFont="0" applyAlignment="0" applyProtection="0"/>
    <xf numFmtId="190" fontId="1" fillId="22" borderId="0" applyNumberFormat="0" applyBorder="0" applyAlignment="0" applyProtection="0"/>
    <xf numFmtId="190" fontId="1" fillId="23" borderId="0" applyNumberFormat="0" applyBorder="0" applyAlignment="0" applyProtection="0"/>
    <xf numFmtId="190" fontId="1" fillId="26" borderId="0" applyNumberFormat="0" applyBorder="0" applyAlignment="0" applyProtection="0"/>
    <xf numFmtId="190" fontId="1" fillId="27" borderId="0" applyNumberFormat="0" applyBorder="0" applyAlignment="0" applyProtection="0"/>
    <xf numFmtId="190" fontId="1" fillId="30" borderId="0" applyNumberFormat="0" applyBorder="0" applyAlignment="0" applyProtection="0"/>
    <xf numFmtId="190" fontId="1" fillId="31" borderId="0" applyNumberFormat="0" applyBorder="0" applyAlignment="0" applyProtection="0"/>
    <xf numFmtId="190" fontId="1" fillId="34" borderId="0" applyNumberFormat="0" applyBorder="0" applyAlignment="0" applyProtection="0"/>
    <xf numFmtId="190" fontId="1" fillId="35" borderId="0" applyNumberFormat="0" applyBorder="0" applyAlignment="0" applyProtection="0"/>
    <xf numFmtId="190" fontId="1" fillId="38" borderId="0" applyNumberFormat="0" applyBorder="0" applyAlignment="0" applyProtection="0"/>
    <xf numFmtId="190" fontId="1" fillId="39" borderId="0" applyNumberFormat="0" applyBorder="0" applyAlignment="0" applyProtection="0"/>
    <xf numFmtId="190" fontId="1" fillId="42" borderId="0" applyNumberFormat="0" applyBorder="0" applyAlignment="0" applyProtection="0"/>
    <xf numFmtId="190" fontId="1" fillId="43" borderId="0" applyNumberFormat="0" applyBorder="0" applyAlignment="0" applyProtection="0"/>
    <xf numFmtId="190" fontId="1" fillId="0" borderId="0"/>
    <xf numFmtId="190" fontId="1" fillId="0" borderId="0"/>
    <xf numFmtId="190" fontId="1" fillId="0" borderId="0"/>
    <xf numFmtId="190" fontId="1" fillId="0" borderId="0"/>
    <xf numFmtId="190" fontId="1" fillId="0" borderId="0"/>
    <xf numFmtId="190" fontId="1" fillId="0" borderId="0"/>
    <xf numFmtId="190" fontId="1" fillId="23" borderId="0" applyNumberFormat="0" applyBorder="0" applyAlignment="0" applyProtection="0"/>
    <xf numFmtId="190" fontId="1" fillId="22" borderId="0" applyNumberFormat="0" applyBorder="0" applyAlignment="0" applyProtection="0"/>
    <xf numFmtId="190" fontId="1" fillId="39" borderId="0" applyNumberFormat="0" applyBorder="0" applyAlignment="0" applyProtection="0"/>
    <xf numFmtId="190" fontId="1" fillId="27" borderId="0" applyNumberFormat="0" applyBorder="0" applyAlignment="0" applyProtection="0"/>
    <xf numFmtId="190" fontId="40" fillId="17" borderId="46" applyNumberFormat="0" applyAlignment="0" applyProtection="0"/>
    <xf numFmtId="190" fontId="41" fillId="18" borderId="47" applyNumberFormat="0" applyAlignment="0" applyProtection="0"/>
    <xf numFmtId="190" fontId="42" fillId="18" borderId="46" applyNumberFormat="0" applyAlignment="0" applyProtection="0"/>
    <xf numFmtId="190" fontId="1" fillId="26" borderId="0" applyNumberFormat="0" applyBorder="0" applyAlignment="0" applyProtection="0"/>
    <xf numFmtId="190" fontId="1" fillId="0" borderId="0"/>
    <xf numFmtId="190" fontId="1" fillId="35" borderId="0" applyNumberFormat="0" applyBorder="0" applyAlignment="0" applyProtection="0"/>
    <xf numFmtId="190" fontId="1" fillId="22" borderId="0" applyNumberFormat="0" applyBorder="0" applyAlignment="0" applyProtection="0"/>
    <xf numFmtId="190" fontId="1" fillId="23" borderId="0" applyNumberFormat="0" applyBorder="0" applyAlignment="0" applyProtection="0"/>
    <xf numFmtId="190" fontId="1" fillId="34" borderId="0" applyNumberFormat="0" applyBorder="0" applyAlignment="0" applyProtection="0"/>
    <xf numFmtId="190" fontId="1" fillId="26" borderId="0" applyNumberFormat="0" applyBorder="0" applyAlignment="0" applyProtection="0"/>
    <xf numFmtId="190" fontId="1" fillId="27" borderId="0" applyNumberFormat="0" applyBorder="0" applyAlignment="0" applyProtection="0"/>
    <xf numFmtId="190" fontId="1" fillId="22" borderId="0" applyNumberFormat="0" applyBorder="0" applyAlignment="0" applyProtection="0"/>
    <xf numFmtId="190" fontId="1" fillId="30" borderId="0" applyNumberFormat="0" applyBorder="0" applyAlignment="0" applyProtection="0"/>
    <xf numFmtId="190" fontId="1" fillId="31" borderId="0" applyNumberFormat="0" applyBorder="0" applyAlignment="0" applyProtection="0"/>
    <xf numFmtId="190" fontId="1" fillId="39" borderId="0" applyNumberFormat="0" applyBorder="0" applyAlignment="0" applyProtection="0"/>
    <xf numFmtId="190" fontId="42" fillId="18" borderId="46" applyNumberFormat="0" applyAlignment="0" applyProtection="0"/>
    <xf numFmtId="190" fontId="1" fillId="34" borderId="0" applyNumberFormat="0" applyBorder="0" applyAlignment="0" applyProtection="0"/>
    <xf numFmtId="190" fontId="1" fillId="35" borderId="0" applyNumberFormat="0" applyBorder="0" applyAlignment="0" applyProtection="0"/>
    <xf numFmtId="190" fontId="1" fillId="38" borderId="0" applyNumberFormat="0" applyBorder="0" applyAlignment="0" applyProtection="0"/>
    <xf numFmtId="190" fontId="1" fillId="31" borderId="0" applyNumberFormat="0" applyBorder="0" applyAlignment="0" applyProtection="0"/>
    <xf numFmtId="190" fontId="1" fillId="38" borderId="0" applyNumberFormat="0" applyBorder="0" applyAlignment="0" applyProtection="0"/>
    <xf numFmtId="190" fontId="1" fillId="39" borderId="0" applyNumberFormat="0" applyBorder="0" applyAlignment="0" applyProtection="0"/>
    <xf numFmtId="190" fontId="1" fillId="30" borderId="0" applyNumberFormat="0" applyBorder="0" applyAlignment="0" applyProtection="0"/>
    <xf numFmtId="190" fontId="1" fillId="42" borderId="0" applyNumberFormat="0" applyBorder="0" applyAlignment="0" applyProtection="0"/>
    <xf numFmtId="190" fontId="1" fillId="43" borderId="0" applyNumberFormat="0" applyBorder="0" applyAlignment="0" applyProtection="0"/>
    <xf numFmtId="190" fontId="1" fillId="30" borderId="0" applyNumberFormat="0" applyBorder="0" applyAlignment="0" applyProtection="0"/>
    <xf numFmtId="190" fontId="40" fillId="17" borderId="46" applyNumberFormat="0" applyAlignment="0" applyProtection="0"/>
    <xf numFmtId="190" fontId="1" fillId="34" borderId="0" applyNumberFormat="0" applyBorder="0" applyAlignment="0" applyProtection="0"/>
    <xf numFmtId="190" fontId="1" fillId="34" borderId="0" applyNumberFormat="0" applyBorder="0" applyAlignment="0" applyProtection="0"/>
    <xf numFmtId="190" fontId="42" fillId="18" borderId="46" applyNumberFormat="0" applyAlignment="0" applyProtection="0"/>
    <xf numFmtId="190" fontId="41" fillId="18" borderId="47" applyNumberFormat="0" applyAlignment="0" applyProtection="0"/>
    <xf numFmtId="190" fontId="40" fillId="17" borderId="46" applyNumberFormat="0" applyAlignment="0" applyProtection="0"/>
    <xf numFmtId="190" fontId="1" fillId="38" borderId="0" applyNumberFormat="0" applyBorder="0" applyAlignment="0" applyProtection="0"/>
    <xf numFmtId="190" fontId="1" fillId="42" borderId="0" applyNumberFormat="0" applyBorder="0" applyAlignment="0" applyProtection="0"/>
    <xf numFmtId="190" fontId="1" fillId="0" borderId="0"/>
    <xf numFmtId="190" fontId="1" fillId="0" borderId="0"/>
    <xf numFmtId="190" fontId="1" fillId="0" borderId="0"/>
    <xf numFmtId="190" fontId="1" fillId="0" borderId="0"/>
    <xf numFmtId="190" fontId="1" fillId="0" borderId="0"/>
    <xf numFmtId="190" fontId="1" fillId="35" borderId="0" applyNumberFormat="0" applyBorder="0" applyAlignment="0" applyProtection="0"/>
    <xf numFmtId="190" fontId="1" fillId="35" borderId="0" applyNumberFormat="0" applyBorder="0" applyAlignment="0" applyProtection="0"/>
    <xf numFmtId="190" fontId="1" fillId="42" borderId="0" applyNumberFormat="0" applyBorder="0" applyAlignment="0" applyProtection="0"/>
    <xf numFmtId="190" fontId="1" fillId="38" borderId="0" applyNumberFormat="0" applyBorder="0" applyAlignment="0" applyProtection="0"/>
    <xf numFmtId="190" fontId="1" fillId="39" borderId="0" applyNumberFormat="0" applyBorder="0" applyAlignment="0" applyProtection="0"/>
    <xf numFmtId="190" fontId="1" fillId="42"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43" borderId="0" applyNumberFormat="0" applyBorder="0" applyAlignment="0" applyProtection="0"/>
    <xf numFmtId="190" fontId="1" fillId="31" borderId="0" applyNumberFormat="0" applyBorder="0" applyAlignment="0" applyProtection="0"/>
    <xf numFmtId="190" fontId="1" fillId="30" borderId="0" applyNumberFormat="0" applyBorder="0" applyAlignment="0" applyProtection="0"/>
    <xf numFmtId="190" fontId="1" fillId="27" borderId="0" applyNumberFormat="0" applyBorder="0" applyAlignment="0" applyProtection="0"/>
    <xf numFmtId="190" fontId="1" fillId="26" borderId="0" applyNumberFormat="0" applyBorder="0" applyAlignment="0" applyProtection="0"/>
    <xf numFmtId="190" fontId="1" fillId="23" borderId="0" applyNumberFormat="0" applyBorder="0" applyAlignment="0" applyProtection="0"/>
    <xf numFmtId="190" fontId="1" fillId="22" borderId="0" applyNumberFormat="0" applyBorder="0" applyAlignment="0" applyProtection="0"/>
    <xf numFmtId="190" fontId="1" fillId="39" borderId="0" applyNumberFormat="0" applyBorder="0" applyAlignment="0" applyProtection="0"/>
    <xf numFmtId="190" fontId="1" fillId="30" borderId="0" applyNumberFormat="0" applyBorder="0" applyAlignment="0" applyProtection="0"/>
    <xf numFmtId="190" fontId="1" fillId="23" borderId="0" applyNumberFormat="0" applyBorder="0" applyAlignment="0" applyProtection="0"/>
    <xf numFmtId="190" fontId="42" fillId="18" borderId="46" applyNumberFormat="0" applyAlignment="0" applyProtection="0"/>
    <xf numFmtId="190" fontId="41" fillId="18" borderId="47" applyNumberFormat="0" applyAlignment="0" applyProtection="0"/>
    <xf numFmtId="190" fontId="41" fillId="18" borderId="47" applyNumberFormat="0" applyAlignment="0" applyProtection="0"/>
    <xf numFmtId="190" fontId="1" fillId="31" borderId="0" applyNumberFormat="0" applyBorder="0" applyAlignment="0" applyProtection="0"/>
    <xf numFmtId="190" fontId="1" fillId="0" borderId="0"/>
    <xf numFmtId="190" fontId="40" fillId="17" borderId="46" applyNumberFormat="0" applyAlignment="0" applyProtection="0"/>
    <xf numFmtId="190" fontId="1" fillId="26" borderId="0" applyNumberFormat="0" applyBorder="0" applyAlignment="0" applyProtection="0"/>
    <xf numFmtId="190" fontId="1" fillId="27" borderId="0" applyNumberFormat="0" applyBorder="0" applyAlignment="0" applyProtection="0"/>
    <xf numFmtId="190" fontId="1" fillId="26" borderId="0" applyNumberFormat="0" applyBorder="0" applyAlignment="0" applyProtection="0"/>
    <xf numFmtId="190" fontId="40" fillId="17" borderId="46" applyNumberFormat="0" applyAlignment="0" applyProtection="0"/>
    <xf numFmtId="190" fontId="1" fillId="22" borderId="0" applyNumberFormat="0" applyBorder="0" applyAlignment="0" applyProtection="0"/>
    <xf numFmtId="190" fontId="1" fillId="0" borderId="0"/>
    <xf numFmtId="190" fontId="1" fillId="0" borderId="0"/>
    <xf numFmtId="190" fontId="1" fillId="0" borderId="0"/>
    <xf numFmtId="190" fontId="1" fillId="34"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42" fillId="18" borderId="46" applyNumberFormat="0" applyAlignment="0" applyProtection="0"/>
    <xf numFmtId="190" fontId="1" fillId="31" borderId="0" applyNumberFormat="0" applyBorder="0" applyAlignment="0" applyProtection="0"/>
    <xf numFmtId="190" fontId="1" fillId="35" borderId="0" applyNumberFormat="0" applyBorder="0" applyAlignment="0" applyProtection="0"/>
    <xf numFmtId="190" fontId="1" fillId="43" borderId="0" applyNumberFormat="0" applyBorder="0" applyAlignment="0" applyProtection="0"/>
    <xf numFmtId="190" fontId="47" fillId="45" borderId="0" applyNumberFormat="0" applyBorder="0" applyAlignment="0" applyProtection="0"/>
    <xf numFmtId="190" fontId="47" fillId="45" borderId="0" applyNumberFormat="0" applyBorder="0" applyAlignment="0" applyProtection="0"/>
    <xf numFmtId="190" fontId="1" fillId="43" borderId="0" applyNumberFormat="0" applyBorder="0" applyAlignment="0" applyProtection="0"/>
    <xf numFmtId="190" fontId="1" fillId="39" borderId="0" applyNumberFormat="0" applyBorder="0" applyAlignment="0" applyProtection="0"/>
    <xf numFmtId="190" fontId="1" fillId="35" borderId="0" applyNumberFormat="0" applyBorder="0" applyAlignment="0" applyProtection="0"/>
    <xf numFmtId="190" fontId="1" fillId="27" borderId="0" applyNumberFormat="0" applyBorder="0" applyAlignment="0" applyProtection="0"/>
    <xf numFmtId="190" fontId="1" fillId="26" borderId="0" applyNumberFormat="0" applyBorder="0" applyAlignment="0" applyProtection="0"/>
    <xf numFmtId="190" fontId="1" fillId="34" borderId="0" applyNumberFormat="0" applyBorder="0" applyAlignment="0" applyProtection="0"/>
    <xf numFmtId="190" fontId="1" fillId="30" borderId="0" applyNumberFormat="0" applyBorder="0" applyAlignment="0" applyProtection="0"/>
    <xf numFmtId="190" fontId="1" fillId="22" borderId="0" applyNumberFormat="0" applyBorder="0" applyAlignment="0" applyProtection="0"/>
    <xf numFmtId="190" fontId="1" fillId="31" borderId="0" applyNumberFormat="0" applyBorder="0" applyAlignment="0" applyProtection="0"/>
    <xf numFmtId="190" fontId="1" fillId="23" borderId="0" applyNumberFormat="0" applyBorder="0" applyAlignment="0" applyProtection="0"/>
    <xf numFmtId="190" fontId="1" fillId="42" borderId="0" applyNumberFormat="0" applyBorder="0" applyAlignment="0" applyProtection="0"/>
    <xf numFmtId="190" fontId="1" fillId="38" borderId="0" applyNumberFormat="0" applyBorder="0" applyAlignment="0" applyProtection="0"/>
    <xf numFmtId="190" fontId="41" fillId="18" borderId="47" applyNumberFormat="0" applyAlignment="0" applyProtection="0"/>
    <xf numFmtId="190" fontId="42" fillId="18" borderId="46" applyNumberFormat="0" applyAlignment="0" applyProtection="0"/>
    <xf numFmtId="190" fontId="5" fillId="0" borderId="0"/>
    <xf numFmtId="190" fontId="40" fillId="17" borderId="46" applyNumberFormat="0" applyAlignment="0" applyProtection="0"/>
    <xf numFmtId="190" fontId="41" fillId="18" borderId="47" applyNumberFormat="0" applyAlignment="0" applyProtection="0"/>
    <xf numFmtId="190" fontId="47" fillId="46" borderId="0" applyNumberFormat="0" applyBorder="0" applyAlignment="0" applyProtection="0"/>
    <xf numFmtId="190" fontId="47" fillId="46" borderId="0" applyNumberFormat="0" applyBorder="0" applyAlignment="0" applyProtection="0"/>
    <xf numFmtId="190" fontId="47" fillId="47" borderId="0" applyNumberFormat="0" applyBorder="0" applyAlignment="0" applyProtection="0"/>
    <xf numFmtId="190" fontId="47" fillId="47"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49" borderId="0" applyNumberFormat="0" applyBorder="0" applyAlignment="0" applyProtection="0"/>
    <xf numFmtId="190" fontId="47" fillId="49" borderId="0" applyNumberFormat="0" applyBorder="0" applyAlignment="0" applyProtection="0"/>
    <xf numFmtId="190" fontId="47" fillId="50" borderId="0" applyNumberFormat="0" applyBorder="0" applyAlignment="0" applyProtection="0"/>
    <xf numFmtId="190" fontId="47" fillId="50"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2" borderId="0" applyNumberFormat="0" applyBorder="0" applyAlignment="0" applyProtection="0"/>
    <xf numFmtId="190" fontId="47" fillId="52" borderId="0" applyNumberFormat="0" applyBorder="0" applyAlignment="0" applyProtection="0"/>
    <xf numFmtId="190" fontId="47" fillId="53" borderId="0" applyNumberFormat="0" applyBorder="0" applyAlignment="0" applyProtection="0"/>
    <xf numFmtId="190" fontId="47" fillId="53" borderId="0" applyNumberFormat="0" applyBorder="0" applyAlignment="0" applyProtection="0"/>
    <xf numFmtId="190" fontId="47" fillId="48" borderId="0" applyNumberFormat="0" applyBorder="0" applyAlignment="0" applyProtection="0"/>
    <xf numFmtId="190" fontId="47" fillId="48" borderId="0" applyNumberFormat="0" applyBorder="0" applyAlignment="0" applyProtection="0"/>
    <xf numFmtId="190" fontId="47" fillId="51" borderId="0" applyNumberFormat="0" applyBorder="0" applyAlignment="0" applyProtection="0"/>
    <xf numFmtId="190" fontId="47" fillId="51" borderId="0" applyNumberFormat="0" applyBorder="0" applyAlignment="0" applyProtection="0"/>
    <xf numFmtId="190" fontId="47" fillId="54" borderId="0" applyNumberFormat="0" applyBorder="0" applyAlignment="0" applyProtection="0"/>
    <xf numFmtId="190" fontId="47" fillId="54" borderId="0" applyNumberFormat="0" applyBorder="0" applyAlignment="0" applyProtection="0"/>
    <xf numFmtId="190" fontId="1" fillId="43" borderId="0" applyNumberFormat="0" applyBorder="0" applyAlignment="0" applyProtection="0"/>
    <xf numFmtId="190" fontId="1" fillId="39" borderId="0" applyNumberFormat="0" applyBorder="0" applyAlignment="0" applyProtection="0"/>
    <xf numFmtId="190" fontId="1" fillId="35" borderId="0" applyNumberFormat="0" applyBorder="0" applyAlignment="0" applyProtection="0"/>
    <xf numFmtId="190" fontId="1" fillId="31" borderId="0" applyNumberFormat="0" applyBorder="0" applyAlignment="0" applyProtection="0"/>
    <xf numFmtId="190" fontId="1" fillId="27" borderId="0" applyNumberFormat="0" applyBorder="0" applyAlignment="0" applyProtection="0"/>
    <xf numFmtId="190" fontId="1" fillId="23" borderId="0" applyNumberFormat="0" applyBorder="0" applyAlignment="0" applyProtection="0"/>
    <xf numFmtId="190" fontId="1" fillId="42" borderId="0" applyNumberFormat="0" applyBorder="0" applyAlignment="0" applyProtection="0"/>
    <xf numFmtId="190" fontId="1" fillId="38" borderId="0" applyNumberFormat="0" applyBorder="0" applyAlignment="0" applyProtection="0"/>
    <xf numFmtId="190" fontId="1" fillId="34" borderId="0" applyNumberFormat="0" applyBorder="0" applyAlignment="0" applyProtection="0"/>
    <xf numFmtId="190" fontId="1" fillId="30" borderId="0" applyNumberFormat="0" applyBorder="0" applyAlignment="0" applyProtection="0"/>
    <xf numFmtId="190" fontId="1" fillId="26" borderId="0" applyNumberFormat="0" applyBorder="0" applyAlignment="0" applyProtection="0"/>
    <xf numFmtId="190" fontId="1" fillId="22" borderId="0" applyNumberFormat="0" applyBorder="0" applyAlignment="0" applyProtection="0"/>
    <xf numFmtId="190" fontId="1" fillId="0" borderId="0"/>
    <xf numFmtId="190" fontId="48" fillId="55" borderId="0" applyNumberFormat="0" applyBorder="0" applyAlignment="0" applyProtection="0"/>
    <xf numFmtId="190" fontId="48" fillId="52" borderId="0" applyNumberFormat="0" applyBorder="0" applyAlignment="0" applyProtection="0"/>
    <xf numFmtId="190" fontId="41" fillId="18" borderId="47" applyNumberFormat="0" applyAlignment="0" applyProtection="0"/>
    <xf numFmtId="190" fontId="48" fillId="53" borderId="0" applyNumberFormat="0" applyBorder="0" applyAlignment="0" applyProtection="0"/>
    <xf numFmtId="190" fontId="48" fillId="56" borderId="0" applyNumberFormat="0" applyBorder="0" applyAlignment="0" applyProtection="0"/>
    <xf numFmtId="190" fontId="48" fillId="57" borderId="0" applyNumberFormat="0" applyBorder="0" applyAlignment="0" applyProtection="0"/>
    <xf numFmtId="190" fontId="48" fillId="58" borderId="0" applyNumberFormat="0" applyBorder="0" applyAlignment="0" applyProtection="0"/>
    <xf numFmtId="190" fontId="48" fillId="59" borderId="0" applyNumberFormat="0" applyBorder="0" applyAlignment="0" applyProtection="0"/>
    <xf numFmtId="190" fontId="48" fillId="60" borderId="0" applyNumberFormat="0" applyBorder="0" applyAlignment="0" applyProtection="0"/>
    <xf numFmtId="190" fontId="48" fillId="61" borderId="0" applyNumberFormat="0" applyBorder="0" applyAlignment="0" applyProtection="0"/>
    <xf numFmtId="190" fontId="48" fillId="56" borderId="0" applyNumberFormat="0" applyBorder="0" applyAlignment="0" applyProtection="0"/>
    <xf numFmtId="190" fontId="48" fillId="57" borderId="0" applyNumberFormat="0" applyBorder="0" applyAlignment="0" applyProtection="0"/>
    <xf numFmtId="190" fontId="48" fillId="62" borderId="0" applyNumberFormat="0" applyBorder="0" applyAlignment="0" applyProtection="0"/>
    <xf numFmtId="190" fontId="50" fillId="46" borderId="0" applyNumberFormat="0" applyBorder="0" applyAlignment="0" applyProtection="0"/>
    <xf numFmtId="190" fontId="53" fillId="64" borderId="56" applyNumberFormat="0" applyAlignment="0" applyProtection="0"/>
    <xf numFmtId="190" fontId="40" fillId="17" borderId="46" applyNumberFormat="0" applyAlignment="0" applyProtection="0"/>
    <xf numFmtId="190" fontId="1" fillId="43" borderId="0" applyNumberFormat="0" applyBorder="0" applyAlignment="0" applyProtection="0"/>
    <xf numFmtId="190" fontId="1" fillId="39" borderId="0" applyNumberFormat="0" applyBorder="0" applyAlignment="0" applyProtection="0"/>
    <xf numFmtId="190" fontId="1" fillId="35" borderId="0" applyNumberFormat="0" applyBorder="0" applyAlignment="0" applyProtection="0"/>
    <xf numFmtId="190" fontId="1" fillId="31" borderId="0" applyNumberFormat="0" applyBorder="0" applyAlignment="0" applyProtection="0"/>
    <xf numFmtId="190" fontId="1" fillId="27" borderId="0" applyNumberFormat="0" applyBorder="0" applyAlignment="0" applyProtection="0"/>
    <xf numFmtId="190" fontId="1" fillId="23" borderId="0" applyNumberFormat="0" applyBorder="0" applyAlignment="0" applyProtection="0"/>
    <xf numFmtId="190" fontId="1" fillId="42" borderId="0" applyNumberFormat="0" applyBorder="0" applyAlignment="0" applyProtection="0"/>
    <xf numFmtId="190" fontId="1" fillId="38" borderId="0" applyNumberFormat="0" applyBorder="0" applyAlignment="0" applyProtection="0"/>
    <xf numFmtId="190" fontId="1" fillId="34" borderId="0" applyNumberFormat="0" applyBorder="0" applyAlignment="0" applyProtection="0"/>
    <xf numFmtId="190" fontId="41" fillId="18" borderId="47" applyNumberFormat="0" applyAlignment="0" applyProtection="0"/>
    <xf numFmtId="190" fontId="1" fillId="30" borderId="0" applyNumberFormat="0" applyBorder="0" applyAlignment="0" applyProtection="0"/>
    <xf numFmtId="190" fontId="1" fillId="26" borderId="0" applyNumberFormat="0" applyBorder="0" applyAlignment="0" applyProtection="0"/>
    <xf numFmtId="190" fontId="1" fillId="22" borderId="0" applyNumberFormat="0" applyBorder="0" applyAlignment="0" applyProtection="0"/>
    <xf numFmtId="190" fontId="1" fillId="0" borderId="0"/>
    <xf numFmtId="190" fontId="1" fillId="42" borderId="0" applyNumberFormat="0" applyBorder="0" applyAlignment="0" applyProtection="0"/>
    <xf numFmtId="190" fontId="1" fillId="38" borderId="0" applyNumberFormat="0" applyBorder="0" applyAlignment="0" applyProtection="0"/>
    <xf numFmtId="190" fontId="1" fillId="34" borderId="0" applyNumberFormat="0" applyBorder="0" applyAlignment="0" applyProtection="0"/>
    <xf numFmtId="190" fontId="1" fillId="22" borderId="0" applyNumberFormat="0" applyBorder="0" applyAlignment="0" applyProtection="0"/>
    <xf numFmtId="190" fontId="1" fillId="20" borderId="50" applyNumberFormat="0" applyFont="0" applyAlignment="0" applyProtection="0"/>
    <xf numFmtId="190" fontId="1" fillId="20" borderId="50" applyNumberFormat="0" applyFont="0" applyAlignment="0" applyProtection="0"/>
    <xf numFmtId="190" fontId="41" fillId="18" borderId="47" applyNumberFormat="0" applyAlignment="0" applyProtection="0"/>
    <xf numFmtId="190" fontId="1" fillId="0" borderId="0"/>
    <xf numFmtId="190" fontId="1" fillId="26" borderId="0" applyNumberFormat="0" applyBorder="0" applyAlignment="0" applyProtection="0"/>
    <xf numFmtId="190" fontId="1" fillId="30" borderId="0" applyNumberFormat="0" applyBorder="0" applyAlignment="0" applyProtection="0"/>
    <xf numFmtId="190" fontId="41" fillId="18" borderId="47" applyNumberFormat="0" applyAlignment="0" applyProtection="0"/>
    <xf numFmtId="190" fontId="61" fillId="0" borderId="0" applyNumberFormat="0" applyFill="0" applyBorder="0" applyAlignment="0" applyProtection="0"/>
    <xf numFmtId="190" fontId="51" fillId="47" borderId="0" applyNumberFormat="0" applyBorder="0" applyAlignment="0" applyProtection="0"/>
    <xf numFmtId="190" fontId="62" fillId="0" borderId="58" applyNumberFormat="0" applyFill="0" applyAlignment="0" applyProtection="0"/>
    <xf numFmtId="190" fontId="63" fillId="0" borderId="59" applyNumberFormat="0" applyFill="0" applyAlignment="0" applyProtection="0"/>
    <xf numFmtId="190" fontId="59" fillId="0" borderId="60" applyNumberFormat="0" applyFill="0" applyAlignment="0" applyProtection="0"/>
    <xf numFmtId="190" fontId="59" fillId="0" borderId="0" applyNumberFormat="0" applyFill="0" applyBorder="0" applyAlignment="0" applyProtection="0"/>
    <xf numFmtId="190" fontId="54" fillId="0" borderId="57" applyNumberFormat="0" applyFill="0" applyAlignment="0" applyProtection="0"/>
    <xf numFmtId="190" fontId="65" fillId="65" borderId="0" applyNumberFormat="0" applyBorder="0" applyAlignment="0" applyProtection="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47" fillId="66" borderId="61" applyNumberFormat="0" applyFont="0" applyAlignment="0" applyProtection="0"/>
    <xf numFmtId="190" fontId="71" fillId="0" borderId="0" applyNumberFormat="0" applyFill="0" applyBorder="0" applyAlignment="0" applyProtection="0"/>
    <xf numFmtId="190" fontId="72" fillId="0" borderId="63" applyNumberFormat="0" applyFill="0" applyAlignment="0" applyProtection="0"/>
    <xf numFmtId="190" fontId="5" fillId="0" borderId="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2" fillId="0" borderId="63" applyNumberFormat="0" applyFill="0" applyAlignment="0" applyProtection="0"/>
    <xf numFmtId="190" fontId="70" fillId="0" borderId="0" applyNumberFormat="0" applyFill="0" applyBorder="0" applyAlignment="0" applyProtection="0"/>
    <xf numFmtId="190" fontId="5" fillId="0" borderId="0"/>
    <xf numFmtId="190" fontId="70" fillId="0" borderId="0" applyNumberFormat="0" applyFill="0" applyBorder="0" applyAlignment="0" applyProtection="0"/>
    <xf numFmtId="190" fontId="70" fillId="0" borderId="0" applyNumberFormat="0" applyFill="0" applyBorder="0" applyAlignment="0" applyProtection="0"/>
    <xf numFmtId="190" fontId="70" fillId="0" borderId="0" applyNumberFormat="0" applyFill="0" applyBorder="0" applyAlignment="0" applyProtection="0"/>
    <xf numFmtId="190" fontId="70" fillId="0" borderId="0" applyNumberFormat="0" applyFill="0" applyBorder="0" applyAlignment="0" applyProtection="0"/>
    <xf numFmtId="190" fontId="70" fillId="0" borderId="0" applyNumberFormat="0" applyFill="0" applyBorder="0" applyAlignment="0" applyProtection="0"/>
    <xf numFmtId="190" fontId="41" fillId="18" borderId="47" applyNumberFormat="0" applyAlignment="0" applyProtection="0"/>
    <xf numFmtId="190" fontId="1" fillId="0" borderId="0"/>
    <xf numFmtId="190" fontId="1" fillId="22" borderId="0" applyNumberFormat="0" applyBorder="0" applyAlignment="0" applyProtection="0"/>
    <xf numFmtId="190" fontId="1" fillId="26"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42" fillId="18" borderId="46" applyNumberFormat="0" applyAlignment="0" applyProtection="0"/>
    <xf numFmtId="190" fontId="42" fillId="18" borderId="46" applyNumberFormat="0" applyAlignment="0" applyProtection="0"/>
    <xf numFmtId="190" fontId="40" fillId="17" borderId="46" applyNumberFormat="0" applyAlignment="0" applyProtection="0"/>
    <xf numFmtId="190" fontId="40" fillId="17" borderId="46" applyNumberFormat="0" applyAlignment="0" applyProtection="0"/>
    <xf numFmtId="190" fontId="40" fillId="17" borderId="46" applyNumberFormat="0" applyAlignment="0" applyProtection="0"/>
    <xf numFmtId="190" fontId="42" fillId="18" borderId="46" applyNumberFormat="0" applyAlignment="0" applyProtection="0"/>
    <xf numFmtId="190" fontId="42" fillId="18" borderId="46" applyNumberFormat="0" applyAlignment="0" applyProtection="0"/>
    <xf numFmtId="190" fontId="42" fillId="18" borderId="46" applyNumberFormat="0" applyAlignment="0" applyProtection="0"/>
    <xf numFmtId="190" fontId="40" fillId="17" borderId="46" applyNumberFormat="0" applyAlignment="0" applyProtection="0"/>
    <xf numFmtId="190" fontId="1" fillId="43" borderId="0" applyNumberFormat="0" applyBorder="0" applyAlignment="0" applyProtection="0"/>
    <xf numFmtId="190" fontId="1" fillId="39" borderId="0" applyNumberFormat="0" applyBorder="0" applyAlignment="0" applyProtection="0"/>
    <xf numFmtId="190" fontId="1" fillId="35" borderId="0" applyNumberFormat="0" applyBorder="0" applyAlignment="0" applyProtection="0"/>
    <xf numFmtId="190" fontId="1" fillId="31" borderId="0" applyNumberFormat="0" applyBorder="0" applyAlignment="0" applyProtection="0"/>
    <xf numFmtId="190" fontId="1" fillId="27" borderId="0" applyNumberFormat="0" applyBorder="0" applyAlignment="0" applyProtection="0"/>
    <xf numFmtId="190" fontId="1" fillId="23" borderId="0" applyNumberFormat="0" applyBorder="0" applyAlignment="0" applyProtection="0"/>
    <xf numFmtId="190" fontId="1" fillId="43" borderId="0" applyNumberFormat="0" applyBorder="0" applyAlignment="0" applyProtection="0"/>
    <xf numFmtId="190" fontId="1" fillId="39" borderId="0" applyNumberFormat="0" applyBorder="0" applyAlignment="0" applyProtection="0"/>
    <xf numFmtId="190" fontId="5" fillId="0" borderId="0"/>
    <xf numFmtId="190" fontId="5" fillId="0" borderId="0"/>
    <xf numFmtId="190" fontId="5" fillId="0" borderId="0"/>
    <xf numFmtId="190" fontId="5" fillId="0" borderId="0"/>
    <xf numFmtId="190" fontId="1" fillId="35" borderId="0" applyNumberFormat="0" applyBorder="0" applyAlignment="0" applyProtection="0"/>
    <xf numFmtId="190" fontId="5" fillId="0" borderId="0"/>
    <xf numFmtId="190" fontId="1" fillId="31" borderId="0" applyNumberFormat="0" applyBorder="0" applyAlignment="0" applyProtection="0"/>
    <xf numFmtId="190" fontId="1" fillId="27" borderId="0" applyNumberFormat="0" applyBorder="0" applyAlignment="0" applyProtection="0"/>
    <xf numFmtId="190" fontId="1" fillId="23" borderId="0" applyNumberFormat="0" applyBorder="0" applyAlignment="0" applyProtection="0"/>
    <xf numFmtId="190" fontId="1" fillId="42" borderId="0" applyNumberFormat="0" applyBorder="0" applyAlignment="0" applyProtection="0"/>
    <xf numFmtId="190" fontId="1" fillId="38" borderId="0" applyNumberFormat="0" applyBorder="0" applyAlignment="0" applyProtection="0"/>
    <xf numFmtId="190" fontId="1" fillId="34" borderId="0" applyNumberFormat="0" applyBorder="0" applyAlignment="0" applyProtection="0"/>
    <xf numFmtId="190" fontId="1" fillId="30" borderId="0" applyNumberFormat="0" applyBorder="0" applyAlignment="0" applyProtection="0"/>
    <xf numFmtId="190" fontId="1" fillId="26" borderId="0" applyNumberFormat="0" applyBorder="0" applyAlignment="0" applyProtection="0"/>
    <xf numFmtId="190" fontId="1" fillId="22" borderId="0" applyNumberFormat="0" applyBorder="0" applyAlignment="0" applyProtection="0"/>
    <xf numFmtId="190" fontId="1" fillId="0" borderId="0"/>
    <xf numFmtId="190" fontId="1" fillId="0" borderId="0"/>
    <xf numFmtId="190" fontId="1" fillId="22" borderId="0" applyNumberFormat="0" applyBorder="0" applyAlignment="0" applyProtection="0"/>
    <xf numFmtId="190" fontId="1" fillId="26" borderId="0" applyNumberFormat="0" applyBorder="0" applyAlignment="0" applyProtection="0"/>
    <xf numFmtId="190" fontId="1" fillId="30"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1" fillId="26" borderId="0" applyNumberFormat="0" applyBorder="0" applyAlignment="0" applyProtection="0"/>
    <xf numFmtId="190" fontId="42" fillId="18" borderId="46" applyNumberFormat="0" applyAlignment="0" applyProtection="0"/>
    <xf numFmtId="190" fontId="40" fillId="17" borderId="46" applyNumberFormat="0" applyAlignment="0" applyProtection="0"/>
    <xf numFmtId="190" fontId="1" fillId="0" borderId="0"/>
    <xf numFmtId="190" fontId="1" fillId="0" borderId="0"/>
    <xf numFmtId="190" fontId="1" fillId="0" borderId="0"/>
    <xf numFmtId="190" fontId="1" fillId="0" borderId="0"/>
    <xf numFmtId="190" fontId="1" fillId="0" borderId="0"/>
    <xf numFmtId="190" fontId="1" fillId="22" borderId="0" applyNumberFormat="0" applyBorder="0" applyAlignment="0" applyProtection="0"/>
    <xf numFmtId="190" fontId="41" fillId="18" borderId="47" applyNumberFormat="0" applyAlignment="0" applyProtection="0"/>
    <xf numFmtId="190" fontId="1" fillId="0" borderId="0"/>
    <xf numFmtId="190" fontId="1" fillId="30" borderId="0" applyNumberFormat="0" applyBorder="0" applyAlignment="0" applyProtection="0"/>
    <xf numFmtId="190" fontId="1" fillId="34" borderId="0" applyNumberFormat="0" applyBorder="0" applyAlignment="0" applyProtection="0"/>
    <xf numFmtId="190" fontId="1" fillId="38" borderId="0" applyNumberFormat="0" applyBorder="0" applyAlignment="0" applyProtection="0"/>
    <xf numFmtId="190" fontId="1" fillId="42" borderId="0" applyNumberFormat="0" applyBorder="0" applyAlignment="0" applyProtection="0"/>
    <xf numFmtId="190" fontId="1" fillId="23" borderId="0" applyNumberFormat="0" applyBorder="0" applyAlignment="0" applyProtection="0"/>
    <xf numFmtId="190" fontId="1" fillId="27" borderId="0" applyNumberFormat="0" applyBorder="0" applyAlignment="0" applyProtection="0"/>
    <xf numFmtId="190" fontId="1" fillId="31" borderId="0" applyNumberFormat="0" applyBorder="0" applyAlignment="0" applyProtection="0"/>
    <xf numFmtId="190" fontId="1" fillId="35" borderId="0" applyNumberFormat="0" applyBorder="0" applyAlignment="0" applyProtection="0"/>
    <xf numFmtId="190" fontId="1" fillId="39" borderId="0" applyNumberFormat="0" applyBorder="0" applyAlignment="0" applyProtection="0"/>
    <xf numFmtId="190" fontId="1" fillId="43" borderId="0" applyNumberFormat="0" applyBorder="0" applyAlignment="0" applyProtection="0"/>
    <xf numFmtId="190" fontId="42" fillId="18" borderId="46" applyNumberFormat="0" applyAlignment="0" applyProtection="0"/>
    <xf numFmtId="190" fontId="41" fillId="18" borderId="47" applyNumberFormat="0" applyAlignment="0" applyProtection="0"/>
    <xf numFmtId="190" fontId="40" fillId="17" borderId="46" applyNumberFormat="0" applyAlignment="0" applyProtection="0"/>
    <xf numFmtId="190" fontId="40" fillId="17" borderId="46" applyNumberFormat="0" applyAlignment="0" applyProtection="0"/>
    <xf numFmtId="190" fontId="41" fillId="18" borderId="47" applyNumberFormat="0" applyAlignment="0" applyProtection="0"/>
    <xf numFmtId="190" fontId="42" fillId="18" borderId="46" applyNumberFormat="0" applyAlignment="0" applyProtection="0"/>
    <xf numFmtId="190" fontId="1" fillId="43" borderId="0" applyNumberFormat="0" applyBorder="0" applyAlignment="0" applyProtection="0"/>
    <xf numFmtId="190" fontId="1" fillId="39" borderId="0" applyNumberFormat="0" applyBorder="0" applyAlignment="0" applyProtection="0"/>
    <xf numFmtId="190" fontId="1" fillId="35" borderId="0" applyNumberFormat="0" applyBorder="0" applyAlignment="0" applyProtection="0"/>
    <xf numFmtId="190" fontId="1" fillId="31" borderId="0" applyNumberFormat="0" applyBorder="0" applyAlignment="0" applyProtection="0"/>
    <xf numFmtId="190" fontId="1" fillId="27" borderId="0" applyNumberFormat="0" applyBorder="0" applyAlignment="0" applyProtection="0"/>
    <xf numFmtId="190" fontId="1" fillId="23" borderId="0" applyNumberFormat="0" applyBorder="0" applyAlignment="0" applyProtection="0"/>
    <xf numFmtId="190" fontId="1" fillId="42" borderId="0" applyNumberFormat="0" applyBorder="0" applyAlignment="0" applyProtection="0"/>
    <xf numFmtId="190" fontId="1" fillId="38" borderId="0" applyNumberFormat="0" applyBorder="0" applyAlignment="0" applyProtection="0"/>
    <xf numFmtId="190" fontId="1" fillId="34" borderId="0" applyNumberFormat="0" applyBorder="0" applyAlignment="0" applyProtection="0"/>
    <xf numFmtId="190" fontId="1" fillId="30" borderId="0" applyNumberFormat="0" applyBorder="0" applyAlignment="0" applyProtection="0"/>
    <xf numFmtId="190" fontId="1" fillId="26" borderId="0" applyNumberFormat="0" applyBorder="0" applyAlignment="0" applyProtection="0"/>
    <xf numFmtId="190" fontId="1" fillId="22" borderId="0" applyNumberFormat="0" applyBorder="0" applyAlignment="0" applyProtection="0"/>
    <xf numFmtId="190" fontId="1" fillId="0" borderId="0"/>
    <xf numFmtId="190" fontId="5" fillId="0" borderId="0"/>
    <xf numFmtId="190" fontId="5" fillId="0" borderId="0"/>
    <xf numFmtId="190" fontId="5" fillId="0" borderId="0"/>
    <xf numFmtId="190" fontId="5" fillId="0" borderId="0"/>
    <xf numFmtId="190" fontId="59" fillId="0" borderId="60" applyNumberFormat="0" applyFill="0" applyAlignment="0" applyProtection="0"/>
    <xf numFmtId="190" fontId="47" fillId="0" borderId="0"/>
    <xf numFmtId="190" fontId="5" fillId="0" borderId="0"/>
    <xf numFmtId="190" fontId="47" fillId="0" borderId="0"/>
    <xf numFmtId="190" fontId="1" fillId="0" borderId="0"/>
    <xf numFmtId="190" fontId="47" fillId="0" borderId="0"/>
    <xf numFmtId="190" fontId="59" fillId="0" borderId="60" applyNumberFormat="0" applyFill="0" applyAlignment="0" applyProtection="0"/>
    <xf numFmtId="190" fontId="47" fillId="0" borderId="0"/>
    <xf numFmtId="190" fontId="47" fillId="0" borderId="0"/>
    <xf numFmtId="190" fontId="1" fillId="0" borderId="0"/>
    <xf numFmtId="190" fontId="47" fillId="0" borderId="0"/>
    <xf numFmtId="190" fontId="47" fillId="0" borderId="0"/>
    <xf numFmtId="190" fontId="47" fillId="0" borderId="0"/>
    <xf numFmtId="190" fontId="47" fillId="0" borderId="0"/>
    <xf numFmtId="190" fontId="47" fillId="0" borderId="0"/>
    <xf numFmtId="190" fontId="47" fillId="0" borderId="0"/>
    <xf numFmtId="190" fontId="1" fillId="0" borderId="0"/>
    <xf numFmtId="190" fontId="5" fillId="0" borderId="0"/>
    <xf numFmtId="190" fontId="1" fillId="0" borderId="0"/>
    <xf numFmtId="190" fontId="34" fillId="0" borderId="0" applyNumberFormat="0" applyFill="0" applyBorder="0" applyAlignment="0" applyProtection="0"/>
    <xf numFmtId="190" fontId="34" fillId="0" borderId="0" applyNumberFormat="0" applyFill="0" applyBorder="0" applyAlignment="0" applyProtection="0"/>
    <xf numFmtId="190" fontId="34" fillId="0" borderId="0" applyNumberFormat="0" applyFill="0" applyBorder="0" applyAlignment="0" applyProtection="0"/>
    <xf numFmtId="190" fontId="34" fillId="0" borderId="0" applyNumberFormat="0" applyFill="0" applyBorder="0" applyAlignment="0" applyProtection="0"/>
    <xf numFmtId="190" fontId="47" fillId="0" borderId="0"/>
    <xf numFmtId="190" fontId="5" fillId="0" borderId="0"/>
    <xf numFmtId="190" fontId="5" fillId="0" borderId="0"/>
    <xf numFmtId="190" fontId="1" fillId="0" borderId="0"/>
    <xf numFmtId="190" fontId="39" fillId="16" borderId="0" applyNumberFormat="0" applyBorder="0" applyAlignment="0" applyProtection="0"/>
    <xf numFmtId="190" fontId="75" fillId="2" borderId="0" applyNumberFormat="0" applyBorder="0" applyAlignment="0" applyProtection="0"/>
    <xf numFmtId="190" fontId="38" fillId="15" borderId="0" applyNumberFormat="0" applyBorder="0" applyAlignment="0" applyProtection="0"/>
    <xf numFmtId="190" fontId="5" fillId="0" borderId="0"/>
    <xf numFmtId="190" fontId="5" fillId="0" borderId="0"/>
    <xf numFmtId="190" fontId="5"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5" fillId="0" borderId="0"/>
    <xf numFmtId="190" fontId="5" fillId="0" borderId="0"/>
    <xf numFmtId="190" fontId="5" fillId="0" borderId="0"/>
    <xf numFmtId="190" fontId="74" fillId="0" borderId="0"/>
    <xf numFmtId="190" fontId="1" fillId="0" borderId="0"/>
    <xf numFmtId="9" fontId="1" fillId="0" borderId="0" applyFont="0" applyFill="0" applyBorder="0" applyAlignment="0" applyProtection="0"/>
    <xf numFmtId="190" fontId="74" fillId="0" borderId="0"/>
    <xf numFmtId="190" fontId="74" fillId="0" borderId="0"/>
    <xf numFmtId="43" fontId="47" fillId="0" borderId="0" applyFont="0" applyFill="0" applyBorder="0" applyAlignment="0" applyProtection="0"/>
    <xf numFmtId="190" fontId="1" fillId="0" borderId="0"/>
    <xf numFmtId="9" fontId="47" fillId="0" borderId="0" applyFont="0" applyFill="0" applyBorder="0" applyAlignment="0" applyProtection="0"/>
    <xf numFmtId="190" fontId="5"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1" fillId="0" borderId="0"/>
    <xf numFmtId="190" fontId="59" fillId="0" borderId="60" applyNumberFormat="0" applyFill="0" applyAlignment="0" applyProtection="0"/>
    <xf numFmtId="190" fontId="1" fillId="0" borderId="0"/>
    <xf numFmtId="190" fontId="1" fillId="0" borderId="0"/>
    <xf numFmtId="190" fontId="1" fillId="0" borderId="0"/>
    <xf numFmtId="190" fontId="1" fillId="0" borderId="0"/>
    <xf numFmtId="190" fontId="74" fillId="0" borderId="0"/>
    <xf numFmtId="190" fontId="1"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9" fontId="5" fillId="0" borderId="0" applyFont="0" applyFill="0" applyBorder="0" applyAlignment="0" applyProtection="0"/>
    <xf numFmtId="203" fontId="82" fillId="0" borderId="0">
      <protection locked="0"/>
    </xf>
    <xf numFmtId="204" fontId="82" fillId="0" borderId="0">
      <protection locked="0"/>
    </xf>
    <xf numFmtId="205" fontId="82" fillId="0" borderId="0">
      <protection locked="0"/>
    </xf>
    <xf numFmtId="9" fontId="1" fillId="0" borderId="0" applyFont="0" applyFill="0" applyBorder="0" applyAlignment="0" applyProtection="0"/>
    <xf numFmtId="190" fontId="74" fillId="0" borderId="0"/>
    <xf numFmtId="190" fontId="91" fillId="0" borderId="0"/>
    <xf numFmtId="190" fontId="83" fillId="0" borderId="0" applyFont="0" applyFill="0" applyBorder="0" applyAlignment="0" applyProtection="0"/>
    <xf numFmtId="43" fontId="91" fillId="0" borderId="0" applyFont="0" applyFill="0" applyBorder="0" applyAlignment="0" applyProtection="0"/>
    <xf numFmtId="43" fontId="5" fillId="0" borderId="0" applyFont="0" applyFill="0" applyBorder="0" applyAlignment="0" applyProtection="0"/>
    <xf numFmtId="190" fontId="1" fillId="0" borderId="0"/>
    <xf numFmtId="190" fontId="1" fillId="20" borderId="50" applyNumberFormat="0" applyFont="0" applyAlignment="0" applyProtection="0"/>
    <xf numFmtId="190" fontId="1" fillId="0" borderId="0"/>
    <xf numFmtId="190" fontId="74" fillId="0" borderId="0"/>
    <xf numFmtId="190" fontId="74" fillId="0" borderId="0"/>
    <xf numFmtId="43" fontId="74" fillId="0" borderId="0" applyFont="0" applyFill="0" applyBorder="0" applyAlignment="0" applyProtection="0"/>
    <xf numFmtId="190" fontId="74" fillId="0" borderId="0"/>
    <xf numFmtId="43" fontId="74" fillId="0" borderId="0" applyFont="0" applyFill="0" applyBorder="0" applyAlignment="0" applyProtection="0"/>
    <xf numFmtId="190" fontId="74" fillId="0" borderId="0"/>
    <xf numFmtId="43" fontId="74" fillId="0" borderId="0" applyFont="0" applyFill="0" applyBorder="0" applyAlignment="0" applyProtection="0"/>
    <xf numFmtId="190" fontId="74" fillId="0" borderId="0"/>
    <xf numFmtId="43" fontId="74" fillId="0" borderId="0" applyFont="0" applyFill="0" applyBorder="0" applyAlignment="0" applyProtection="0"/>
    <xf numFmtId="190" fontId="74" fillId="0" borderId="0"/>
    <xf numFmtId="190" fontId="74" fillId="0" borderId="0"/>
    <xf numFmtId="190" fontId="74" fillId="0" borderId="0"/>
    <xf numFmtId="43" fontId="74" fillId="0" borderId="0" applyFont="0" applyFill="0" applyBorder="0" applyAlignment="0" applyProtection="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67" fillId="0" borderId="0"/>
    <xf numFmtId="190" fontId="52" fillId="63" borderId="55" applyNumberFormat="0" applyAlignment="0" applyProtection="0"/>
    <xf numFmtId="190" fontId="52" fillId="63" borderId="55" applyNumberFormat="0" applyAlignment="0" applyProtection="0"/>
    <xf numFmtId="190" fontId="60" fillId="50" borderId="55" applyNumberFormat="0" applyAlignment="0" applyProtection="0"/>
    <xf numFmtId="190" fontId="60" fillId="50" borderId="55" applyNumberForma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68" fillId="63" borderId="62" applyNumberFormat="0" applyAlignment="0" applyProtection="0"/>
    <xf numFmtId="190" fontId="68" fillId="63" borderId="62" applyNumberFormat="0" applyAlignment="0" applyProtection="0"/>
    <xf numFmtId="190" fontId="72" fillId="0" borderId="63" applyNumberFormat="0" applyFill="0" applyAlignment="0" applyProtection="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8" fillId="0" borderId="64">
      <alignment horizontal="left" vertical="center"/>
    </xf>
    <xf numFmtId="190" fontId="74" fillId="0" borderId="0"/>
    <xf numFmtId="190" fontId="74" fillId="0" borderId="0"/>
    <xf numFmtId="190" fontId="74" fillId="0" borderId="0"/>
    <xf numFmtId="43" fontId="74" fillId="0" borderId="0" applyFont="0" applyFill="0" applyBorder="0" applyAlignment="0" applyProtection="0"/>
    <xf numFmtId="190" fontId="74" fillId="0" borderId="0"/>
    <xf numFmtId="43" fontId="74" fillId="0" borderId="0" applyFont="0" applyFill="0" applyBorder="0" applyAlignment="0" applyProtection="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4" fillId="0" borderId="0"/>
    <xf numFmtId="190" fontId="78" fillId="0" borderId="64">
      <alignment horizontal="left" vertical="center"/>
    </xf>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190" fontId="5" fillId="66" borderId="61" applyNumberFormat="0" applyFont="0" applyAlignment="0" applyProtection="0"/>
    <xf numFmtId="0" fontId="5" fillId="0" borderId="0"/>
    <xf numFmtId="0" fontId="46" fillId="29" borderId="0" applyNumberFormat="0" applyBorder="0" applyAlignment="0" applyProtection="0"/>
    <xf numFmtId="0" fontId="46" fillId="33" borderId="0" applyNumberFormat="0" applyBorder="0" applyAlignment="0" applyProtection="0"/>
    <xf numFmtId="0" fontId="39" fillId="16" borderId="0" applyNumberFormat="0" applyBorder="0" applyAlignment="0" applyProtection="0"/>
    <xf numFmtId="0" fontId="38" fillId="15" borderId="0" applyNumberFormat="0" applyBorder="0" applyAlignment="0" applyProtection="0"/>
    <xf numFmtId="0" fontId="75" fillId="2" borderId="0" applyNumberFormat="0" applyBorder="0" applyAlignment="0" applyProtection="0"/>
    <xf numFmtId="0" fontId="5" fillId="0" borderId="0"/>
    <xf numFmtId="0" fontId="1" fillId="0" borderId="0"/>
    <xf numFmtId="0" fontId="38" fillId="15" borderId="0" applyNumberFormat="0" applyBorder="0" applyAlignment="0" applyProtection="0"/>
    <xf numFmtId="0" fontId="39" fillId="16" borderId="0" applyNumberFormat="0" applyBorder="0" applyAlignment="0" applyProtection="0"/>
    <xf numFmtId="0" fontId="75" fillId="2" borderId="0" applyNumberFormat="0" applyBorder="0" applyAlignment="0" applyProtection="0"/>
    <xf numFmtId="0" fontId="1" fillId="0" borderId="0"/>
    <xf numFmtId="0" fontId="38" fillId="15" borderId="0" applyNumberFormat="0" applyBorder="0" applyAlignment="0" applyProtection="0"/>
    <xf numFmtId="0" fontId="39" fillId="16" borderId="0" applyNumberFormat="0" applyBorder="0" applyAlignment="0" applyProtection="0"/>
    <xf numFmtId="0" fontId="75" fillId="2" borderId="0" applyNumberFormat="0" applyBorder="0" applyAlignment="0" applyProtection="0"/>
    <xf numFmtId="0" fontId="67" fillId="0" borderId="0"/>
    <xf numFmtId="0" fontId="67" fillId="0" borderId="0"/>
    <xf numFmtId="0" fontId="67" fillId="0" borderId="0"/>
    <xf numFmtId="0" fontId="67" fillId="0" borderId="0"/>
    <xf numFmtId="0" fontId="1" fillId="0" borderId="0"/>
    <xf numFmtId="0" fontId="1" fillId="0" borderId="0"/>
    <xf numFmtId="0" fontId="1" fillId="0" borderId="0"/>
    <xf numFmtId="0" fontId="1" fillId="0" borderId="0"/>
    <xf numFmtId="0" fontId="1" fillId="0" borderId="0"/>
    <xf numFmtId="0" fontId="47" fillId="45" borderId="0" applyNumberFormat="0" applyBorder="0" applyAlignment="0" applyProtection="0"/>
    <xf numFmtId="0" fontId="47" fillId="46" borderId="0" applyNumberFormat="0" applyBorder="0" applyAlignment="0" applyProtection="0"/>
    <xf numFmtId="0" fontId="47" fillId="47"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0" borderId="0" applyNumberFormat="0" applyBorder="0" applyAlignment="0" applyProtection="0"/>
    <xf numFmtId="0" fontId="47" fillId="51"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48" borderId="0" applyNumberFormat="0" applyBorder="0" applyAlignment="0" applyProtection="0"/>
    <xf numFmtId="0" fontId="47" fillId="51" borderId="0" applyNumberFormat="0" applyBorder="0" applyAlignment="0" applyProtection="0"/>
    <xf numFmtId="0" fontId="47" fillId="54" borderId="0" applyNumberFormat="0" applyBorder="0" applyAlignment="0" applyProtection="0"/>
    <xf numFmtId="0" fontId="48" fillId="55" borderId="0" applyNumberFormat="0" applyBorder="0" applyAlignment="0" applyProtection="0"/>
    <xf numFmtId="0" fontId="48" fillId="52" borderId="0" applyNumberFormat="0" applyBorder="0" applyAlignment="0" applyProtection="0"/>
    <xf numFmtId="0" fontId="48" fillId="53" borderId="0" applyNumberFormat="0" applyBorder="0" applyAlignment="0" applyProtection="0"/>
    <xf numFmtId="0" fontId="48" fillId="56" borderId="0" applyNumberFormat="0" applyBorder="0" applyAlignment="0" applyProtection="0"/>
    <xf numFmtId="0" fontId="48" fillId="57" borderId="0" applyNumberFormat="0" applyBorder="0" applyAlignment="0" applyProtection="0"/>
    <xf numFmtId="0" fontId="48" fillId="58" borderId="0" applyNumberFormat="0" applyBorder="0" applyAlignment="0" applyProtection="0"/>
    <xf numFmtId="0" fontId="48" fillId="59" borderId="0" applyNumberFormat="0" applyBorder="0" applyAlignment="0" applyProtection="0"/>
    <xf numFmtId="0" fontId="48" fillId="60" borderId="0" applyNumberFormat="0" applyBorder="0" applyAlignment="0" applyProtection="0"/>
    <xf numFmtId="0" fontId="48" fillId="61" borderId="0" applyNumberFormat="0" applyBorder="0" applyAlignment="0" applyProtection="0"/>
    <xf numFmtId="0" fontId="48" fillId="56" borderId="0" applyNumberFormat="0" applyBorder="0" applyAlignment="0" applyProtection="0"/>
    <xf numFmtId="0" fontId="48" fillId="57" borderId="0" applyNumberFormat="0" applyBorder="0" applyAlignment="0" applyProtection="0"/>
    <xf numFmtId="0" fontId="48" fillId="62" borderId="0" applyNumberFormat="0" applyBorder="0" applyAlignment="0" applyProtection="0"/>
    <xf numFmtId="0" fontId="49" fillId="0" borderId="54" applyAlignment="0">
      <alignment horizontal="centerContinuous"/>
    </xf>
    <xf numFmtId="0" fontId="50" fillId="46" borderId="0" applyNumberFormat="0" applyBorder="0" applyAlignment="0" applyProtection="0"/>
    <xf numFmtId="0" fontId="52" fillId="63" borderId="55"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9" fontId="58" fillId="0" borderId="0" applyFont="0" applyFill="0" applyBorder="0" applyAlignment="0" applyProtection="0"/>
    <xf numFmtId="0" fontId="61" fillId="0" borderId="0" applyNumberFormat="0" applyFill="0" applyBorder="0" applyAlignment="0" applyProtection="0"/>
    <xf numFmtId="180" fontId="58" fillId="0" borderId="0" applyFont="0" applyFill="0" applyBorder="0" applyAlignment="0" applyProtection="0"/>
    <xf numFmtId="0" fontId="62" fillId="0" borderId="58" applyNumberFormat="0" applyFill="0" applyAlignment="0" applyProtection="0"/>
    <xf numFmtId="0" fontId="63" fillId="0" borderId="59"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65" fillId="65" borderId="0" applyNumberFormat="0" applyBorder="0" applyAlignment="0" applyProtection="0"/>
    <xf numFmtId="184" fontId="6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1" fillId="0" borderId="0"/>
    <xf numFmtId="0" fontId="5" fillId="0" borderId="0"/>
    <xf numFmtId="0" fontId="1" fillId="0" borderId="0"/>
    <xf numFmtId="0" fontId="5" fillId="0" borderId="0"/>
    <xf numFmtId="0" fontId="1" fillId="0" borderId="0"/>
    <xf numFmtId="0" fontId="5" fillId="0" borderId="0"/>
    <xf numFmtId="0" fontId="5" fillId="0" borderId="0"/>
    <xf numFmtId="0" fontId="5" fillId="0" borderId="0"/>
    <xf numFmtId="0" fontId="5" fillId="0" borderId="0"/>
    <xf numFmtId="0" fontId="5" fillId="66" borderId="61" applyNumberFormat="0" applyFont="0" applyAlignment="0" applyProtection="0"/>
    <xf numFmtId="0" fontId="68" fillId="63" borderId="62" applyNumberFormat="0" applyAlignment="0" applyProtection="0"/>
    <xf numFmtId="0" fontId="1" fillId="0" borderId="0"/>
    <xf numFmtId="0" fontId="71" fillId="0" borderId="0" applyNumberFormat="0" applyFill="0" applyBorder="0" applyAlignment="0" applyProtection="0"/>
    <xf numFmtId="0" fontId="72" fillId="0" borderId="63" applyNumberFormat="0" applyFill="0" applyAlignment="0" applyProtection="0"/>
    <xf numFmtId="0" fontId="59" fillId="0" borderId="60" applyNumberFormat="0" applyFill="0" applyAlignment="0" applyProtection="0"/>
    <xf numFmtId="0" fontId="1" fillId="0" borderId="0"/>
    <xf numFmtId="9" fontId="5" fillId="0" borderId="0" applyFont="0" applyFill="0" applyBorder="0" applyAlignment="0" applyProtection="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67" fillId="0" borderId="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67" fillId="0" borderId="0"/>
    <xf numFmtId="0" fontId="67" fillId="0" borderId="0"/>
    <xf numFmtId="0" fontId="67" fillId="0" borderId="0"/>
    <xf numFmtId="0" fontId="67" fillId="0" borderId="0"/>
    <xf numFmtId="0" fontId="52" fillId="63" borderId="55" applyNumberFormat="0" applyAlignment="0" applyProtection="0"/>
    <xf numFmtId="0" fontId="52" fillId="63" borderId="55" applyNumberFormat="0" applyAlignment="0" applyProtection="0"/>
    <xf numFmtId="0" fontId="72" fillId="0" borderId="63" applyNumberFormat="0" applyFill="0" applyAlignment="0" applyProtection="0"/>
    <xf numFmtId="0" fontId="68" fillId="63" borderId="62" applyNumberFormat="0" applyAlignment="0" applyProtection="0"/>
    <xf numFmtId="0" fontId="5" fillId="66" borderId="61" applyNumberFormat="0" applyFont="0" applyAlignment="0" applyProtection="0"/>
    <xf numFmtId="0" fontId="5" fillId="66" borderId="61" applyNumberFormat="0" applyFont="0" applyAlignment="0" applyProtection="0"/>
    <xf numFmtId="0" fontId="68" fillId="63" borderId="62" applyNumberFormat="0" applyAlignment="0" applyProtection="0"/>
    <xf numFmtId="0" fontId="72" fillId="0" borderId="63" applyNumberFormat="0" applyFill="0" applyAlignment="0" applyProtection="0"/>
    <xf numFmtId="0" fontId="5" fillId="66" borderId="61" applyNumberFormat="0" applyFont="0" applyAlignment="0" applyProtection="0"/>
    <xf numFmtId="0" fontId="68" fillId="63" borderId="62" applyNumberFormat="0" applyAlignment="0" applyProtection="0"/>
    <xf numFmtId="0" fontId="72" fillId="0" borderId="63" applyNumberFormat="0" applyFill="0" applyAlignment="0" applyProtection="0"/>
    <xf numFmtId="0" fontId="1" fillId="0" borderId="0"/>
    <xf numFmtId="0" fontId="52" fillId="63" borderId="55" applyNumberFormat="0" applyAlignment="0" applyProtection="0"/>
    <xf numFmtId="0" fontId="1" fillId="0" borderId="0"/>
    <xf numFmtId="0" fontId="74" fillId="0" borderId="0"/>
    <xf numFmtId="9" fontId="74" fillId="0" borderId="0" applyFont="0" applyFill="0" applyBorder="0" applyAlignment="0" applyProtection="0"/>
    <xf numFmtId="0" fontId="74" fillId="0" borderId="0"/>
    <xf numFmtId="0" fontId="74" fillId="0" borderId="0"/>
    <xf numFmtId="0" fontId="74" fillId="0" borderId="0"/>
    <xf numFmtId="0" fontId="74" fillId="0" borderId="0"/>
    <xf numFmtId="0" fontId="1" fillId="0" borderId="0"/>
    <xf numFmtId="0" fontId="1" fillId="0" borderId="0"/>
    <xf numFmtId="0" fontId="1" fillId="0" borderId="0"/>
    <xf numFmtId="0" fontId="1" fillId="0" borderId="0"/>
    <xf numFmtId="0" fontId="34" fillId="0" borderId="0" applyNumberFormat="0" applyFill="0" applyBorder="0" applyAlignment="0" applyProtection="0"/>
    <xf numFmtId="0" fontId="35" fillId="0" borderId="43" applyNumberFormat="0" applyFill="0" applyAlignment="0" applyProtection="0"/>
    <xf numFmtId="0" fontId="36" fillId="0" borderId="44" applyNumberFormat="0" applyFill="0" applyAlignment="0" applyProtection="0"/>
    <xf numFmtId="0" fontId="37" fillId="0" borderId="45" applyNumberFormat="0" applyFill="0" applyAlignment="0" applyProtection="0"/>
    <xf numFmtId="0" fontId="37" fillId="0" borderId="0" applyNumberFormat="0" applyFill="0" applyBorder="0" applyAlignment="0" applyProtection="0"/>
    <xf numFmtId="0" fontId="38" fillId="15" borderId="0" applyNumberFormat="0" applyBorder="0" applyAlignment="0" applyProtection="0"/>
    <xf numFmtId="0" fontId="39" fillId="16" borderId="0" applyNumberFormat="0" applyBorder="0" applyAlignment="0" applyProtection="0"/>
    <xf numFmtId="0" fontId="75" fillId="2" borderId="0" applyNumberFormat="0" applyBorder="0" applyAlignment="0" applyProtection="0"/>
    <xf numFmtId="0" fontId="40" fillId="17" borderId="46" applyNumberFormat="0" applyAlignment="0" applyProtection="0"/>
    <xf numFmtId="0" fontId="41" fillId="18" borderId="47" applyNumberFormat="0" applyAlignment="0" applyProtection="0"/>
    <xf numFmtId="0" fontId="42" fillId="18" borderId="46" applyNumberFormat="0" applyAlignment="0" applyProtection="0"/>
    <xf numFmtId="0" fontId="43" fillId="0" borderId="48" applyNumberFormat="0" applyFill="0" applyAlignment="0" applyProtection="0"/>
    <xf numFmtId="0" fontId="3" fillId="19" borderId="49" applyNumberFormat="0" applyAlignment="0" applyProtection="0"/>
    <xf numFmtId="0" fontId="44" fillId="0" borderId="0" applyNumberFormat="0" applyFill="0" applyBorder="0" applyAlignment="0" applyProtection="0"/>
    <xf numFmtId="0" fontId="1" fillId="20" borderId="50" applyNumberFormat="0" applyFont="0" applyAlignment="0" applyProtection="0"/>
    <xf numFmtId="0" fontId="45" fillId="0" borderId="0" applyNumberFormat="0" applyFill="0" applyBorder="0" applyAlignment="0" applyProtection="0"/>
    <xf numFmtId="0" fontId="4" fillId="0" borderId="51" applyNumberFormat="0" applyFill="0" applyAlignment="0" applyProtection="0"/>
    <xf numFmtId="0" fontId="4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46" fillId="24" borderId="0" applyNumberFormat="0" applyBorder="0" applyAlignment="0" applyProtection="0"/>
    <xf numFmtId="0" fontId="4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46" fillId="28" borderId="0" applyNumberFormat="0" applyBorder="0" applyAlignment="0" applyProtection="0"/>
    <xf numFmtId="0" fontId="4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46" fillId="32" borderId="0" applyNumberFormat="0" applyBorder="0" applyAlignment="0" applyProtection="0"/>
    <xf numFmtId="0" fontId="46"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46" fillId="36" borderId="0" applyNumberFormat="0" applyBorder="0" applyAlignment="0" applyProtection="0"/>
    <xf numFmtId="0" fontId="46"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46" fillId="40" borderId="0" applyNumberFormat="0" applyBorder="0" applyAlignment="0" applyProtection="0"/>
    <xf numFmtId="0" fontId="46"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46" fillId="44" borderId="0" applyNumberFormat="0" applyBorder="0" applyAlignment="0" applyProtection="0"/>
    <xf numFmtId="0" fontId="1" fillId="0" borderId="0"/>
    <xf numFmtId="0" fontId="1" fillId="0" borderId="0"/>
    <xf numFmtId="0" fontId="34" fillId="0" borderId="0" applyNumberFormat="0" applyFill="0" applyBorder="0" applyAlignment="0" applyProtection="0"/>
    <xf numFmtId="0" fontId="35" fillId="0" borderId="43" applyNumberFormat="0" applyFill="0" applyAlignment="0" applyProtection="0"/>
    <xf numFmtId="0" fontId="36" fillId="0" borderId="44" applyNumberFormat="0" applyFill="0" applyAlignment="0" applyProtection="0"/>
    <xf numFmtId="0" fontId="37" fillId="0" borderId="0" applyNumberFormat="0" applyFill="0" applyBorder="0" applyAlignment="0" applyProtection="0"/>
    <xf numFmtId="0" fontId="2" fillId="2" borderId="0" applyNumberFormat="0" applyBorder="0" applyAlignment="0" applyProtection="0"/>
    <xf numFmtId="0" fontId="40" fillId="17" borderId="46" applyNumberFormat="0" applyAlignment="0" applyProtection="0"/>
    <xf numFmtId="0" fontId="41" fillId="18" borderId="47" applyNumberFormat="0" applyAlignment="0" applyProtection="0"/>
    <xf numFmtId="0" fontId="42" fillId="18" borderId="46" applyNumberFormat="0" applyAlignment="0" applyProtection="0"/>
    <xf numFmtId="0" fontId="43" fillId="0" borderId="48" applyNumberFormat="0" applyFill="0" applyAlignment="0" applyProtection="0"/>
    <xf numFmtId="0" fontId="3" fillId="19" borderId="49" applyNumberFormat="0" applyAlignment="0" applyProtection="0"/>
    <xf numFmtId="0" fontId="1" fillId="20" borderId="50" applyNumberFormat="0" applyFont="0" applyAlignment="0" applyProtection="0"/>
    <xf numFmtId="0" fontId="45" fillId="0" borderId="0" applyNumberFormat="0" applyFill="0" applyBorder="0" applyAlignment="0" applyProtection="0"/>
    <xf numFmtId="0" fontId="4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4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4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46"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46"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46"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0" borderId="0"/>
    <xf numFmtId="0" fontId="74" fillId="0" borderId="0"/>
    <xf numFmtId="0" fontId="1" fillId="0" borderId="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72" fillId="0" borderId="63" applyNumberFormat="0" applyFill="0" applyAlignment="0" applyProtection="0"/>
    <xf numFmtId="0" fontId="52" fillId="63" borderId="55" applyNumberFormat="0" applyAlignment="0" applyProtection="0"/>
    <xf numFmtId="0" fontId="68" fillId="63" borderId="62" applyNumberFormat="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 fillId="66" borderId="61" applyNumberFormat="0" applyFont="0" applyAlignment="0" applyProtection="0"/>
    <xf numFmtId="0" fontId="68" fillId="63" borderId="62" applyNumberFormat="0" applyAlignment="0" applyProtection="0"/>
    <xf numFmtId="0" fontId="72" fillId="0" borderId="63" applyNumberFormat="0" applyFill="0" applyAlignment="0" applyProtection="0"/>
    <xf numFmtId="0" fontId="1" fillId="0" borderId="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67" fillId="0" borderId="0"/>
    <xf numFmtId="0" fontId="67"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75" fillId="2" borderId="0" applyNumberFormat="0" applyBorder="0" applyAlignment="0" applyProtection="0"/>
    <xf numFmtId="0" fontId="52" fillId="63" borderId="55" applyNumberFormat="0" applyAlignment="0" applyProtection="0"/>
    <xf numFmtId="0" fontId="60" fillId="50" borderId="55" applyNumberFormat="0" applyAlignment="0" applyProtection="0"/>
    <xf numFmtId="0" fontId="59" fillId="0" borderId="60" applyNumberFormat="0" applyFill="0" applyAlignment="0" applyProtection="0"/>
    <xf numFmtId="0" fontId="5" fillId="66" borderId="61" applyNumberFormat="0" applyFont="0" applyAlignment="0" applyProtection="0"/>
    <xf numFmtId="0" fontId="68" fillId="63" borderId="62" applyNumberFormat="0" applyAlignment="0" applyProtection="0"/>
    <xf numFmtId="0" fontId="72" fillId="0" borderId="63" applyNumberFormat="0" applyFill="0" applyAlignment="0" applyProtection="0"/>
    <xf numFmtId="0" fontId="52" fillId="63" borderId="55"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2" borderId="0" applyNumberFormat="0" applyBorder="0" applyAlignment="0" applyProtection="0"/>
    <xf numFmtId="0" fontId="5" fillId="0" borderId="0"/>
    <xf numFmtId="43" fontId="1" fillId="0" borderId="0" applyFont="0" applyFill="0" applyBorder="0" applyAlignment="0" applyProtection="0"/>
    <xf numFmtId="0" fontId="53" fillId="64" borderId="56" applyNumberFormat="0" applyAlignment="0" applyProtection="0"/>
    <xf numFmtId="0" fontId="76" fillId="0" borderId="0" applyNumberFormat="0" applyFill="0" applyBorder="0" applyAlignment="0" applyProtection="0"/>
    <xf numFmtId="0" fontId="5" fillId="0" borderId="0"/>
    <xf numFmtId="0" fontId="67" fillId="0" borderId="0"/>
    <xf numFmtId="0" fontId="67" fillId="0" borderId="0"/>
    <xf numFmtId="0" fontId="47" fillId="0" borderId="0"/>
    <xf numFmtId="0" fontId="71" fillId="0" borderId="0" applyNumberFormat="0" applyFill="0" applyBorder="0" applyAlignment="0" applyProtection="0"/>
    <xf numFmtId="0" fontId="1" fillId="0" borderId="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59" fillId="0" borderId="60" applyNumberFormat="0" applyFill="0" applyAlignment="0" applyProtection="0"/>
    <xf numFmtId="0" fontId="60" fillId="50" borderId="55" applyNumberFormat="0" applyAlignment="0" applyProtection="0"/>
    <xf numFmtId="0" fontId="59" fillId="0" borderId="60" applyNumberFormat="0" applyFill="0" applyAlignment="0" applyProtection="0"/>
    <xf numFmtId="0" fontId="72" fillId="0" borderId="63" applyNumberFormat="0" applyFill="0" applyAlignment="0" applyProtection="0"/>
    <xf numFmtId="0" fontId="1" fillId="0" borderId="0"/>
    <xf numFmtId="0" fontId="74"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5" fillId="0" borderId="0"/>
    <xf numFmtId="0" fontId="67" fillId="0" borderId="0"/>
    <xf numFmtId="0" fontId="67" fillId="0" borderId="0"/>
    <xf numFmtId="0" fontId="67" fillId="0" borderId="0"/>
    <xf numFmtId="0" fontId="5" fillId="0" borderId="0"/>
    <xf numFmtId="0" fontId="67" fillId="0" borderId="0"/>
    <xf numFmtId="0" fontId="74" fillId="0" borderId="0"/>
    <xf numFmtId="0" fontId="75" fillId="2" borderId="0" applyNumberFormat="0" applyBorder="0" applyAlignment="0" applyProtection="0"/>
    <xf numFmtId="0" fontId="67" fillId="0" borderId="0"/>
    <xf numFmtId="0" fontId="67" fillId="0" borderId="0"/>
    <xf numFmtId="0" fontId="67" fillId="0" borderId="0"/>
    <xf numFmtId="0" fontId="92" fillId="0" borderId="0"/>
    <xf numFmtId="0" fontId="67" fillId="0" borderId="0"/>
    <xf numFmtId="0" fontId="67" fillId="0" borderId="0"/>
    <xf numFmtId="0" fontId="67" fillId="0" borderId="0"/>
    <xf numFmtId="0" fontId="74"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cellStyleXfs>
  <cellXfs count="467">
    <xf numFmtId="0" fontId="0" fillId="0" borderId="0" xfId="0"/>
    <xf numFmtId="0" fontId="0" fillId="3" borderId="0" xfId="0" applyFill="1"/>
    <xf numFmtId="0" fontId="6" fillId="0" borderId="0" xfId="4" applyFont="1" applyAlignment="1">
      <alignment vertical="center"/>
    </xf>
    <xf numFmtId="2" fontId="0" fillId="3" borderId="0" xfId="0" applyNumberFormat="1" applyFill="1" applyAlignment="1">
      <alignment horizontal="center" vertical="center"/>
    </xf>
    <xf numFmtId="0" fontId="0" fillId="0" borderId="3" xfId="0" applyBorder="1"/>
    <xf numFmtId="0" fontId="0" fillId="0" borderId="15" xfId="0" applyBorder="1"/>
    <xf numFmtId="0" fontId="0" fillId="0" borderId="4" xfId="0" applyBorder="1"/>
    <xf numFmtId="0" fontId="0" fillId="0" borderId="16" xfId="0" applyBorder="1"/>
    <xf numFmtId="0" fontId="0" fillId="0" borderId="11" xfId="0" applyBorder="1"/>
    <xf numFmtId="0" fontId="10" fillId="4" borderId="17" xfId="0" applyFont="1" applyFill="1" applyBorder="1" applyAlignment="1">
      <alignment horizontal="center" vertical="center"/>
    </xf>
    <xf numFmtId="0" fontId="11" fillId="0" borderId="18" xfId="0" applyFont="1" applyBorder="1" applyAlignment="1">
      <alignment vertical="top"/>
    </xf>
    <xf numFmtId="0" fontId="3" fillId="4" borderId="16" xfId="0" applyFont="1" applyFill="1" applyBorder="1"/>
    <xf numFmtId="0" fontId="11" fillId="0" borderId="0" xfId="0" applyFont="1" applyAlignment="1">
      <alignment vertical="top"/>
    </xf>
    <xf numFmtId="0" fontId="0" fillId="3" borderId="0" xfId="0" applyFill="1" applyProtection="1">
      <protection locked="0"/>
    </xf>
    <xf numFmtId="0" fontId="0" fillId="0" borderId="0" xfId="0" applyProtection="1">
      <protection locked="0"/>
    </xf>
    <xf numFmtId="0" fontId="11" fillId="0" borderId="12" xfId="0" applyFont="1" applyBorder="1" applyAlignment="1">
      <alignment horizontal="left" vertical="top"/>
    </xf>
    <xf numFmtId="0" fontId="12" fillId="5" borderId="19" xfId="0" applyFont="1" applyFill="1" applyBorder="1" applyAlignment="1">
      <alignment horizontal="center" vertical="center"/>
    </xf>
    <xf numFmtId="0" fontId="13" fillId="0" borderId="0" xfId="0" applyFont="1"/>
    <xf numFmtId="0" fontId="13" fillId="0" borderId="18" xfId="0" applyFont="1" applyBorder="1"/>
    <xf numFmtId="0" fontId="13" fillId="0" borderId="18" xfId="0" applyFont="1" applyBorder="1" applyAlignment="1">
      <alignment horizontal="center"/>
    </xf>
    <xf numFmtId="0" fontId="13" fillId="0" borderId="12" xfId="0" applyFont="1" applyBorder="1"/>
    <xf numFmtId="0" fontId="13" fillId="0" borderId="12" xfId="0" applyFont="1" applyBorder="1" applyAlignment="1">
      <alignment horizontal="center"/>
    </xf>
    <xf numFmtId="0" fontId="14" fillId="0" borderId="0" xfId="5"/>
    <xf numFmtId="0" fontId="0" fillId="0" borderId="9" xfId="0" applyBorder="1"/>
    <xf numFmtId="0" fontId="0" fillId="3" borderId="0" xfId="0" applyFill="1" applyAlignment="1" applyProtection="1">
      <alignment horizontal="center" vertical="center"/>
      <protection locked="0"/>
    </xf>
    <xf numFmtId="1" fontId="28" fillId="3" borderId="0" xfId="0" applyNumberFormat="1" applyFont="1" applyFill="1" applyAlignment="1" applyProtection="1">
      <alignment horizontal="left" vertical="center"/>
      <protection locked="0"/>
    </xf>
    <xf numFmtId="1" fontId="28" fillId="3" borderId="0" xfId="0" applyNumberFormat="1" applyFont="1" applyFill="1" applyAlignment="1" applyProtection="1">
      <alignment horizontal="left" vertical="center" wrapText="1"/>
      <protection locked="0"/>
    </xf>
    <xf numFmtId="0" fontId="4" fillId="11" borderId="20" xfId="0" applyFont="1" applyFill="1" applyBorder="1" applyAlignment="1" applyProtection="1">
      <alignment horizontal="center" vertical="center" wrapText="1"/>
      <protection locked="0"/>
    </xf>
    <xf numFmtId="0" fontId="4" fillId="11" borderId="13" xfId="0" applyFont="1" applyFill="1" applyBorder="1" applyAlignment="1" applyProtection="1">
      <alignment horizontal="center" vertical="center"/>
      <protection locked="0"/>
    </xf>
    <xf numFmtId="14" fontId="0" fillId="3" borderId="0" xfId="0" applyNumberFormat="1" applyFill="1" applyAlignment="1" applyProtection="1">
      <alignment horizontal="center" vertical="center"/>
      <protection locked="0"/>
    </xf>
    <xf numFmtId="0" fontId="4" fillId="11" borderId="17" xfId="0" applyFont="1" applyFill="1" applyBorder="1" applyAlignment="1">
      <alignment horizontal="center" vertical="center" wrapText="1"/>
    </xf>
    <xf numFmtId="9" fontId="4" fillId="11" borderId="17" xfId="2" applyFont="1" applyFill="1" applyBorder="1" applyAlignment="1" applyProtection="1">
      <alignment horizontal="center" vertical="center"/>
      <protection locked="0"/>
    </xf>
    <xf numFmtId="14" fontId="8" fillId="11" borderId="16" xfId="0" applyNumberFormat="1" applyFont="1" applyFill="1" applyBorder="1" applyAlignment="1" applyProtection="1">
      <alignment horizontal="center" vertical="center" wrapText="1"/>
      <protection locked="0"/>
    </xf>
    <xf numFmtId="1" fontId="8" fillId="11" borderId="11" xfId="0" applyNumberFormat="1" applyFont="1" applyFill="1" applyBorder="1" applyAlignment="1">
      <alignment horizontal="center" vertical="center" wrapText="1"/>
    </xf>
    <xf numFmtId="0" fontId="0" fillId="0" borderId="0" xfId="0" applyAlignment="1" applyProtection="1">
      <alignment horizontal="center"/>
      <protection locked="0"/>
    </xf>
    <xf numFmtId="0" fontId="0" fillId="3" borderId="36" xfId="0" applyFill="1" applyBorder="1" applyAlignment="1" applyProtection="1">
      <alignment horizontal="left" vertical="center" wrapText="1"/>
      <protection locked="0"/>
    </xf>
    <xf numFmtId="0" fontId="0" fillId="3" borderId="37" xfId="0" applyFill="1" applyBorder="1" applyAlignment="1" applyProtection="1">
      <alignment horizontal="left" vertical="center" wrapText="1"/>
      <protection locked="0"/>
    </xf>
    <xf numFmtId="172" fontId="8" fillId="11" borderId="12" xfId="1" applyNumberFormat="1" applyFont="1" applyFill="1" applyBorder="1" applyAlignment="1" applyProtection="1">
      <alignment horizontal="center" vertical="center" wrapText="1"/>
      <protection locked="0"/>
    </xf>
    <xf numFmtId="14" fontId="0" fillId="0" borderId="0" xfId="0" applyNumberFormat="1"/>
    <xf numFmtId="2" fontId="8" fillId="11" borderId="8" xfId="0" applyNumberFormat="1" applyFont="1" applyFill="1" applyBorder="1" applyAlignment="1">
      <alignment horizontal="center" vertical="center"/>
    </xf>
    <xf numFmtId="0" fontId="0" fillId="3" borderId="36" xfId="0" applyFill="1" applyBorder="1" applyAlignment="1">
      <alignment horizontal="center" vertical="center"/>
    </xf>
    <xf numFmtId="1" fontId="0" fillId="3" borderId="36" xfId="0" applyNumberFormat="1" applyFill="1" applyBorder="1" applyAlignment="1">
      <alignment horizontal="center" vertical="center"/>
    </xf>
    <xf numFmtId="0" fontId="0" fillId="3" borderId="40" xfId="0" applyFill="1" applyBorder="1" applyAlignment="1">
      <alignment horizontal="center"/>
    </xf>
    <xf numFmtId="0" fontId="0" fillId="0" borderId="0" xfId="0" applyAlignment="1">
      <alignment horizontal="center" vertical="center"/>
    </xf>
    <xf numFmtId="0" fontId="0" fillId="13" borderId="6" xfId="0" applyFill="1" applyBorder="1"/>
    <xf numFmtId="0" fontId="4" fillId="0" borderId="6" xfId="0" applyFont="1" applyBorder="1"/>
    <xf numFmtId="0" fontId="0" fillId="13" borderId="6" xfId="0" applyFill="1" applyBorder="1" applyAlignment="1">
      <alignment horizontal="center" vertical="center"/>
    </xf>
    <xf numFmtId="0" fontId="4" fillId="0" borderId="6" xfId="0" applyFont="1" applyBorder="1" applyAlignment="1">
      <alignment horizontal="center" vertical="center"/>
    </xf>
    <xf numFmtId="0" fontId="0" fillId="0" borderId="15" xfId="0" applyBorder="1" applyAlignment="1">
      <alignment horizontal="center"/>
    </xf>
    <xf numFmtId="0" fontId="0" fillId="0" borderId="4" xfId="0" applyBorder="1" applyAlignment="1">
      <alignment horizontal="center"/>
    </xf>
    <xf numFmtId="0" fontId="0" fillId="0" borderId="20" xfId="0" applyBorder="1" applyAlignment="1">
      <alignment horizontal="center"/>
    </xf>
    <xf numFmtId="0" fontId="0" fillId="0" borderId="13" xfId="0" applyBorder="1" applyAlignment="1">
      <alignment horizontal="center"/>
    </xf>
    <xf numFmtId="0" fontId="32" fillId="14" borderId="41" xfId="6" applyFont="1" applyFill="1" applyBorder="1" applyAlignment="1">
      <alignment horizontal="center" vertical="center"/>
    </xf>
    <xf numFmtId="165" fontId="33" fillId="3" borderId="5" xfId="4" applyNumberFormat="1" applyFont="1" applyFill="1" applyBorder="1" applyAlignment="1">
      <alignment horizontal="center" vertical="center"/>
    </xf>
    <xf numFmtId="172" fontId="33" fillId="0" borderId="5" xfId="1" applyNumberFormat="1" applyFont="1" applyBorder="1" applyAlignment="1">
      <alignment horizontal="center" vertical="center"/>
    </xf>
    <xf numFmtId="0" fontId="32" fillId="14" borderId="42" xfId="6" applyFont="1" applyFill="1" applyBorder="1" applyAlignment="1">
      <alignment horizontal="center" vertical="center"/>
    </xf>
    <xf numFmtId="15" fontId="5" fillId="3" borderId="5" xfId="4" applyNumberFormat="1" applyFill="1" applyBorder="1" applyAlignment="1" applyProtection="1">
      <alignment horizontal="center" vertical="center"/>
      <protection locked="0"/>
    </xf>
    <xf numFmtId="0" fontId="0" fillId="67" borderId="6" xfId="0" applyFill="1" applyBorder="1"/>
    <xf numFmtId="16" fontId="0" fillId="67" borderId="6" xfId="0" applyNumberFormat="1" applyFill="1" applyBorder="1"/>
    <xf numFmtId="0" fontId="0" fillId="67" borderId="6" xfId="0" applyFill="1" applyBorder="1" applyAlignment="1">
      <alignment horizontal="center" vertical="center"/>
    </xf>
    <xf numFmtId="16" fontId="0" fillId="13" borderId="6" xfId="0" applyNumberFormat="1" applyFill="1" applyBorder="1"/>
    <xf numFmtId="0" fontId="0" fillId="68" borderId="6" xfId="0" applyFill="1" applyBorder="1"/>
    <xf numFmtId="0" fontId="0" fillId="68" borderId="6" xfId="0" applyFill="1" applyBorder="1" applyAlignment="1">
      <alignment horizontal="center" vertical="center"/>
    </xf>
    <xf numFmtId="15" fontId="0" fillId="68" borderId="6" xfId="0" applyNumberFormat="1" applyFill="1" applyBorder="1"/>
    <xf numFmtId="165" fontId="33" fillId="13" borderId="5" xfId="4" applyNumberFormat="1" applyFont="1" applyFill="1" applyBorder="1" applyAlignment="1">
      <alignment horizontal="center" vertical="center"/>
    </xf>
    <xf numFmtId="165" fontId="93" fillId="3" borderId="5" xfId="4" applyNumberFormat="1" applyFont="1" applyFill="1" applyBorder="1" applyAlignment="1">
      <alignment horizontal="center" vertical="center"/>
    </xf>
    <xf numFmtId="165" fontId="33" fillId="0" borderId="5" xfId="4" applyNumberFormat="1" applyFont="1" applyBorder="1" applyAlignment="1">
      <alignment horizontal="center" vertical="center"/>
    </xf>
    <xf numFmtId="172" fontId="33" fillId="0" borderId="65" xfId="1" applyNumberFormat="1" applyFont="1" applyBorder="1" applyAlignment="1">
      <alignment horizontal="center" vertical="center"/>
    </xf>
    <xf numFmtId="0" fontId="0" fillId="70" borderId="6" xfId="0" applyFill="1" applyBorder="1"/>
    <xf numFmtId="0" fontId="0" fillId="70" borderId="6" xfId="0" applyFill="1" applyBorder="1" applyAlignment="1">
      <alignment horizontal="center" vertical="center"/>
    </xf>
    <xf numFmtId="16" fontId="0" fillId="70" borderId="6" xfId="0" applyNumberFormat="1" applyFill="1" applyBorder="1"/>
    <xf numFmtId="0" fontId="0" fillId="71" borderId="6" xfId="0" applyFill="1" applyBorder="1"/>
    <xf numFmtId="16" fontId="0" fillId="71" borderId="6" xfId="0" applyNumberFormat="1" applyFill="1" applyBorder="1"/>
    <xf numFmtId="0" fontId="0" fillId="71" borderId="6" xfId="0" applyFill="1" applyBorder="1" applyAlignment="1">
      <alignment horizontal="center" vertical="center"/>
    </xf>
    <xf numFmtId="0" fontId="0" fillId="3" borderId="0" xfId="0" applyFill="1" applyAlignment="1">
      <alignment horizontal="center"/>
    </xf>
    <xf numFmtId="15" fontId="5" fillId="13" borderId="5" xfId="4" applyNumberFormat="1" applyFill="1" applyBorder="1" applyAlignment="1" applyProtection="1">
      <alignment horizontal="center" vertical="center"/>
      <protection locked="0"/>
    </xf>
    <xf numFmtId="0" fontId="0" fillId="73" borderId="6" xfId="0" applyFill="1" applyBorder="1"/>
    <xf numFmtId="0" fontId="0" fillId="73" borderId="6" xfId="0" applyFill="1" applyBorder="1" applyAlignment="1">
      <alignment horizontal="center" vertical="center"/>
    </xf>
    <xf numFmtId="0" fontId="0" fillId="74" borderId="6" xfId="0" applyFill="1" applyBorder="1"/>
    <xf numFmtId="16" fontId="0" fillId="74" borderId="6" xfId="0" applyNumberFormat="1" applyFill="1" applyBorder="1"/>
    <xf numFmtId="0" fontId="0" fillId="74" borderId="6" xfId="0" applyFill="1" applyBorder="1" applyAlignment="1">
      <alignment horizontal="center" vertical="center"/>
    </xf>
    <xf numFmtId="16" fontId="0" fillId="73" borderId="6" xfId="0" applyNumberFormat="1" applyFill="1" applyBorder="1"/>
    <xf numFmtId="0" fontId="0" fillId="75" borderId="6" xfId="0" applyFill="1" applyBorder="1"/>
    <xf numFmtId="16" fontId="0" fillId="75" borderId="6" xfId="0" applyNumberFormat="1" applyFill="1" applyBorder="1"/>
    <xf numFmtId="0" fontId="0" fillId="75" borderId="6" xfId="0" applyFill="1" applyBorder="1" applyAlignment="1">
      <alignment horizontal="center" vertical="center"/>
    </xf>
    <xf numFmtId="0" fontId="0" fillId="9" borderId="6" xfId="0" applyFill="1" applyBorder="1"/>
    <xf numFmtId="16" fontId="0" fillId="9" borderId="6" xfId="0" applyNumberFormat="1" applyFill="1" applyBorder="1"/>
    <xf numFmtId="0" fontId="0" fillId="9" borderId="6" xfId="0" applyFill="1" applyBorder="1" applyAlignment="1">
      <alignment horizontal="center" vertical="center"/>
    </xf>
    <xf numFmtId="0" fontId="46" fillId="76" borderId="70" xfId="0" applyFont="1" applyFill="1" applyBorder="1"/>
    <xf numFmtId="16" fontId="46" fillId="76" borderId="70" xfId="0" applyNumberFormat="1" applyFont="1" applyFill="1" applyBorder="1"/>
    <xf numFmtId="0" fontId="46" fillId="76" borderId="70" xfId="0" applyFont="1" applyFill="1" applyBorder="1" applyAlignment="1">
      <alignment horizontal="center" vertical="center"/>
    </xf>
    <xf numFmtId="0" fontId="46" fillId="76" borderId="70" xfId="0" applyFont="1" applyFill="1" applyBorder="1" applyAlignment="1">
      <alignment horizontal="left" vertical="center"/>
    </xf>
    <xf numFmtId="0" fontId="9" fillId="74" borderId="70" xfId="0" applyFont="1" applyFill="1" applyBorder="1" applyAlignment="1">
      <alignment horizontal="left" vertical="center"/>
    </xf>
    <xf numFmtId="16" fontId="9" fillId="74" borderId="70" xfId="0" applyNumberFormat="1" applyFont="1" applyFill="1" applyBorder="1"/>
    <xf numFmtId="0" fontId="9" fillId="74" borderId="70" xfId="0" applyFont="1" applyFill="1" applyBorder="1" applyAlignment="1">
      <alignment horizontal="center" vertical="center"/>
    </xf>
    <xf numFmtId="0" fontId="9" fillId="12" borderId="88" xfId="0" applyFont="1" applyFill="1" applyBorder="1" applyAlignment="1">
      <alignment horizontal="center" vertical="center" wrapText="1"/>
    </xf>
    <xf numFmtId="0" fontId="9" fillId="12" borderId="89" xfId="0" applyFont="1" applyFill="1" applyBorder="1" applyAlignment="1">
      <alignment horizontal="center" vertical="center" wrapText="1"/>
    </xf>
    <xf numFmtId="2" fontId="9" fillId="12" borderId="89" xfId="0" applyNumberFormat="1" applyFont="1" applyFill="1" applyBorder="1" applyAlignment="1">
      <alignment horizontal="center" vertical="center"/>
    </xf>
    <xf numFmtId="0" fontId="9" fillId="77" borderId="70" xfId="0" applyFont="1" applyFill="1" applyBorder="1" applyAlignment="1">
      <alignment horizontal="left" vertical="center"/>
    </xf>
    <xf numFmtId="16" fontId="9" fillId="77" borderId="70" xfId="0" applyNumberFormat="1" applyFont="1" applyFill="1" applyBorder="1"/>
    <xf numFmtId="0" fontId="9" fillId="77" borderId="70" xfId="0" applyFont="1" applyFill="1" applyBorder="1" applyAlignment="1">
      <alignment horizontal="center" vertical="center"/>
    </xf>
    <xf numFmtId="0" fontId="0" fillId="3" borderId="89" xfId="0" applyFill="1" applyBorder="1" applyAlignment="1">
      <alignment horizontal="center" vertical="center"/>
    </xf>
    <xf numFmtId="1" fontId="0" fillId="3" borderId="89" xfId="0" applyNumberFormat="1" applyFill="1" applyBorder="1" applyAlignment="1">
      <alignment horizontal="center" vertical="center"/>
    </xf>
    <xf numFmtId="0" fontId="0" fillId="3" borderId="90" xfId="0" applyFill="1" applyBorder="1" applyAlignment="1">
      <alignment horizontal="center"/>
    </xf>
    <xf numFmtId="0" fontId="9" fillId="9" borderId="70" xfId="0" applyFont="1" applyFill="1" applyBorder="1" applyAlignment="1">
      <alignment horizontal="left" vertical="center"/>
    </xf>
    <xf numFmtId="16" fontId="9" fillId="9" borderId="70" xfId="0" applyNumberFormat="1" applyFont="1" applyFill="1" applyBorder="1"/>
    <xf numFmtId="0" fontId="9" fillId="9" borderId="70" xfId="0" applyFont="1" applyFill="1" applyBorder="1" applyAlignment="1">
      <alignment horizontal="center" vertical="center"/>
    </xf>
    <xf numFmtId="0" fontId="9" fillId="13" borderId="70" xfId="0" applyFont="1" applyFill="1" applyBorder="1" applyAlignment="1">
      <alignment horizontal="left" vertical="center"/>
    </xf>
    <xf numFmtId="16" fontId="9" fillId="13" borderId="70" xfId="0" applyNumberFormat="1" applyFont="1" applyFill="1" applyBorder="1"/>
    <xf numFmtId="0" fontId="9" fillId="13" borderId="70" xfId="0" applyFont="1" applyFill="1" applyBorder="1" applyAlignment="1">
      <alignment horizontal="center" vertical="center"/>
    </xf>
    <xf numFmtId="0" fontId="0" fillId="0" borderId="71" xfId="0" applyBorder="1" applyAlignment="1">
      <alignment horizontal="center"/>
    </xf>
    <xf numFmtId="0" fontId="0" fillId="0" borderId="83" xfId="0" applyBorder="1" applyAlignment="1">
      <alignment horizontal="center"/>
    </xf>
    <xf numFmtId="0" fontId="9" fillId="78" borderId="70" xfId="0" applyFont="1" applyFill="1" applyBorder="1" applyAlignment="1">
      <alignment horizontal="left" vertical="center"/>
    </xf>
    <xf numFmtId="0" fontId="0" fillId="78" borderId="70" xfId="0" applyFill="1" applyBorder="1" applyAlignment="1">
      <alignment horizontal="center" vertical="center"/>
    </xf>
    <xf numFmtId="16" fontId="9" fillId="78" borderId="70" xfId="0" applyNumberFormat="1" applyFont="1" applyFill="1" applyBorder="1"/>
    <xf numFmtId="0" fontId="0" fillId="3" borderId="96" xfId="0" applyFill="1" applyBorder="1" applyAlignment="1" applyProtection="1">
      <alignment horizontal="left" vertical="center" wrapText="1"/>
      <protection locked="0"/>
    </xf>
    <xf numFmtId="16" fontId="9" fillId="79" borderId="70" xfId="0" applyNumberFormat="1" applyFont="1" applyFill="1" applyBorder="1"/>
    <xf numFmtId="0" fontId="0" fillId="79" borderId="70" xfId="0" applyFill="1" applyBorder="1" applyAlignment="1">
      <alignment horizontal="center" vertical="center"/>
    </xf>
    <xf numFmtId="0" fontId="9" fillId="79" borderId="70" xfId="0" applyFont="1" applyFill="1" applyBorder="1" applyAlignment="1">
      <alignment horizontal="left" vertical="center"/>
    </xf>
    <xf numFmtId="0" fontId="9" fillId="69" borderId="70" xfId="0" applyFont="1" applyFill="1" applyBorder="1" applyAlignment="1">
      <alignment horizontal="left" vertical="center"/>
    </xf>
    <xf numFmtId="16" fontId="9" fillId="69" borderId="70" xfId="0" applyNumberFormat="1" applyFont="1" applyFill="1" applyBorder="1"/>
    <xf numFmtId="0" fontId="0" fillId="69" borderId="70" xfId="0" applyFill="1" applyBorder="1" applyAlignment="1">
      <alignment horizontal="center" vertical="center"/>
    </xf>
    <xf numFmtId="206" fontId="0" fillId="3" borderId="70" xfId="0" applyNumberFormat="1" applyFill="1" applyBorder="1" applyAlignment="1" applyProtection="1">
      <alignment horizontal="center" vertical="center" wrapText="1"/>
      <protection locked="0"/>
    </xf>
    <xf numFmtId="0" fontId="0" fillId="9" borderId="70" xfId="0" applyFill="1" applyBorder="1" applyAlignment="1">
      <alignment horizontal="center" wrapText="1"/>
    </xf>
    <xf numFmtId="0" fontId="9" fillId="67" borderId="70" xfId="0" applyFont="1" applyFill="1" applyBorder="1" applyAlignment="1">
      <alignment horizontal="left" vertical="center"/>
    </xf>
    <xf numFmtId="16" fontId="9" fillId="67" borderId="70" xfId="0" applyNumberFormat="1" applyFont="1" applyFill="1" applyBorder="1"/>
    <xf numFmtId="0" fontId="0" fillId="67" borderId="70" xfId="0" applyFill="1" applyBorder="1" applyAlignment="1">
      <alignment horizontal="center" vertical="center"/>
    </xf>
    <xf numFmtId="0" fontId="0" fillId="13" borderId="70" xfId="0" applyFill="1" applyBorder="1" applyAlignment="1">
      <alignment horizontal="center" vertical="center"/>
    </xf>
    <xf numFmtId="165" fontId="33" fillId="69" borderId="5" xfId="4" applyNumberFormat="1" applyFont="1" applyFill="1" applyBorder="1" applyAlignment="1">
      <alignment horizontal="center" vertical="center"/>
    </xf>
    <xf numFmtId="0" fontId="9" fillId="80" borderId="70" xfId="0" applyFont="1" applyFill="1" applyBorder="1" applyAlignment="1">
      <alignment horizontal="left" vertical="center"/>
    </xf>
    <xf numFmtId="0" fontId="0" fillId="80" borderId="70" xfId="0" applyFill="1" applyBorder="1" applyAlignment="1">
      <alignment horizontal="center" vertical="center"/>
    </xf>
    <xf numFmtId="0" fontId="0" fillId="80" borderId="70" xfId="0" applyFill="1" applyBorder="1"/>
    <xf numFmtId="165" fontId="33" fillId="67" borderId="5" xfId="4" applyNumberFormat="1" applyFont="1" applyFill="1" applyBorder="1" applyAlignment="1">
      <alignment horizontal="center" vertical="center"/>
    </xf>
    <xf numFmtId="16" fontId="0" fillId="80" borderId="70" xfId="0" applyNumberFormat="1" applyFill="1" applyBorder="1"/>
    <xf numFmtId="16" fontId="9" fillId="80" borderId="70" xfId="0" applyNumberFormat="1" applyFont="1" applyFill="1" applyBorder="1"/>
    <xf numFmtId="0" fontId="0" fillId="3" borderId="6" xfId="0" applyFill="1" applyBorder="1" applyAlignment="1">
      <alignment vertical="center"/>
    </xf>
    <xf numFmtId="0" fontId="0" fillId="9" borderId="70" xfId="0" applyFill="1" applyBorder="1"/>
    <xf numFmtId="16" fontId="0" fillId="9" borderId="70" xfId="0" applyNumberFormat="1" applyFill="1" applyBorder="1"/>
    <xf numFmtId="0" fontId="0" fillId="9" borderId="70" xfId="0" applyFill="1" applyBorder="1" applyAlignment="1">
      <alignment horizontal="center" vertical="center"/>
    </xf>
    <xf numFmtId="0" fontId="0" fillId="81" borderId="70" xfId="0" applyFill="1" applyBorder="1"/>
    <xf numFmtId="0" fontId="0" fillId="81" borderId="70" xfId="0" applyFill="1" applyBorder="1" applyAlignment="1">
      <alignment horizontal="center" vertical="center"/>
    </xf>
    <xf numFmtId="16" fontId="0" fillId="81" borderId="70" xfId="0" applyNumberFormat="1" applyFill="1" applyBorder="1"/>
    <xf numFmtId="0" fontId="94" fillId="10" borderId="7" xfId="0" applyFont="1" applyFill="1" applyBorder="1" applyAlignment="1" applyProtection="1">
      <alignment horizontal="center" vertical="center" wrapText="1"/>
      <protection locked="0"/>
    </xf>
    <xf numFmtId="0" fontId="94" fillId="10" borderId="8" xfId="0" applyFont="1" applyFill="1" applyBorder="1" applyAlignment="1" applyProtection="1">
      <alignment horizontal="center" vertical="center"/>
      <protection locked="0"/>
    </xf>
    <xf numFmtId="0" fontId="94" fillId="10" borderId="8" xfId="0" applyFont="1" applyFill="1" applyBorder="1" applyAlignment="1">
      <alignment horizontal="center" vertical="center"/>
    </xf>
    <xf numFmtId="0" fontId="94" fillId="10" borderId="8" xfId="0" applyFont="1" applyFill="1" applyBorder="1" applyAlignment="1" applyProtection="1">
      <alignment horizontal="center" vertical="center" wrapText="1"/>
      <protection locked="0"/>
    </xf>
    <xf numFmtId="0" fontId="94" fillId="10" borderId="8" xfId="0" applyFont="1" applyFill="1" applyBorder="1" applyAlignment="1" applyProtection="1">
      <alignment horizontal="left" vertical="center"/>
      <protection locked="0"/>
    </xf>
    <xf numFmtId="0" fontId="94" fillId="10" borderId="8" xfId="0" applyFont="1" applyFill="1" applyBorder="1" applyAlignment="1" applyProtection="1">
      <alignment horizontal="left" vertical="center" wrapText="1"/>
      <protection locked="0"/>
    </xf>
    <xf numFmtId="0" fontId="95" fillId="3" borderId="0" xfId="0" applyFont="1" applyFill="1"/>
    <xf numFmtId="165" fontId="33" fillId="82" borderId="5" xfId="4" applyNumberFormat="1" applyFont="1" applyFill="1" applyBorder="1" applyAlignment="1">
      <alignment horizontal="center" vertical="center"/>
    </xf>
    <xf numFmtId="165" fontId="33" fillId="75" borderId="5" xfId="4" applyNumberFormat="1" applyFont="1" applyFill="1" applyBorder="1" applyAlignment="1">
      <alignment horizontal="center" vertical="center"/>
    </xf>
    <xf numFmtId="15" fontId="5" fillId="75" borderId="5" xfId="4" applyNumberFormat="1" applyFill="1" applyBorder="1" applyAlignment="1" applyProtection="1">
      <alignment horizontal="center" vertical="center"/>
      <protection locked="0"/>
    </xf>
    <xf numFmtId="0" fontId="0" fillId="67" borderId="70" xfId="0" applyFill="1" applyBorder="1"/>
    <xf numFmtId="16" fontId="0" fillId="67" borderId="70" xfId="0" applyNumberFormat="1" applyFill="1" applyBorder="1"/>
    <xf numFmtId="0" fontId="0" fillId="67" borderId="70" xfId="0" quotePrefix="1" applyFill="1" applyBorder="1" applyAlignment="1">
      <alignment horizontal="center" vertical="center"/>
    </xf>
    <xf numFmtId="0" fontId="0" fillId="3" borderId="8" xfId="0" applyFill="1" applyBorder="1" applyAlignment="1">
      <alignment horizontal="center" vertical="center"/>
    </xf>
    <xf numFmtId="1" fontId="0" fillId="3" borderId="8" xfId="0" applyNumberFormat="1" applyFill="1" applyBorder="1" applyAlignment="1">
      <alignment horizontal="center" vertical="center"/>
    </xf>
    <xf numFmtId="0" fontId="0" fillId="3" borderId="104" xfId="0" applyFill="1" applyBorder="1" applyAlignment="1">
      <alignment horizontal="center"/>
    </xf>
    <xf numFmtId="1" fontId="0" fillId="3" borderId="70" xfId="0" applyNumberFormat="1" applyFill="1" applyBorder="1" applyAlignment="1">
      <alignment horizontal="center" vertical="center"/>
    </xf>
    <xf numFmtId="0" fontId="0" fillId="9" borderId="38" xfId="0" applyFill="1" applyBorder="1" applyAlignment="1">
      <alignment horizontal="center" vertical="center"/>
    </xf>
    <xf numFmtId="0" fontId="0" fillId="3" borderId="6" xfId="0" applyFill="1" applyBorder="1" applyAlignment="1">
      <alignment horizontal="center" vertical="center"/>
    </xf>
    <xf numFmtId="2" fontId="0" fillId="3" borderId="6" xfId="0" applyNumberFormat="1" applyFill="1" applyBorder="1" applyAlignment="1">
      <alignment horizontal="center" vertical="center"/>
    </xf>
    <xf numFmtId="0" fontId="0" fillId="83" borderId="70" xfId="0" applyFill="1" applyBorder="1"/>
    <xf numFmtId="15" fontId="0" fillId="83" borderId="70" xfId="0" applyNumberFormat="1" applyFill="1" applyBorder="1"/>
    <xf numFmtId="0" fontId="0" fillId="83" borderId="70" xfId="0" applyFill="1" applyBorder="1" applyAlignment="1">
      <alignment horizontal="center" vertical="center"/>
    </xf>
    <xf numFmtId="165" fontId="33" fillId="84" borderId="5" xfId="4" applyNumberFormat="1" applyFont="1" applyFill="1" applyBorder="1" applyAlignment="1">
      <alignment horizontal="center" vertical="center"/>
    </xf>
    <xf numFmtId="0" fontId="9" fillId="3" borderId="105" xfId="0" applyFont="1" applyFill="1" applyBorder="1" applyAlignment="1">
      <alignment horizontal="center"/>
    </xf>
    <xf numFmtId="0" fontId="9" fillId="3" borderId="39" xfId="3" applyFont="1" applyFill="1" applyBorder="1" applyAlignment="1">
      <alignment horizontal="center"/>
    </xf>
    <xf numFmtId="0" fontId="9" fillId="3" borderId="109" xfId="3" applyFont="1" applyFill="1" applyBorder="1" applyAlignment="1">
      <alignment horizontal="center"/>
    </xf>
    <xf numFmtId="0" fontId="9" fillId="3" borderId="88" xfId="3" applyFont="1" applyFill="1" applyBorder="1" applyAlignment="1">
      <alignment horizontal="center"/>
    </xf>
    <xf numFmtId="0" fontId="0" fillId="3" borderId="0" xfId="0" applyFill="1" applyAlignment="1">
      <alignment horizontal="center" vertical="center"/>
    </xf>
    <xf numFmtId="0" fontId="0" fillId="3" borderId="111" xfId="0" applyFill="1" applyBorder="1" applyAlignment="1">
      <alignment horizontal="center" vertical="center"/>
    </xf>
    <xf numFmtId="0" fontId="0" fillId="13" borderId="0" xfId="0" applyFill="1"/>
    <xf numFmtId="0" fontId="0" fillId="85" borderId="0" xfId="0" applyFill="1"/>
    <xf numFmtId="0" fontId="0" fillId="9" borderId="70" xfId="0" applyFill="1" applyBorder="1" applyAlignment="1" applyProtection="1">
      <alignment vertical="center"/>
      <protection locked="0"/>
    </xf>
    <xf numFmtId="0" fontId="0" fillId="74" borderId="70" xfId="0" applyFill="1" applyBorder="1"/>
    <xf numFmtId="15" fontId="0" fillId="74" borderId="70" xfId="0" applyNumberFormat="1" applyFill="1" applyBorder="1"/>
    <xf numFmtId="0" fontId="0" fillId="74" borderId="70" xfId="0" applyFill="1" applyBorder="1" applyAlignment="1">
      <alignment horizontal="center" vertical="center"/>
    </xf>
    <xf numFmtId="165" fontId="33" fillId="68" borderId="5" xfId="4" applyNumberFormat="1" applyFont="1" applyFill="1" applyBorder="1" applyAlignment="1">
      <alignment horizontal="center" vertical="center"/>
    </xf>
    <xf numFmtId="0" fontId="0" fillId="69" borderId="70" xfId="0" applyFill="1" applyBorder="1"/>
    <xf numFmtId="15" fontId="0" fillId="69" borderId="70" xfId="0" applyNumberFormat="1" applyFill="1" applyBorder="1"/>
    <xf numFmtId="165" fontId="33" fillId="86" borderId="5" xfId="4" applyNumberFormat="1" applyFont="1" applyFill="1" applyBorder="1" applyAlignment="1">
      <alignment horizontal="center" vertical="center"/>
    </xf>
    <xf numFmtId="165" fontId="33" fillId="87" borderId="5" xfId="4" applyNumberFormat="1" applyFont="1" applyFill="1" applyBorder="1" applyAlignment="1">
      <alignment horizontal="center" vertical="center"/>
    </xf>
    <xf numFmtId="165" fontId="33" fillId="88" borderId="5" xfId="4" applyNumberFormat="1" applyFont="1" applyFill="1" applyBorder="1" applyAlignment="1">
      <alignment horizontal="center" vertical="center"/>
    </xf>
    <xf numFmtId="0" fontId="0" fillId="3" borderId="6" xfId="0" applyFill="1" applyBorder="1" applyAlignment="1">
      <alignment vertical="center" wrapText="1"/>
    </xf>
    <xf numFmtId="0" fontId="0" fillId="9" borderId="112" xfId="0" applyFill="1" applyBorder="1" applyAlignment="1">
      <alignment horizontal="center" vertical="center"/>
    </xf>
    <xf numFmtId="0" fontId="0" fillId="3" borderId="70" xfId="0" applyFill="1" applyBorder="1" applyAlignment="1">
      <alignment horizontal="center" vertical="center"/>
    </xf>
    <xf numFmtId="2" fontId="0" fillId="3" borderId="70" xfId="0" applyNumberFormat="1" applyFill="1" applyBorder="1" applyAlignment="1">
      <alignment horizontal="center" vertical="center"/>
    </xf>
    <xf numFmtId="0" fontId="0" fillId="3" borderId="70" xfId="0" applyFill="1" applyBorder="1" applyAlignment="1">
      <alignment vertical="center"/>
    </xf>
    <xf numFmtId="206" fontId="0" fillId="0" borderId="70" xfId="0" applyNumberFormat="1" applyBorder="1" applyAlignment="1" applyProtection="1">
      <alignment horizontal="center" vertical="center" wrapText="1"/>
      <protection locked="0"/>
    </xf>
    <xf numFmtId="0" fontId="0" fillId="0" borderId="36" xfId="0" applyBorder="1" applyAlignment="1" applyProtection="1">
      <alignment horizontal="left" vertical="center" wrapText="1"/>
      <protection locked="0"/>
    </xf>
    <xf numFmtId="0" fontId="0" fillId="0" borderId="6" xfId="0" applyBorder="1" applyAlignment="1">
      <alignment horizontal="center" vertical="center"/>
    </xf>
    <xf numFmtId="2" fontId="0" fillId="0" borderId="6" xfId="0" applyNumberFormat="1" applyBorder="1" applyAlignment="1">
      <alignment horizontal="center" vertical="center"/>
    </xf>
    <xf numFmtId="0" fontId="0" fillId="0" borderId="96" xfId="0" applyBorder="1" applyAlignment="1" applyProtection="1">
      <alignment horizontal="left" vertical="center" wrapText="1"/>
      <protection locked="0"/>
    </xf>
    <xf numFmtId="0" fontId="0" fillId="3" borderId="70" xfId="0" applyFill="1" applyBorder="1" applyAlignment="1">
      <alignment horizontal="center"/>
    </xf>
    <xf numFmtId="0" fontId="9" fillId="3" borderId="39" xfId="0" applyFont="1" applyFill="1" applyBorder="1" applyAlignment="1">
      <alignment horizontal="center"/>
    </xf>
    <xf numFmtId="0" fontId="0" fillId="3" borderId="113" xfId="0" applyFill="1" applyBorder="1" applyAlignment="1">
      <alignment horizontal="center"/>
    </xf>
    <xf numFmtId="0" fontId="9" fillId="3" borderId="88" xfId="0" applyFont="1" applyFill="1" applyBorder="1" applyAlignment="1">
      <alignment horizontal="center"/>
    </xf>
    <xf numFmtId="1" fontId="0" fillId="3" borderId="111" xfId="0" applyNumberFormat="1" applyFill="1" applyBorder="1" applyAlignment="1">
      <alignment horizontal="center" vertical="center"/>
    </xf>
    <xf numFmtId="0" fontId="0" fillId="3" borderId="108" xfId="0" applyFill="1" applyBorder="1" applyAlignment="1">
      <alignment horizontal="center"/>
    </xf>
    <xf numFmtId="0" fontId="0" fillId="9" borderId="6" xfId="0" applyFill="1" applyBorder="1" applyAlignment="1">
      <alignment horizontal="center" vertical="center" wrapText="1"/>
    </xf>
    <xf numFmtId="0" fontId="17" fillId="0" borderId="0" xfId="0" applyFont="1" applyAlignment="1">
      <alignment horizontal="left" vertical="top"/>
    </xf>
    <xf numFmtId="0" fontId="10" fillId="4" borderId="10" xfId="0" applyFont="1" applyFill="1" applyBorder="1" applyAlignment="1">
      <alignment horizontal="center" vertical="center"/>
    </xf>
    <xf numFmtId="0" fontId="10" fillId="4" borderId="14" xfId="0" applyFont="1" applyFill="1" applyBorder="1" applyAlignment="1">
      <alignment horizontal="center" vertical="center"/>
    </xf>
    <xf numFmtId="0" fontId="0" fillId="4" borderId="14" xfId="0" applyFill="1" applyBorder="1"/>
    <xf numFmtId="167" fontId="11" fillId="0" borderId="12" xfId="0" applyNumberFormat="1" applyFont="1" applyBorder="1" applyAlignment="1">
      <alignment horizontal="right" vertical="top"/>
    </xf>
    <xf numFmtId="168" fontId="11" fillId="0" borderId="12" xfId="0" applyNumberFormat="1" applyFont="1" applyBorder="1" applyAlignment="1">
      <alignment horizontal="right" vertical="top"/>
    </xf>
    <xf numFmtId="4" fontId="11" fillId="0" borderId="12" xfId="0" applyNumberFormat="1" applyFont="1" applyBorder="1" applyAlignment="1">
      <alignment horizontal="right" vertical="top"/>
    </xf>
    <xf numFmtId="169" fontId="11" fillId="0" borderId="12" xfId="0" applyNumberFormat="1" applyFont="1" applyBorder="1" applyAlignment="1">
      <alignment horizontal="right" vertical="top"/>
    </xf>
    <xf numFmtId="0" fontId="10" fillId="4" borderId="18" xfId="0" applyFont="1" applyFill="1" applyBorder="1" applyAlignment="1">
      <alignment horizontal="center" vertical="center"/>
    </xf>
    <xf numFmtId="4" fontId="11" fillId="8" borderId="12" xfId="0" applyNumberFormat="1" applyFont="1" applyFill="1" applyBorder="1" applyAlignment="1">
      <alignment horizontal="right" vertical="top"/>
    </xf>
    <xf numFmtId="168" fontId="11" fillId="8" borderId="12" xfId="0" applyNumberFormat="1" applyFont="1" applyFill="1" applyBorder="1" applyAlignment="1">
      <alignment horizontal="right" vertical="top"/>
    </xf>
    <xf numFmtId="167" fontId="11" fillId="8" borderId="12" xfId="0" applyNumberFormat="1" applyFont="1" applyFill="1" applyBorder="1" applyAlignment="1">
      <alignment horizontal="right" vertical="top"/>
    </xf>
    <xf numFmtId="3" fontId="11" fillId="8" borderId="12" xfId="0" applyNumberFormat="1" applyFont="1" applyFill="1" applyBorder="1" applyAlignment="1">
      <alignment horizontal="right" vertical="top"/>
    </xf>
    <xf numFmtId="4" fontId="22" fillId="8" borderId="12" xfId="0" applyNumberFormat="1" applyFont="1" applyFill="1" applyBorder="1" applyAlignment="1">
      <alignment horizontal="right" vertical="top"/>
    </xf>
    <xf numFmtId="3" fontId="22" fillId="8" borderId="12" xfId="0" applyNumberFormat="1" applyFont="1" applyFill="1" applyBorder="1" applyAlignment="1">
      <alignment horizontal="right" vertical="top"/>
    </xf>
    <xf numFmtId="170" fontId="10" fillId="8" borderId="0" xfId="0" applyNumberFormat="1" applyFont="1" applyFill="1" applyAlignment="1">
      <alignment horizontal="right" vertical="top"/>
    </xf>
    <xf numFmtId="3" fontId="10" fillId="8" borderId="21" xfId="0" applyNumberFormat="1" applyFont="1" applyFill="1" applyBorder="1" applyAlignment="1">
      <alignment horizontal="right" vertical="top"/>
    </xf>
    <xf numFmtId="3" fontId="10" fillId="8" borderId="0" xfId="0" applyNumberFormat="1" applyFont="1" applyFill="1" applyAlignment="1">
      <alignment horizontal="right" vertical="top"/>
    </xf>
    <xf numFmtId="4" fontId="23" fillId="8" borderId="17" xfId="0" applyNumberFormat="1" applyFont="1" applyFill="1" applyBorder="1" applyAlignment="1">
      <alignment horizontal="right" vertical="top"/>
    </xf>
    <xf numFmtId="168" fontId="23" fillId="8" borderId="17" xfId="0" applyNumberFormat="1" applyFont="1" applyFill="1" applyBorder="1" applyAlignment="1">
      <alignment horizontal="right" vertical="top"/>
    </xf>
    <xf numFmtId="0" fontId="10" fillId="4" borderId="22" xfId="0" applyFont="1" applyFill="1" applyBorder="1" applyAlignment="1">
      <alignment horizontal="center" vertical="center"/>
    </xf>
    <xf numFmtId="0" fontId="0" fillId="4" borderId="23" xfId="0" applyFill="1" applyBorder="1"/>
    <xf numFmtId="0" fontId="0" fillId="4" borderId="24" xfId="0" applyFill="1" applyBorder="1"/>
    <xf numFmtId="0" fontId="10" fillId="4" borderId="25" xfId="0" applyFont="1" applyFill="1" applyBorder="1" applyAlignment="1">
      <alignment horizontal="center" vertical="center"/>
    </xf>
    <xf numFmtId="0" fontId="10" fillId="4" borderId="26" xfId="0" applyFont="1" applyFill="1" applyBorder="1" applyAlignment="1">
      <alignment horizontal="center" vertical="center"/>
    </xf>
    <xf numFmtId="0" fontId="10" fillId="4" borderId="27" xfId="0" applyFont="1" applyFill="1" applyBorder="1" applyAlignment="1">
      <alignment horizontal="center" vertical="center"/>
    </xf>
    <xf numFmtId="0" fontId="10" fillId="4" borderId="15" xfId="0" applyFont="1" applyFill="1" applyBorder="1" applyAlignment="1">
      <alignment horizontal="center" vertical="center"/>
    </xf>
    <xf numFmtId="0" fontId="0" fillId="4" borderId="93" xfId="0" applyFill="1" applyBorder="1"/>
    <xf numFmtId="0" fontId="0" fillId="4" borderId="94" xfId="0" applyFill="1" applyBorder="1"/>
    <xf numFmtId="0" fontId="10" fillId="4" borderId="99" xfId="0" applyFont="1" applyFill="1" applyBorder="1" applyAlignment="1">
      <alignment horizontal="center" vertical="center"/>
    </xf>
    <xf numFmtId="4" fontId="11" fillId="0" borderId="94" xfId="0" applyNumberFormat="1" applyFont="1" applyBorder="1" applyAlignment="1">
      <alignment horizontal="right" vertical="top"/>
    </xf>
    <xf numFmtId="4" fontId="17" fillId="0" borderId="30" xfId="0" applyNumberFormat="1" applyFont="1" applyBorder="1" applyAlignment="1">
      <alignment horizontal="right" vertical="top"/>
    </xf>
    <xf numFmtId="4" fontId="17" fillId="0" borderId="31" xfId="0" applyNumberFormat="1" applyFont="1" applyBorder="1" applyAlignment="1">
      <alignment horizontal="right" vertical="top"/>
    </xf>
    <xf numFmtId="0" fontId="10" fillId="4" borderId="10" xfId="0" applyFont="1" applyFill="1" applyBorder="1" applyAlignment="1">
      <alignment horizontal="left" vertical="center"/>
    </xf>
    <xf numFmtId="0" fontId="10" fillId="4" borderId="12" xfId="0" applyFont="1" applyFill="1" applyBorder="1" applyAlignment="1">
      <alignment horizontal="left" vertical="center"/>
    </xf>
    <xf numFmtId="0" fontId="25" fillId="8" borderId="99" xfId="0" applyFont="1" applyFill="1" applyBorder="1" applyAlignment="1">
      <alignment horizontal="left" vertical="center"/>
    </xf>
    <xf numFmtId="0" fontId="25" fillId="8" borderId="83" xfId="0" applyFont="1" applyFill="1" applyBorder="1" applyAlignment="1">
      <alignment horizontal="right" vertical="center"/>
    </xf>
    <xf numFmtId="171" fontId="11" fillId="0" borderId="12" xfId="0" applyNumberFormat="1" applyFont="1" applyBorder="1" applyAlignment="1">
      <alignment horizontal="right" vertical="top"/>
    </xf>
    <xf numFmtId="170" fontId="26" fillId="0" borderId="12" xfId="0" applyNumberFormat="1" applyFont="1" applyBorder="1" applyAlignment="1">
      <alignment horizontal="right" vertical="top"/>
    </xf>
    <xf numFmtId="0" fontId="0" fillId="0" borderId="12" xfId="0" applyBorder="1"/>
    <xf numFmtId="0" fontId="24" fillId="4" borderId="10" xfId="0" applyFont="1" applyFill="1" applyBorder="1" applyAlignment="1">
      <alignment horizontal="left" vertical="center"/>
    </xf>
    <xf numFmtId="3" fontId="26" fillId="0" borderId="12" xfId="0" applyNumberFormat="1" applyFont="1" applyBorder="1" applyAlignment="1">
      <alignment horizontal="right" vertical="top"/>
    </xf>
    <xf numFmtId="3" fontId="23" fillId="8" borderId="12" xfId="0" applyNumberFormat="1" applyFont="1" applyFill="1" applyBorder="1" applyAlignment="1">
      <alignment horizontal="right" vertical="top"/>
    </xf>
    <xf numFmtId="0" fontId="0" fillId="0" borderId="69" xfId="0" applyBorder="1"/>
    <xf numFmtId="0" fontId="0" fillId="4" borderId="10" xfId="0" applyFill="1" applyBorder="1"/>
    <xf numFmtId="0" fontId="0" fillId="0" borderId="99" xfId="0" applyBorder="1"/>
    <xf numFmtId="0" fontId="10" fillId="4" borderId="32" xfId="0" applyFont="1" applyFill="1" applyBorder="1" applyAlignment="1">
      <alignment horizontal="center" vertical="center"/>
    </xf>
    <xf numFmtId="0" fontId="10" fillId="4" borderId="33" xfId="0" applyFont="1" applyFill="1" applyBorder="1" applyAlignment="1">
      <alignment horizontal="center" vertical="center"/>
    </xf>
    <xf numFmtId="0" fontId="10" fillId="4" borderId="34" xfId="0" applyFont="1" applyFill="1" applyBorder="1" applyAlignment="1">
      <alignment horizontal="center" vertical="center"/>
    </xf>
    <xf numFmtId="3" fontId="11" fillId="0" borderId="94" xfId="0" applyNumberFormat="1" applyFont="1" applyBorder="1" applyAlignment="1">
      <alignment horizontal="right" vertical="top"/>
    </xf>
    <xf numFmtId="0" fontId="11" fillId="0" borderId="12" xfId="0" applyFont="1" applyBorder="1" applyAlignment="1">
      <alignment horizontal="center" vertical="top"/>
    </xf>
    <xf numFmtId="4" fontId="11" fillId="0" borderId="12" xfId="0" applyNumberFormat="1" applyFont="1" applyBorder="1" applyAlignment="1">
      <alignment horizontal="center" vertical="top"/>
    </xf>
    <xf numFmtId="0" fontId="23" fillId="8" borderId="28" xfId="0" applyFont="1" applyFill="1" applyBorder="1" applyAlignment="1">
      <alignment horizontal="left" vertical="top"/>
    </xf>
    <xf numFmtId="4" fontId="23" fillId="8" borderId="29" xfId="0" applyNumberFormat="1" applyFont="1" applyFill="1" applyBorder="1" applyAlignment="1">
      <alignment horizontal="right" vertical="top"/>
    </xf>
    <xf numFmtId="4" fontId="23" fillId="8" borderId="35" xfId="0" applyNumberFormat="1" applyFont="1" applyFill="1" applyBorder="1" applyAlignment="1">
      <alignment horizontal="right" vertical="top"/>
    </xf>
    <xf numFmtId="0" fontId="23" fillId="8" borderId="12" xfId="0" applyFont="1" applyFill="1" applyBorder="1" applyAlignment="1">
      <alignment horizontal="center" vertical="top"/>
    </xf>
    <xf numFmtId="4" fontId="23" fillId="8" borderId="83" xfId="0" applyNumberFormat="1" applyFont="1" applyFill="1" applyBorder="1" applyAlignment="1">
      <alignment horizontal="center" vertical="top"/>
    </xf>
    <xf numFmtId="4" fontId="23" fillId="8" borderId="110" xfId="0" applyNumberFormat="1" applyFont="1" applyFill="1" applyBorder="1" applyAlignment="1">
      <alignment horizontal="center" vertical="top"/>
    </xf>
    <xf numFmtId="4" fontId="23" fillId="8" borderId="108" xfId="0" applyNumberFormat="1" applyFont="1" applyFill="1" applyBorder="1" applyAlignment="1">
      <alignment horizontal="center" vertical="top"/>
    </xf>
    <xf numFmtId="0" fontId="19" fillId="0" borderId="0" xfId="0" applyFont="1" applyAlignment="1">
      <alignment horizontal="center" vertical="center"/>
    </xf>
    <xf numFmtId="173" fontId="11" fillId="0" borderId="12" xfId="0" applyNumberFormat="1" applyFont="1" applyBorder="1" applyAlignment="1">
      <alignment horizontal="right" vertical="top"/>
    </xf>
    <xf numFmtId="4" fontId="21" fillId="0" borderId="12" xfId="0" applyNumberFormat="1" applyFont="1" applyBorder="1" applyAlignment="1">
      <alignment horizontal="right" vertical="top"/>
    </xf>
    <xf numFmtId="3" fontId="21" fillId="0" borderId="12" xfId="0" applyNumberFormat="1" applyFont="1" applyBorder="1" applyAlignment="1">
      <alignment horizontal="right" vertical="top"/>
    </xf>
    <xf numFmtId="167" fontId="21" fillId="0" borderId="12" xfId="0" applyNumberFormat="1" applyFont="1" applyBorder="1" applyAlignment="1">
      <alignment horizontal="right" vertical="top"/>
    </xf>
    <xf numFmtId="0" fontId="0" fillId="77" borderId="70" xfId="0" applyFill="1" applyBorder="1"/>
    <xf numFmtId="15" fontId="0" fillId="77" borderId="70" xfId="0" applyNumberFormat="1" applyFill="1" applyBorder="1"/>
    <xf numFmtId="0" fontId="0" fillId="77" borderId="70" xfId="0" applyFill="1" applyBorder="1" applyAlignment="1">
      <alignment horizontal="center" vertical="center"/>
    </xf>
    <xf numFmtId="165" fontId="33" fillId="77" borderId="5" xfId="4" applyNumberFormat="1" applyFont="1" applyFill="1" applyBorder="1" applyAlignment="1">
      <alignment horizontal="center" vertical="center"/>
    </xf>
    <xf numFmtId="0" fontId="0" fillId="3" borderId="105" xfId="0" applyFill="1" applyBorder="1" applyAlignment="1">
      <alignment horizontal="center" vertical="center"/>
    </xf>
    <xf numFmtId="0" fontId="0" fillId="9" borderId="70" xfId="0" applyFill="1" applyBorder="1" applyAlignment="1">
      <alignment horizontal="center" vertical="center" wrapText="1"/>
    </xf>
    <xf numFmtId="0" fontId="0" fillId="9" borderId="6" xfId="0" applyFill="1" applyBorder="1" applyAlignment="1">
      <alignment horizontal="center" wrapText="1"/>
    </xf>
    <xf numFmtId="0" fontId="16" fillId="0" borderId="0" xfId="0" applyFont="1" applyAlignment="1">
      <alignment horizontal="left" vertical="center"/>
    </xf>
    <xf numFmtId="0" fontId="0" fillId="0" borderId="83" xfId="0" applyBorder="1"/>
    <xf numFmtId="0" fontId="0" fillId="0" borderId="106" xfId="0" applyBorder="1"/>
    <xf numFmtId="0" fontId="0" fillId="4" borderId="12" xfId="0" applyFill="1" applyBorder="1"/>
    <xf numFmtId="0" fontId="0" fillId="4" borderId="3" xfId="0" applyFill="1" applyBorder="1"/>
    <xf numFmtId="0" fontId="0" fillId="4" borderId="99" xfId="0" applyFill="1" applyBorder="1"/>
    <xf numFmtId="0" fontId="0" fillId="4" borderId="83" xfId="0" applyFill="1" applyBorder="1"/>
    <xf numFmtId="0" fontId="20" fillId="8" borderId="12" xfId="0" applyFont="1" applyFill="1" applyBorder="1" applyAlignment="1">
      <alignment horizontal="left" vertical="top"/>
    </xf>
    <xf numFmtId="0" fontId="11" fillId="0" borderId="12" xfId="0" applyFont="1" applyBorder="1" applyAlignment="1">
      <alignment horizontal="right" vertical="top"/>
    </xf>
    <xf numFmtId="3" fontId="11" fillId="0" borderId="12" xfId="0" applyNumberFormat="1" applyFont="1" applyBorder="1" applyAlignment="1">
      <alignment horizontal="right" vertical="top"/>
    </xf>
    <xf numFmtId="0" fontId="10" fillId="4" borderId="12" xfId="0" applyFont="1" applyFill="1" applyBorder="1" applyAlignment="1">
      <alignment horizontal="center" vertical="center"/>
    </xf>
    <xf numFmtId="0" fontId="0" fillId="0" borderId="29" xfId="0" applyBorder="1"/>
    <xf numFmtId="0" fontId="11" fillId="0" borderId="95" xfId="0" applyFont="1" applyBorder="1" applyAlignment="1">
      <alignment horizontal="left" vertical="top"/>
    </xf>
    <xf numFmtId="170" fontId="11" fillId="0" borderId="12" xfId="0" applyNumberFormat="1" applyFont="1" applyBorder="1" applyAlignment="1">
      <alignment horizontal="right" vertical="top"/>
    </xf>
    <xf numFmtId="170" fontId="17" fillId="0" borderId="30" xfId="0" applyNumberFormat="1" applyFont="1" applyBorder="1" applyAlignment="1">
      <alignment horizontal="right" vertical="top"/>
    </xf>
    <xf numFmtId="0" fontId="0" fillId="4" borderId="106" xfId="0" applyFill="1" applyBorder="1"/>
    <xf numFmtId="0" fontId="0" fillId="4" borderId="1" xfId="0" applyFill="1" applyBorder="1"/>
    <xf numFmtId="0" fontId="0" fillId="4" borderId="4" xfId="0" applyFill="1" applyBorder="1"/>
    <xf numFmtId="0" fontId="0" fillId="3" borderId="6" xfId="0" applyFill="1" applyBorder="1" applyAlignment="1">
      <alignment horizontal="left" vertical="center" wrapText="1"/>
    </xf>
    <xf numFmtId="0" fontId="0" fillId="13" borderId="38" xfId="0" applyFill="1" applyBorder="1" applyAlignment="1">
      <alignment horizontal="center" vertical="center"/>
    </xf>
    <xf numFmtId="2" fontId="0" fillId="13" borderId="6" xfId="0" applyNumberFormat="1" applyFill="1" applyBorder="1" applyAlignment="1">
      <alignment horizontal="center" vertical="center"/>
    </xf>
    <xf numFmtId="0" fontId="0" fillId="13" borderId="70" xfId="0" applyFill="1" applyBorder="1" applyAlignment="1">
      <alignment horizontal="center" vertical="center" wrapText="1"/>
    </xf>
    <xf numFmtId="0" fontId="0" fillId="13" borderId="36" xfId="0" applyFill="1" applyBorder="1" applyAlignment="1" applyProtection="1">
      <alignment horizontal="left" vertical="center" wrapText="1"/>
      <protection locked="0"/>
    </xf>
    <xf numFmtId="0" fontId="0" fillId="13" borderId="96" xfId="0" applyFill="1" applyBorder="1" applyAlignment="1" applyProtection="1">
      <alignment horizontal="left" vertical="center" wrapText="1"/>
      <protection locked="0"/>
    </xf>
    <xf numFmtId="0" fontId="0" fillId="13" borderId="6" xfId="0" applyFill="1" applyBorder="1" applyAlignment="1">
      <alignment vertical="center"/>
    </xf>
    <xf numFmtId="0" fontId="0" fillId="13" borderId="70" xfId="0" applyFill="1" applyBorder="1" applyAlignment="1" applyProtection="1">
      <alignment vertical="center"/>
      <protection locked="0"/>
    </xf>
    <xf numFmtId="167" fontId="11" fillId="0" borderId="12" xfId="0" applyNumberFormat="1" applyFont="1" applyBorder="1" applyAlignment="1">
      <alignment horizontal="center" vertical="top"/>
    </xf>
    <xf numFmtId="165" fontId="33" fillId="13" borderId="0" xfId="4" applyNumberFormat="1" applyFont="1" applyFill="1" applyAlignment="1">
      <alignment horizontal="center" vertical="center"/>
    </xf>
    <xf numFmtId="165" fontId="33" fillId="3" borderId="4" xfId="4" applyNumberFormat="1" applyFont="1" applyFill="1" applyBorder="1" applyAlignment="1">
      <alignment horizontal="center" vertical="center"/>
    </xf>
    <xf numFmtId="15" fontId="0" fillId="74" borderId="5" xfId="0" applyNumberFormat="1" applyFill="1" applyBorder="1" applyAlignment="1">
      <alignment horizontal="center"/>
    </xf>
    <xf numFmtId="165" fontId="33" fillId="13" borderId="70" xfId="4" applyNumberFormat="1" applyFont="1" applyFill="1" applyBorder="1" applyAlignment="1">
      <alignment horizontal="center" vertical="center"/>
    </xf>
    <xf numFmtId="0" fontId="0" fillId="0" borderId="14" xfId="0" applyBorder="1" applyAlignment="1">
      <alignment horizontal="center"/>
    </xf>
    <xf numFmtId="0" fontId="0" fillId="0" borderId="3" xfId="0" applyBorder="1" applyAlignment="1">
      <alignment horizontal="center"/>
    </xf>
    <xf numFmtId="0" fontId="0" fillId="0" borderId="99" xfId="0" applyBorder="1" applyAlignment="1">
      <alignment horizontal="center"/>
    </xf>
    <xf numFmtId="167" fontId="21" fillId="0" borderId="12" xfId="0" applyNumberFormat="1" applyFont="1" applyBorder="1" applyAlignment="1">
      <alignment horizontal="center" vertical="top"/>
    </xf>
    <xf numFmtId="170" fontId="21" fillId="0" borderId="12" xfId="0" applyNumberFormat="1" applyFont="1" applyBorder="1" applyAlignment="1">
      <alignment horizontal="center" vertical="top"/>
    </xf>
    <xf numFmtId="0" fontId="8" fillId="11" borderId="9" xfId="0" applyFont="1" applyFill="1" applyBorder="1" applyAlignment="1">
      <alignment horizontal="center" vertical="center"/>
    </xf>
    <xf numFmtId="0" fontId="8" fillId="11" borderId="87" xfId="0" applyFont="1" applyFill="1" applyBorder="1" applyAlignment="1">
      <alignment horizontal="center" vertical="center"/>
    </xf>
    <xf numFmtId="164" fontId="8" fillId="11" borderId="85" xfId="0" applyNumberFormat="1" applyFont="1" applyFill="1" applyBorder="1" applyAlignment="1">
      <alignment horizontal="center" vertical="center"/>
    </xf>
    <xf numFmtId="164" fontId="8" fillId="11" borderId="86" xfId="0" applyNumberFormat="1" applyFont="1" applyFill="1" applyBorder="1" applyAlignment="1">
      <alignment horizontal="center" vertical="center"/>
    </xf>
    <xf numFmtId="164" fontId="8" fillId="11" borderId="87" xfId="0" applyNumberFormat="1" applyFont="1" applyFill="1" applyBorder="1" applyAlignment="1">
      <alignment horizontal="center" vertical="center"/>
    </xf>
    <xf numFmtId="2" fontId="8" fillId="11" borderId="84" xfId="0" applyNumberFormat="1" applyFont="1" applyFill="1" applyBorder="1" applyAlignment="1">
      <alignment horizontal="center" vertical="center" wrapText="1"/>
    </xf>
    <xf numFmtId="2" fontId="8" fillId="11" borderId="108" xfId="0" applyNumberFormat="1" applyFont="1" applyFill="1" applyBorder="1" applyAlignment="1">
      <alignment horizontal="center" vertical="center" wrapText="1"/>
    </xf>
    <xf numFmtId="0" fontId="0" fillId="3" borderId="72" xfId="0" applyFill="1" applyBorder="1" applyAlignment="1">
      <alignment horizontal="left" vertical="center" wrapText="1"/>
    </xf>
    <xf numFmtId="0" fontId="0" fillId="3" borderId="73" xfId="0" applyFill="1" applyBorder="1" applyAlignment="1">
      <alignment horizontal="left" vertical="center" wrapText="1"/>
    </xf>
    <xf numFmtId="0" fontId="0" fillId="3" borderId="78" xfId="0" applyFill="1" applyBorder="1" applyAlignment="1">
      <alignment horizontal="left" vertical="center" wrapText="1"/>
    </xf>
    <xf numFmtId="0" fontId="0" fillId="3" borderId="81" xfId="0" applyFill="1" applyBorder="1" applyAlignment="1">
      <alignment horizontal="left" vertical="center" wrapText="1"/>
    </xf>
    <xf numFmtId="0" fontId="0" fillId="3" borderId="82" xfId="0" applyFill="1" applyBorder="1" applyAlignment="1">
      <alignment horizontal="left" vertical="center" wrapText="1"/>
    </xf>
    <xf numFmtId="0" fontId="0" fillId="3" borderId="83" xfId="0" applyFill="1" applyBorder="1" applyAlignment="1">
      <alignment horizontal="left" vertical="center" wrapText="1"/>
    </xf>
    <xf numFmtId="0" fontId="7" fillId="10" borderId="14" xfId="0" applyFont="1" applyFill="1" applyBorder="1" applyAlignment="1">
      <alignment horizontal="center" vertical="center"/>
    </xf>
    <xf numFmtId="0" fontId="7" fillId="10" borderId="1" xfId="0" applyFont="1" applyFill="1" applyBorder="1" applyAlignment="1">
      <alignment horizontal="center" vertical="center"/>
    </xf>
    <xf numFmtId="0" fontId="7" fillId="10" borderId="3" xfId="0" applyFont="1" applyFill="1" applyBorder="1" applyAlignment="1">
      <alignment horizontal="center" vertical="center"/>
    </xf>
    <xf numFmtId="0" fontId="7" fillId="10" borderId="80" xfId="0" applyFont="1" applyFill="1" applyBorder="1" applyAlignment="1">
      <alignment horizontal="center" vertical="center"/>
    </xf>
    <xf numFmtId="0" fontId="7" fillId="10" borderId="76" xfId="0" applyFont="1" applyFill="1" applyBorder="1" applyAlignment="1">
      <alignment horizontal="center" vertical="center"/>
    </xf>
    <xf numFmtId="0" fontId="7" fillId="10" borderId="79" xfId="0" applyFont="1" applyFill="1" applyBorder="1" applyAlignment="1">
      <alignment horizontal="center" vertical="center"/>
    </xf>
    <xf numFmtId="166" fontId="9" fillId="3" borderId="72" xfId="0" applyNumberFormat="1" applyFont="1" applyFill="1" applyBorder="1" applyAlignment="1">
      <alignment horizontal="center" vertical="center"/>
    </xf>
    <xf numFmtId="166" fontId="9" fillId="3" borderId="73" xfId="0" applyNumberFormat="1" applyFont="1" applyFill="1" applyBorder="1" applyAlignment="1">
      <alignment horizontal="center" vertical="center"/>
    </xf>
    <xf numFmtId="166" fontId="9" fillId="3" borderId="78" xfId="0" applyNumberFormat="1" applyFont="1" applyFill="1" applyBorder="1" applyAlignment="1">
      <alignment horizontal="center" vertical="center"/>
    </xf>
    <xf numFmtId="166" fontId="9" fillId="3" borderId="75" xfId="0" applyNumberFormat="1" applyFont="1" applyFill="1" applyBorder="1" applyAlignment="1">
      <alignment horizontal="center" vertical="center"/>
    </xf>
    <xf numFmtId="166" fontId="9" fillId="3" borderId="76" xfId="0" applyNumberFormat="1" applyFont="1" applyFill="1" applyBorder="1" applyAlignment="1">
      <alignment horizontal="center" vertical="center"/>
    </xf>
    <xf numFmtId="166" fontId="9" fillId="3" borderId="79" xfId="0" applyNumberFormat="1" applyFont="1" applyFill="1" applyBorder="1" applyAlignment="1">
      <alignment horizontal="center" vertical="center"/>
    </xf>
    <xf numFmtId="0" fontId="9" fillId="3" borderId="72" xfId="0" applyFont="1" applyFill="1" applyBorder="1" applyAlignment="1">
      <alignment horizontal="center" vertical="center" wrapText="1"/>
    </xf>
    <xf numFmtId="0" fontId="9" fillId="3" borderId="73" xfId="0" applyFont="1" applyFill="1" applyBorder="1" applyAlignment="1">
      <alignment horizontal="center" vertical="center" wrapText="1"/>
    </xf>
    <xf numFmtId="0" fontId="9" fillId="3" borderId="78" xfId="0" applyFont="1" applyFill="1" applyBorder="1" applyAlignment="1">
      <alignment horizontal="center" vertical="center" wrapText="1"/>
    </xf>
    <xf numFmtId="0" fontId="9" fillId="3" borderId="75" xfId="0" applyFont="1" applyFill="1" applyBorder="1" applyAlignment="1">
      <alignment horizontal="center" vertical="center" wrapText="1"/>
    </xf>
    <xf numFmtId="0" fontId="9" fillId="3" borderId="76" xfId="0" applyFont="1" applyFill="1" applyBorder="1" applyAlignment="1">
      <alignment horizontal="center" vertical="center" wrapText="1"/>
    </xf>
    <xf numFmtId="0" fontId="9" fillId="3" borderId="79" xfId="0" applyFont="1" applyFill="1" applyBorder="1" applyAlignment="1">
      <alignment horizontal="center" vertical="center" wrapText="1"/>
    </xf>
    <xf numFmtId="19" fontId="0" fillId="3" borderId="72" xfId="0" applyNumberFormat="1" applyFill="1" applyBorder="1" applyAlignment="1">
      <alignment horizontal="left" vertical="center" wrapText="1"/>
    </xf>
    <xf numFmtId="19" fontId="0" fillId="3" borderId="73" xfId="0" applyNumberFormat="1" applyFill="1" applyBorder="1" applyAlignment="1">
      <alignment horizontal="left" vertical="center" wrapText="1"/>
    </xf>
    <xf numFmtId="19" fontId="0" fillId="3" borderId="78" xfId="0" applyNumberFormat="1" applyFill="1" applyBorder="1" applyAlignment="1">
      <alignment horizontal="left" vertical="center" wrapText="1"/>
    </xf>
    <xf numFmtId="19" fontId="0" fillId="3" borderId="75" xfId="0" applyNumberFormat="1" applyFill="1" applyBorder="1" applyAlignment="1">
      <alignment horizontal="left" vertical="center" wrapText="1"/>
    </xf>
    <xf numFmtId="19" fontId="0" fillId="3" borderId="76" xfId="0" applyNumberFormat="1" applyFill="1" applyBorder="1" applyAlignment="1">
      <alignment horizontal="left" vertical="center" wrapText="1"/>
    </xf>
    <xf numFmtId="19" fontId="0" fillId="3" borderId="79" xfId="0" applyNumberFormat="1" applyFill="1" applyBorder="1" applyAlignment="1">
      <alignment horizontal="left" vertical="center" wrapText="1"/>
    </xf>
    <xf numFmtId="0" fontId="8" fillId="12" borderId="66" xfId="0" applyFont="1" applyFill="1" applyBorder="1" applyAlignment="1">
      <alignment vertical="center"/>
    </xf>
    <xf numFmtId="0" fontId="8" fillId="12" borderId="77" xfId="0" applyFont="1" applyFill="1" applyBorder="1" applyAlignment="1">
      <alignment vertical="center"/>
    </xf>
    <xf numFmtId="0" fontId="8" fillId="12" borderId="39" xfId="0" applyFont="1" applyFill="1" applyBorder="1" applyAlignment="1">
      <alignment vertical="center"/>
    </xf>
    <xf numFmtId="0" fontId="8" fillId="12" borderId="72" xfId="0" applyFont="1" applyFill="1" applyBorder="1" applyAlignment="1">
      <alignment horizontal="center" vertical="center"/>
    </xf>
    <xf numFmtId="0" fontId="8" fillId="12" borderId="74" xfId="0" applyFont="1" applyFill="1" applyBorder="1" applyAlignment="1">
      <alignment horizontal="center" vertical="center"/>
    </xf>
    <xf numFmtId="0" fontId="8" fillId="12" borderId="75" xfId="0" applyFont="1" applyFill="1" applyBorder="1" applyAlignment="1">
      <alignment horizontal="center" vertical="center"/>
    </xf>
    <xf numFmtId="0" fontId="8" fillId="12" borderId="52" xfId="0" applyFont="1" applyFill="1" applyBorder="1" applyAlignment="1">
      <alignment horizontal="center" vertical="center"/>
    </xf>
    <xf numFmtId="164" fontId="0" fillId="3" borderId="72" xfId="0" applyNumberFormat="1" applyFill="1" applyBorder="1" applyAlignment="1">
      <alignment horizontal="center" vertical="center"/>
    </xf>
    <xf numFmtId="164" fontId="0" fillId="3" borderId="73" xfId="0" applyNumberFormat="1" applyFill="1" applyBorder="1" applyAlignment="1">
      <alignment horizontal="center" vertical="center"/>
    </xf>
    <xf numFmtId="164" fontId="0" fillId="3" borderId="74" xfId="0" applyNumberFormat="1" applyFill="1" applyBorder="1" applyAlignment="1">
      <alignment horizontal="center" vertical="center"/>
    </xf>
    <xf numFmtId="164" fontId="0" fillId="3" borderId="75" xfId="0" applyNumberFormat="1" applyFill="1" applyBorder="1" applyAlignment="1">
      <alignment horizontal="center" vertical="center"/>
    </xf>
    <xf numFmtId="164" fontId="0" fillId="3" borderId="76" xfId="0" applyNumberFormat="1" applyFill="1" applyBorder="1" applyAlignment="1">
      <alignment horizontal="center" vertical="center"/>
    </xf>
    <xf numFmtId="164" fontId="0" fillId="3" borderId="52" xfId="0" applyNumberFormat="1" applyFill="1" applyBorder="1" applyAlignment="1">
      <alignment horizontal="center" vertical="center"/>
    </xf>
    <xf numFmtId="20" fontId="0" fillId="3" borderId="72" xfId="0" applyNumberFormat="1" applyFill="1" applyBorder="1" applyAlignment="1">
      <alignment horizontal="center" vertical="center" wrapText="1"/>
    </xf>
    <xf numFmtId="20" fontId="0" fillId="3" borderId="73" xfId="0" applyNumberFormat="1" applyFill="1" applyBorder="1" applyAlignment="1">
      <alignment horizontal="center" vertical="center" wrapText="1"/>
    </xf>
    <xf numFmtId="20" fontId="0" fillId="3" borderId="74" xfId="0" applyNumberFormat="1" applyFill="1" applyBorder="1" applyAlignment="1">
      <alignment horizontal="center" vertical="center" wrapText="1"/>
    </xf>
    <xf numFmtId="20" fontId="0" fillId="3" borderId="75" xfId="0" applyNumberFormat="1" applyFill="1" applyBorder="1" applyAlignment="1">
      <alignment horizontal="center" vertical="center" wrapText="1"/>
    </xf>
    <xf numFmtId="20" fontId="0" fillId="3" borderId="76" xfId="0" applyNumberFormat="1" applyFill="1" applyBorder="1" applyAlignment="1">
      <alignment horizontal="center" vertical="center" wrapText="1"/>
    </xf>
    <xf numFmtId="20" fontId="0" fillId="3" borderId="52" xfId="0" applyNumberFormat="1" applyFill="1" applyBorder="1" applyAlignment="1">
      <alignment horizontal="center" vertical="center" wrapText="1"/>
    </xf>
    <xf numFmtId="0" fontId="31" fillId="14" borderId="10" xfId="6" applyFont="1" applyFill="1" applyBorder="1" applyAlignment="1">
      <alignment horizontal="center" vertical="center" wrapText="1"/>
    </xf>
    <xf numFmtId="0" fontId="31" fillId="14" borderId="18" xfId="6" applyFont="1" applyFill="1" applyBorder="1" applyAlignment="1">
      <alignment horizontal="center" vertical="center" wrapText="1"/>
    </xf>
    <xf numFmtId="0" fontId="31" fillId="14" borderId="12" xfId="6" applyFont="1" applyFill="1" applyBorder="1" applyAlignment="1">
      <alignment horizontal="center" vertical="center" wrapText="1"/>
    </xf>
    <xf numFmtId="172" fontId="31" fillId="14" borderId="10" xfId="1" applyNumberFormat="1" applyFont="1" applyFill="1" applyBorder="1" applyAlignment="1">
      <alignment horizontal="center" vertical="center" wrapText="1"/>
    </xf>
    <xf numFmtId="172" fontId="31" fillId="14" borderId="18" xfId="1" applyNumberFormat="1" applyFont="1" applyFill="1" applyBorder="1" applyAlignment="1">
      <alignment horizontal="center" vertical="center" wrapText="1"/>
    </xf>
    <xf numFmtId="172" fontId="31" fillId="14" borderId="12" xfId="1" applyNumberFormat="1" applyFont="1" applyFill="1" applyBorder="1" applyAlignment="1">
      <alignment horizontal="center" vertical="center" wrapText="1"/>
    </xf>
    <xf numFmtId="0" fontId="10" fillId="4" borderId="17" xfId="0" applyFont="1" applyFill="1" applyBorder="1" applyAlignment="1">
      <alignment horizontal="center" vertical="center"/>
    </xf>
    <xf numFmtId="0" fontId="0" fillId="4" borderId="13" xfId="0" applyFill="1" applyBorder="1"/>
    <xf numFmtId="0" fontId="0" fillId="4" borderId="2" xfId="0" applyFill="1" applyBorder="1"/>
    <xf numFmtId="0" fontId="0" fillId="0" borderId="0" xfId="0"/>
    <xf numFmtId="0" fontId="11" fillId="0" borderId="12" xfId="0" applyFont="1" applyBorder="1" applyAlignment="1">
      <alignment horizontal="left" vertical="top"/>
    </xf>
    <xf numFmtId="0" fontId="0" fillId="0" borderId="83" xfId="0" applyBorder="1"/>
    <xf numFmtId="0" fontId="0" fillId="0" borderId="106" xfId="0" applyBorder="1"/>
    <xf numFmtId="0" fontId="16" fillId="0" borderId="0" xfId="0" applyFont="1" applyAlignment="1">
      <alignment horizontal="left" vertical="center"/>
    </xf>
    <xf numFmtId="0" fontId="21" fillId="0" borderId="12" xfId="0" applyFont="1" applyBorder="1" applyAlignment="1">
      <alignment horizontal="left" vertical="top"/>
    </xf>
    <xf numFmtId="0" fontId="27" fillId="6" borderId="10" xfId="0" applyFont="1" applyFill="1" applyBorder="1" applyAlignment="1">
      <alignment horizontal="center" vertical="top"/>
    </xf>
    <xf numFmtId="0" fontId="0" fillId="6" borderId="1" xfId="0" applyFill="1" applyBorder="1"/>
    <xf numFmtId="0" fontId="0" fillId="6" borderId="3" xfId="0" applyFill="1" applyBorder="1"/>
    <xf numFmtId="0" fontId="20" fillId="8" borderId="12" xfId="0" applyFont="1" applyFill="1" applyBorder="1" applyAlignment="1">
      <alignment horizontal="left" vertical="top"/>
    </xf>
    <xf numFmtId="0" fontId="0" fillId="8" borderId="4" xfId="0" applyFill="1" applyBorder="1"/>
    <xf numFmtId="0" fontId="0" fillId="8" borderId="99" xfId="0" applyFill="1" applyBorder="1"/>
    <xf numFmtId="0" fontId="0" fillId="8" borderId="83" xfId="0" applyFill="1" applyBorder="1"/>
    <xf numFmtId="0" fontId="11" fillId="0" borderId="95" xfId="0" applyFont="1" applyBorder="1" applyAlignment="1">
      <alignment horizontal="right" vertical="top"/>
    </xf>
    <xf numFmtId="0" fontId="11" fillId="0" borderId="12" xfId="0" applyFont="1" applyBorder="1" applyAlignment="1">
      <alignment horizontal="right" vertical="top"/>
    </xf>
    <xf numFmtId="3" fontId="11" fillId="0" borderId="12" xfId="0" applyNumberFormat="1" applyFont="1" applyBorder="1" applyAlignment="1">
      <alignment horizontal="right" vertical="top"/>
    </xf>
    <xf numFmtId="0" fontId="0" fillId="0" borderId="107" xfId="0" applyBorder="1"/>
    <xf numFmtId="170" fontId="11" fillId="0" borderId="12" xfId="0" applyNumberFormat="1" applyFont="1" applyBorder="1" applyAlignment="1">
      <alignment horizontal="right" vertical="top"/>
    </xf>
    <xf numFmtId="0" fontId="23" fillId="8" borderId="28" xfId="0" applyFont="1" applyFill="1" applyBorder="1" applyAlignment="1">
      <alignment horizontal="center" vertical="center"/>
    </xf>
    <xf numFmtId="0" fontId="0" fillId="8" borderId="100" xfId="0" applyFill="1" applyBorder="1"/>
    <xf numFmtId="0" fontId="0" fillId="8" borderId="29" xfId="0" applyFill="1" applyBorder="1"/>
    <xf numFmtId="170" fontId="17" fillId="0" borderId="30" xfId="0" applyNumberFormat="1" applyFont="1" applyBorder="1" applyAlignment="1">
      <alignment horizontal="right" vertical="top"/>
    </xf>
    <xf numFmtId="0" fontId="0" fillId="0" borderId="29" xfId="0" applyBorder="1"/>
    <xf numFmtId="0" fontId="11" fillId="0" borderId="95" xfId="0" applyFont="1" applyBorder="1" applyAlignment="1">
      <alignment horizontal="left" vertical="top"/>
    </xf>
    <xf numFmtId="0" fontId="23" fillId="8" borderId="20" xfId="0" applyFont="1" applyFill="1" applyBorder="1" applyAlignment="1">
      <alignment horizontal="left" vertical="top"/>
    </xf>
    <xf numFmtId="0" fontId="0" fillId="8" borderId="13" xfId="0" applyFill="1" applyBorder="1"/>
    <xf numFmtId="0" fontId="20" fillId="6" borderId="17" xfId="0" applyFont="1" applyFill="1" applyBorder="1" applyAlignment="1">
      <alignment horizontal="center" vertical="center"/>
    </xf>
    <xf numFmtId="0" fontId="0" fillId="6" borderId="12" xfId="0" applyFill="1" applyBorder="1"/>
    <xf numFmtId="0" fontId="10" fillId="6" borderId="17" xfId="0" applyFont="1" applyFill="1" applyBorder="1" applyAlignment="1">
      <alignment horizontal="center" vertical="center"/>
    </xf>
    <xf numFmtId="0" fontId="20" fillId="6" borderId="97" xfId="0" applyFont="1" applyFill="1" applyBorder="1" applyAlignment="1">
      <alignment horizontal="right" vertical="center"/>
    </xf>
    <xf numFmtId="0" fontId="0" fillId="6" borderId="91" xfId="0" applyFill="1" applyBorder="1"/>
    <xf numFmtId="0" fontId="10" fillId="4" borderId="14" xfId="0" applyFont="1" applyFill="1" applyBorder="1" applyAlignment="1">
      <alignment horizontal="left" vertical="center"/>
    </xf>
    <xf numFmtId="0" fontId="0" fillId="4" borderId="3" xfId="0" applyFill="1" applyBorder="1"/>
    <xf numFmtId="0" fontId="0" fillId="8" borderId="15" xfId="0" applyFill="1" applyBorder="1"/>
    <xf numFmtId="0" fontId="24" fillId="6" borderId="17" xfId="0" applyFont="1" applyFill="1" applyBorder="1" applyAlignment="1">
      <alignment horizontal="center" vertical="top"/>
    </xf>
    <xf numFmtId="0" fontId="0" fillId="6" borderId="2" xfId="0" applyFill="1" applyBorder="1"/>
    <xf numFmtId="0" fontId="0" fillId="6" borderId="13" xfId="0" applyFill="1" applyBorder="1"/>
    <xf numFmtId="0" fontId="11" fillId="0" borderId="28" xfId="0" applyFont="1" applyBorder="1" applyAlignment="1">
      <alignment horizontal="right" vertical="top"/>
    </xf>
    <xf numFmtId="0" fontId="11" fillId="0" borderId="30" xfId="0" applyFont="1" applyBorder="1" applyAlignment="1">
      <alignment horizontal="right" vertical="top"/>
    </xf>
    <xf numFmtId="3" fontId="11" fillId="0" borderId="30" xfId="0" applyNumberFormat="1" applyFont="1" applyBorder="1" applyAlignment="1">
      <alignment horizontal="right" vertical="top"/>
    </xf>
    <xf numFmtId="0" fontId="0" fillId="0" borderId="35" xfId="0" applyBorder="1"/>
    <xf numFmtId="0" fontId="24" fillId="4" borderId="10" xfId="0" applyFont="1" applyFill="1" applyBorder="1" applyAlignment="1">
      <alignment horizontal="center" vertical="center"/>
    </xf>
    <xf numFmtId="0" fontId="0" fillId="4" borderId="12" xfId="0" applyFill="1" applyBorder="1"/>
    <xf numFmtId="0" fontId="10" fillId="6" borderId="101" xfId="0" applyFont="1" applyFill="1" applyBorder="1" applyAlignment="1">
      <alignment horizontal="center" vertical="top"/>
    </xf>
    <xf numFmtId="0" fontId="0" fillId="6" borderId="102" xfId="0" applyFill="1" applyBorder="1"/>
    <xf numFmtId="0" fontId="0" fillId="6" borderId="103" xfId="0" applyFill="1" applyBorder="1"/>
    <xf numFmtId="0" fontId="26" fillId="4" borderId="33" xfId="0" applyFont="1" applyFill="1" applyBorder="1" applyAlignment="1">
      <alignment horizontal="center" vertical="top"/>
    </xf>
    <xf numFmtId="0" fontId="0" fillId="4" borderId="68" xfId="0" applyFill="1" applyBorder="1"/>
    <xf numFmtId="0" fontId="10" fillId="72" borderId="17" xfId="0" applyFont="1" applyFill="1" applyBorder="1" applyAlignment="1">
      <alignment horizontal="center" vertical="top"/>
    </xf>
    <xf numFmtId="0" fontId="0" fillId="72" borderId="2" xfId="0" applyFill="1" applyBorder="1"/>
    <xf numFmtId="0" fontId="0" fillId="72" borderId="13" xfId="0" applyFill="1" applyBorder="1"/>
    <xf numFmtId="0" fontId="0" fillId="8" borderId="0" xfId="0" applyFill="1"/>
    <xf numFmtId="0" fontId="24" fillId="6" borderId="10" xfId="0" applyFont="1" applyFill="1" applyBorder="1" applyAlignment="1">
      <alignment horizontal="center" vertical="top"/>
    </xf>
    <xf numFmtId="0" fontId="23" fillId="8" borderId="12" xfId="0" applyFont="1" applyFill="1" applyBorder="1" applyAlignment="1">
      <alignment horizontal="left" vertical="top"/>
    </xf>
    <xf numFmtId="0" fontId="0" fillId="4" borderId="99" xfId="0" applyFill="1" applyBorder="1"/>
    <xf numFmtId="0" fontId="0" fillId="4" borderId="83" xfId="0" applyFill="1" applyBorder="1"/>
    <xf numFmtId="0" fontId="26" fillId="4" borderId="32" xfId="0" applyFont="1" applyFill="1" applyBorder="1" applyAlignment="1">
      <alignment horizontal="center" vertical="top"/>
    </xf>
    <xf numFmtId="0" fontId="0" fillId="4" borderId="67" xfId="0" applyFill="1" applyBorder="1"/>
    <xf numFmtId="0" fontId="24" fillId="4" borderId="14" xfId="0" applyFont="1" applyFill="1" applyBorder="1" applyAlignment="1">
      <alignment horizontal="center" vertical="center"/>
    </xf>
    <xf numFmtId="0" fontId="0" fillId="4" borderId="106" xfId="0" applyFill="1" applyBorder="1"/>
    <xf numFmtId="0" fontId="30" fillId="0" borderId="0" xfId="0" applyFont="1" applyAlignment="1">
      <alignment horizontal="left" vertical="center"/>
    </xf>
    <xf numFmtId="0" fontId="0" fillId="4" borderId="1" xfId="0" applyFill="1" applyBorder="1"/>
    <xf numFmtId="0" fontId="10" fillId="6" borderId="10" xfId="0" applyFont="1" applyFill="1" applyBorder="1" applyAlignment="1">
      <alignment horizontal="center" vertical="top"/>
    </xf>
    <xf numFmtId="0" fontId="10" fillId="4" borderId="12" xfId="0" applyFont="1" applyFill="1" applyBorder="1" applyAlignment="1">
      <alignment horizontal="center" vertical="center"/>
    </xf>
    <xf numFmtId="4" fontId="11" fillId="0" borderId="12" xfId="0" applyNumberFormat="1" applyFont="1" applyBorder="1" applyAlignment="1">
      <alignment horizontal="right" vertical="top"/>
    </xf>
    <xf numFmtId="0" fontId="15" fillId="0" borderId="0" xfId="0" applyFont="1" applyAlignment="1">
      <alignment horizontal="center" vertical="center"/>
    </xf>
    <xf numFmtId="0" fontId="16" fillId="0" borderId="0" xfId="0" applyFont="1" applyAlignment="1">
      <alignment horizontal="center" vertical="center"/>
    </xf>
    <xf numFmtId="0" fontId="19" fillId="0" borderId="0" xfId="0" applyFont="1" applyAlignment="1">
      <alignment horizontal="left" vertical="center"/>
    </xf>
    <xf numFmtId="0" fontId="20" fillId="6" borderId="20" xfId="0" applyFont="1" applyFill="1" applyBorder="1" applyAlignment="1">
      <alignment horizontal="center" vertical="center"/>
    </xf>
    <xf numFmtId="0" fontId="0" fillId="6" borderId="99" xfId="0" applyFill="1" applyBorder="1"/>
    <xf numFmtId="0" fontId="0" fillId="6" borderId="83" xfId="0" applyFill="1" applyBorder="1"/>
    <xf numFmtId="0" fontId="10" fillId="6" borderId="98" xfId="0" applyFont="1" applyFill="1" applyBorder="1" applyAlignment="1">
      <alignment horizontal="left" vertical="center"/>
    </xf>
    <xf numFmtId="0" fontId="0" fillId="6" borderId="92" xfId="0" applyFill="1" applyBorder="1"/>
    <xf numFmtId="0" fontId="10" fillId="4" borderId="15" xfId="0" applyFont="1" applyFill="1" applyBorder="1" applyAlignment="1">
      <alignment horizontal="center"/>
    </xf>
    <xf numFmtId="0" fontId="0" fillId="4" borderId="4" xfId="0" applyFill="1" applyBorder="1"/>
    <xf numFmtId="0" fontId="10" fillId="4" borderId="15" xfId="0" applyFont="1" applyFill="1" applyBorder="1" applyAlignment="1">
      <alignment horizontal="center" vertical="top"/>
    </xf>
    <xf numFmtId="0" fontId="10" fillId="7" borderId="12" xfId="0" applyFont="1" applyFill="1" applyBorder="1" applyAlignment="1">
      <alignment horizontal="center" vertical="center"/>
    </xf>
    <xf numFmtId="0" fontId="0" fillId="7" borderId="12" xfId="0" applyFill="1" applyBorder="1"/>
    <xf numFmtId="0" fontId="21" fillId="8" borderId="12" xfId="0" applyFont="1" applyFill="1" applyBorder="1" applyAlignment="1">
      <alignment horizontal="left" vertical="top"/>
    </xf>
    <xf numFmtId="170" fontId="21" fillId="0" borderId="12" xfId="0" applyNumberFormat="1" applyFont="1" applyBorder="1" applyAlignment="1">
      <alignment horizontal="right" vertical="top"/>
    </xf>
    <xf numFmtId="0" fontId="11" fillId="0" borderId="17" xfId="0" applyFont="1" applyBorder="1" applyAlignment="1">
      <alignment horizontal="left" vertical="top"/>
    </xf>
    <xf numFmtId="0" fontId="0" fillId="0" borderId="13" xfId="0" applyBorder="1"/>
    <xf numFmtId="0" fontId="11" fillId="0" borderId="12" xfId="0" applyFont="1" applyBorder="1" applyAlignment="1">
      <alignment horizontal="left" vertical="center"/>
    </xf>
    <xf numFmtId="0" fontId="0" fillId="0" borderId="119" xfId="0" applyBorder="1"/>
    <xf numFmtId="0" fontId="0" fillId="0" borderId="114" xfId="0" applyBorder="1"/>
    <xf numFmtId="0" fontId="0" fillId="0" borderId="115" xfId="0" applyBorder="1"/>
    <xf numFmtId="0" fontId="10" fillId="4" borderId="117" xfId="0" applyFont="1" applyFill="1" applyBorder="1" applyAlignment="1">
      <alignment horizontal="center" vertical="center"/>
    </xf>
    <xf numFmtId="0" fontId="0" fillId="4" borderId="118" xfId="0" applyFill="1" applyBorder="1"/>
    <xf numFmtId="0" fontId="0" fillId="0" borderId="116" xfId="0" applyBorder="1"/>
    <xf numFmtId="0" fontId="0" fillId="69" borderId="37" xfId="0" applyFill="1" applyBorder="1" applyAlignment="1">
      <alignment horizontal="center"/>
    </xf>
    <xf numFmtId="0" fontId="0" fillId="69" borderId="64" xfId="0" applyFill="1" applyBorder="1" applyAlignment="1">
      <alignment horizontal="center"/>
    </xf>
    <xf numFmtId="0" fontId="0" fillId="69" borderId="38" xfId="0" applyFill="1" applyBorder="1" applyAlignment="1">
      <alignment horizontal="center"/>
    </xf>
    <xf numFmtId="0" fontId="28" fillId="13" borderId="0" xfId="0" applyFont="1" applyFill="1" applyAlignment="1">
      <alignment horizontal="left"/>
    </xf>
    <xf numFmtId="0" fontId="28" fillId="67" borderId="0" xfId="0" applyFont="1" applyFill="1" applyAlignment="1">
      <alignment horizontal="left"/>
    </xf>
  </cellXfs>
  <cellStyles count="38290">
    <cellStyle name="20% - Accent1 10" xfId="34337" xr:uid="{00000000-0005-0000-0000-000000000000}"/>
    <cellStyle name="20% - Accent1 10 2" xfId="34563" xr:uid="{00000000-0005-0000-0000-000001000000}"/>
    <cellStyle name="20% - Accent1 10 3" xfId="35150" xr:uid="{00000000-0005-0000-0000-000002000000}"/>
    <cellStyle name="20% - Accent1 10 4" xfId="35288" xr:uid="{00000000-0005-0000-0000-000003000000}"/>
    <cellStyle name="20% - Accent1 10 5" xfId="35476" xr:uid="{00000000-0005-0000-0000-000004000000}"/>
    <cellStyle name="20% - Accent1 10 6" xfId="35718" xr:uid="{00000000-0005-0000-0000-000005000000}"/>
    <cellStyle name="20% - Accent1 10 7" xfId="36852" xr:uid="{00000000-0005-0000-0000-000006000000}"/>
    <cellStyle name="20% - Accent1 11" xfId="34338" xr:uid="{00000000-0005-0000-0000-000007000000}"/>
    <cellStyle name="20% - Accent1 11 2" xfId="34564" xr:uid="{00000000-0005-0000-0000-000008000000}"/>
    <cellStyle name="20% - Accent1 11 3" xfId="35151" xr:uid="{00000000-0005-0000-0000-000009000000}"/>
    <cellStyle name="20% - Accent1 11 4" xfId="35289" xr:uid="{00000000-0005-0000-0000-00000A000000}"/>
    <cellStyle name="20% - Accent1 11 5" xfId="35477" xr:uid="{00000000-0005-0000-0000-00000B000000}"/>
    <cellStyle name="20% - Accent1 11 6" xfId="35719" xr:uid="{00000000-0005-0000-0000-00000C000000}"/>
    <cellStyle name="20% - Accent1 11 7" xfId="36851" xr:uid="{00000000-0005-0000-0000-00000D000000}"/>
    <cellStyle name="20% - Accent1 12" xfId="34339" xr:uid="{00000000-0005-0000-0000-00000E000000}"/>
    <cellStyle name="20% - Accent1 12 2" xfId="34565" xr:uid="{00000000-0005-0000-0000-00000F000000}"/>
    <cellStyle name="20% - Accent1 12 3" xfId="35152" xr:uid="{00000000-0005-0000-0000-000010000000}"/>
    <cellStyle name="20% - Accent1 12 4" xfId="35290" xr:uid="{00000000-0005-0000-0000-000011000000}"/>
    <cellStyle name="20% - Accent1 12 5" xfId="35478" xr:uid="{00000000-0005-0000-0000-000012000000}"/>
    <cellStyle name="20% - Accent1 12 6" xfId="35720" xr:uid="{00000000-0005-0000-0000-000013000000}"/>
    <cellStyle name="20% - Accent1 12 7" xfId="36850" xr:uid="{00000000-0005-0000-0000-000014000000}"/>
    <cellStyle name="20% - Accent1 13" xfId="34340" xr:uid="{00000000-0005-0000-0000-000015000000}"/>
    <cellStyle name="20% - Accent1 13 2" xfId="35153" xr:uid="{00000000-0005-0000-0000-000016000000}"/>
    <cellStyle name="20% - Accent1 13 3" xfId="35078" xr:uid="{00000000-0005-0000-0000-000017000000}"/>
    <cellStyle name="20% - Accent1 14" xfId="34560" xr:uid="{00000000-0005-0000-0000-000018000000}"/>
    <cellStyle name="20% - Accent1 14 2" xfId="35101" xr:uid="{00000000-0005-0000-0000-000019000000}"/>
    <cellStyle name="20% - Accent1 15" xfId="35649" xr:uid="{00000000-0005-0000-0000-00001A000000}"/>
    <cellStyle name="20% - Accent1 16" xfId="35677" xr:uid="{00000000-0005-0000-0000-00001B000000}"/>
    <cellStyle name="20% - Accent1 17" xfId="35681" xr:uid="{00000000-0005-0000-0000-00001C000000}"/>
    <cellStyle name="20% - Accent1 18" xfId="35699" xr:uid="{00000000-0005-0000-0000-00001D000000}"/>
    <cellStyle name="20% - Accent1 19" xfId="36848" xr:uid="{00000000-0005-0000-0000-00001E000000}"/>
    <cellStyle name="20% - Accent1 2" xfId="7" xr:uid="{00000000-0005-0000-0000-00001F000000}"/>
    <cellStyle name="20% - Accent1 2 2" xfId="426" xr:uid="{00000000-0005-0000-0000-000020000000}"/>
    <cellStyle name="20% - Accent1 2 3" xfId="34566" xr:uid="{00000000-0005-0000-0000-000021000000}"/>
    <cellStyle name="20% - Accent1 2 3 2" xfId="35410" xr:uid="{00000000-0005-0000-0000-000022000000}"/>
    <cellStyle name="20% - Accent1 2 3 3" xfId="35598" xr:uid="{00000000-0005-0000-0000-000023000000}"/>
    <cellStyle name="20% - Accent1 2 3 4" xfId="35836" xr:uid="{00000000-0005-0000-0000-000024000000}"/>
    <cellStyle name="20% - Accent1 2 3 5" xfId="36813" xr:uid="{00000000-0005-0000-0000-000025000000}"/>
    <cellStyle name="20% - Accent1 2 3 6" xfId="37274" xr:uid="{00000000-0005-0000-0000-000026000000}"/>
    <cellStyle name="20% - Accent1 2 3 7" xfId="34940" xr:uid="{00000000-0005-0000-0000-000027000000}"/>
    <cellStyle name="20% - Accent1 2 4" xfId="37894" xr:uid="{00000000-0005-0000-0000-000028000000}"/>
    <cellStyle name="20% - Accent1 2 5" xfId="425" xr:uid="{00000000-0005-0000-0000-000029000000}"/>
    <cellStyle name="20% - Accent1 2_2historial" xfId="34567" xr:uid="{00000000-0005-0000-0000-00002A000000}"/>
    <cellStyle name="20% - Accent1 20" xfId="37171" xr:uid="{00000000-0005-0000-0000-00002B000000}"/>
    <cellStyle name="20% - Accent1 21" xfId="37199" xr:uid="{00000000-0005-0000-0000-00002C000000}"/>
    <cellStyle name="20% - Accent1 22" xfId="37190" xr:uid="{00000000-0005-0000-0000-00002D000000}"/>
    <cellStyle name="20% - Accent1 23" xfId="37246" xr:uid="{00000000-0005-0000-0000-00002E000000}"/>
    <cellStyle name="20% - Accent1 24" xfId="37204" xr:uid="{00000000-0005-0000-0000-00002F000000}"/>
    <cellStyle name="20% - Accent1 25" xfId="37282" xr:uid="{00000000-0005-0000-0000-000030000000}"/>
    <cellStyle name="20% - Accent1 26" xfId="37260" xr:uid="{00000000-0005-0000-0000-000031000000}"/>
    <cellStyle name="20% - Accent1 27" xfId="37475" xr:uid="{00000000-0005-0000-0000-000032000000}"/>
    <cellStyle name="20% - Accent1 28" xfId="37432" xr:uid="{00000000-0005-0000-0000-000033000000}"/>
    <cellStyle name="20% - Accent1 29" xfId="37325" xr:uid="{00000000-0005-0000-0000-000034000000}"/>
    <cellStyle name="20% - Accent1 3" xfId="34341" xr:uid="{00000000-0005-0000-0000-000035000000}"/>
    <cellStyle name="20% - Accent1 3 2" xfId="34568" xr:uid="{00000000-0005-0000-0000-000036000000}"/>
    <cellStyle name="20% - Accent1 3 3" xfId="34569" xr:uid="{00000000-0005-0000-0000-000037000000}"/>
    <cellStyle name="20% - Accent1 3 3 2" xfId="35599" xr:uid="{00000000-0005-0000-0000-000038000000}"/>
    <cellStyle name="20% - Accent1 3 3 3" xfId="35837" xr:uid="{00000000-0005-0000-0000-000039000000}"/>
    <cellStyle name="20% - Accent1 3 3 4" xfId="36814" xr:uid="{00000000-0005-0000-0000-00003A000000}"/>
    <cellStyle name="20% - Accent1 3 3 5" xfId="37273" xr:uid="{00000000-0005-0000-0000-00003B000000}"/>
    <cellStyle name="20% - Accent1 3 3 6" xfId="35411" xr:uid="{00000000-0005-0000-0000-00003C000000}"/>
    <cellStyle name="20% - Accent1 3 4" xfId="34941" xr:uid="{00000000-0005-0000-0000-00003D000000}"/>
    <cellStyle name="20% - Accent1 3_Client_Field_Report_SSFD_293_UI_17May14@6h00" xfId="34570" xr:uid="{00000000-0005-0000-0000-00003E000000}"/>
    <cellStyle name="20% - Accent1 30" xfId="37355" xr:uid="{00000000-0005-0000-0000-00003F000000}"/>
    <cellStyle name="20% - Accent1 31" xfId="37360" xr:uid="{00000000-0005-0000-0000-000040000000}"/>
    <cellStyle name="20% - Accent1 32" xfId="37478" xr:uid="{00000000-0005-0000-0000-000041000000}"/>
    <cellStyle name="20% - Accent1 33" xfId="37498" xr:uid="{00000000-0005-0000-0000-000042000000}"/>
    <cellStyle name="20% - Accent1 34" xfId="37528" xr:uid="{00000000-0005-0000-0000-000043000000}"/>
    <cellStyle name="20% - Accent1 35" xfId="34939" xr:uid="{00000000-0005-0000-0000-000044000000}"/>
    <cellStyle name="20% - Accent1 36" xfId="38101" xr:uid="{00000000-0005-0000-0000-000045000000}"/>
    <cellStyle name="20% - Accent1 37" xfId="38139" xr:uid="{00000000-0005-0000-0000-000046000000}"/>
    <cellStyle name="20% - Accent1 38" xfId="401" xr:uid="{00000000-0005-0000-0000-000047000000}"/>
    <cellStyle name="20% - Accent1 4" xfId="34342" xr:uid="{00000000-0005-0000-0000-000048000000}"/>
    <cellStyle name="20% - Accent1 4 2" xfId="34571" xr:uid="{00000000-0005-0000-0000-000049000000}"/>
    <cellStyle name="20% - Accent1 4 3" xfId="35154" xr:uid="{00000000-0005-0000-0000-00004A000000}"/>
    <cellStyle name="20% - Accent1 4 4" xfId="35291" xr:uid="{00000000-0005-0000-0000-00004B000000}"/>
    <cellStyle name="20% - Accent1 4 5" xfId="35479" xr:uid="{00000000-0005-0000-0000-00004C000000}"/>
    <cellStyle name="20% - Accent1 4 6" xfId="35721" xr:uid="{00000000-0005-0000-0000-00004D000000}"/>
    <cellStyle name="20% - Accent1 4 7" xfId="36815" xr:uid="{00000000-0005-0000-0000-00004E000000}"/>
    <cellStyle name="20% - Accent1 5" xfId="34343" xr:uid="{00000000-0005-0000-0000-00004F000000}"/>
    <cellStyle name="20% - Accent1 5 2" xfId="34572" xr:uid="{00000000-0005-0000-0000-000050000000}"/>
    <cellStyle name="20% - Accent1 5 3" xfId="35155" xr:uid="{00000000-0005-0000-0000-000051000000}"/>
    <cellStyle name="20% - Accent1 5 4" xfId="35292" xr:uid="{00000000-0005-0000-0000-000052000000}"/>
    <cellStyle name="20% - Accent1 5 5" xfId="35480" xr:uid="{00000000-0005-0000-0000-000053000000}"/>
    <cellStyle name="20% - Accent1 5 6" xfId="35722" xr:uid="{00000000-0005-0000-0000-000054000000}"/>
    <cellStyle name="20% - Accent1 5 7" xfId="36816" xr:uid="{00000000-0005-0000-0000-000055000000}"/>
    <cellStyle name="20% - Accent1 6" xfId="34344" xr:uid="{00000000-0005-0000-0000-000056000000}"/>
    <cellStyle name="20% - Accent1 6 2" xfId="34573" xr:uid="{00000000-0005-0000-0000-000057000000}"/>
    <cellStyle name="20% - Accent1 6 3" xfId="35156" xr:uid="{00000000-0005-0000-0000-000058000000}"/>
    <cellStyle name="20% - Accent1 6 4" xfId="35293" xr:uid="{00000000-0005-0000-0000-000059000000}"/>
    <cellStyle name="20% - Accent1 6 5" xfId="35481" xr:uid="{00000000-0005-0000-0000-00005A000000}"/>
    <cellStyle name="20% - Accent1 6 6" xfId="35723" xr:uid="{00000000-0005-0000-0000-00005B000000}"/>
    <cellStyle name="20% - Accent1 6 7" xfId="36817" xr:uid="{00000000-0005-0000-0000-00005C000000}"/>
    <cellStyle name="20% - Accent1 7" xfId="34345" xr:uid="{00000000-0005-0000-0000-00005D000000}"/>
    <cellStyle name="20% - Accent1 7 2" xfId="34574" xr:uid="{00000000-0005-0000-0000-00005E000000}"/>
    <cellStyle name="20% - Accent1 7 3" xfId="35157" xr:uid="{00000000-0005-0000-0000-00005F000000}"/>
    <cellStyle name="20% - Accent1 7 4" xfId="35294" xr:uid="{00000000-0005-0000-0000-000060000000}"/>
    <cellStyle name="20% - Accent1 7 5" xfId="35482" xr:uid="{00000000-0005-0000-0000-000061000000}"/>
    <cellStyle name="20% - Accent1 7 6" xfId="35724" xr:uid="{00000000-0005-0000-0000-000062000000}"/>
    <cellStyle name="20% - Accent1 7 7" xfId="36818" xr:uid="{00000000-0005-0000-0000-000063000000}"/>
    <cellStyle name="20% - Accent1 8" xfId="34346" xr:uid="{00000000-0005-0000-0000-000064000000}"/>
    <cellStyle name="20% - Accent1 8 2" xfId="34575" xr:uid="{00000000-0005-0000-0000-000065000000}"/>
    <cellStyle name="20% - Accent1 8 3" xfId="35158" xr:uid="{00000000-0005-0000-0000-000066000000}"/>
    <cellStyle name="20% - Accent1 8 4" xfId="35295" xr:uid="{00000000-0005-0000-0000-000067000000}"/>
    <cellStyle name="20% - Accent1 8 5" xfId="35483" xr:uid="{00000000-0005-0000-0000-000068000000}"/>
    <cellStyle name="20% - Accent1 8 6" xfId="35725" xr:uid="{00000000-0005-0000-0000-000069000000}"/>
    <cellStyle name="20% - Accent1 8 7" xfId="36819" xr:uid="{00000000-0005-0000-0000-00006A000000}"/>
    <cellStyle name="20% - Accent1 9" xfId="34347" xr:uid="{00000000-0005-0000-0000-00006B000000}"/>
    <cellStyle name="20% - Accent1 9 2" xfId="34576" xr:uid="{00000000-0005-0000-0000-00006C000000}"/>
    <cellStyle name="20% - Accent1 9 3" xfId="35159" xr:uid="{00000000-0005-0000-0000-00006D000000}"/>
    <cellStyle name="20% - Accent1 9 4" xfId="35296" xr:uid="{00000000-0005-0000-0000-00006E000000}"/>
    <cellStyle name="20% - Accent1 9 5" xfId="35484" xr:uid="{00000000-0005-0000-0000-00006F000000}"/>
    <cellStyle name="20% - Accent1 9 6" xfId="35726" xr:uid="{00000000-0005-0000-0000-000070000000}"/>
    <cellStyle name="20% - Accent1 9 7" xfId="36820" xr:uid="{00000000-0005-0000-0000-000071000000}"/>
    <cellStyle name="20% - Accent2 10" xfId="34348" xr:uid="{00000000-0005-0000-0000-000072000000}"/>
    <cellStyle name="20% - Accent2 10 2" xfId="34577" xr:uid="{00000000-0005-0000-0000-000073000000}"/>
    <cellStyle name="20% - Accent2 10 3" xfId="35160" xr:uid="{00000000-0005-0000-0000-000074000000}"/>
    <cellStyle name="20% - Accent2 10 4" xfId="35297" xr:uid="{00000000-0005-0000-0000-000075000000}"/>
    <cellStyle name="20% - Accent2 10 5" xfId="35485" xr:uid="{00000000-0005-0000-0000-000076000000}"/>
    <cellStyle name="20% - Accent2 10 6" xfId="35727" xr:uid="{00000000-0005-0000-0000-000077000000}"/>
    <cellStyle name="20% - Accent2 10 7" xfId="36821" xr:uid="{00000000-0005-0000-0000-000078000000}"/>
    <cellStyle name="20% - Accent2 11" xfId="34349" xr:uid="{00000000-0005-0000-0000-000079000000}"/>
    <cellStyle name="20% - Accent2 11 2" xfId="34578" xr:uid="{00000000-0005-0000-0000-00007A000000}"/>
    <cellStyle name="20% - Accent2 11 3" xfId="35161" xr:uid="{00000000-0005-0000-0000-00007B000000}"/>
    <cellStyle name="20% - Accent2 11 4" xfId="35298" xr:uid="{00000000-0005-0000-0000-00007C000000}"/>
    <cellStyle name="20% - Accent2 11 5" xfId="35486" xr:uid="{00000000-0005-0000-0000-00007D000000}"/>
    <cellStyle name="20% - Accent2 11 6" xfId="35728" xr:uid="{00000000-0005-0000-0000-00007E000000}"/>
    <cellStyle name="20% - Accent2 11 7" xfId="36822" xr:uid="{00000000-0005-0000-0000-00007F000000}"/>
    <cellStyle name="20% - Accent2 12" xfId="34350" xr:uid="{00000000-0005-0000-0000-000080000000}"/>
    <cellStyle name="20% - Accent2 12 2" xfId="34579" xr:uid="{00000000-0005-0000-0000-000081000000}"/>
    <cellStyle name="20% - Accent2 12 3" xfId="35162" xr:uid="{00000000-0005-0000-0000-000082000000}"/>
    <cellStyle name="20% - Accent2 12 4" xfId="35299" xr:uid="{00000000-0005-0000-0000-000083000000}"/>
    <cellStyle name="20% - Accent2 12 5" xfId="35487" xr:uid="{00000000-0005-0000-0000-000084000000}"/>
    <cellStyle name="20% - Accent2 12 6" xfId="35729" xr:uid="{00000000-0005-0000-0000-000085000000}"/>
    <cellStyle name="20% - Accent2 12 7" xfId="36823" xr:uid="{00000000-0005-0000-0000-000086000000}"/>
    <cellStyle name="20% - Accent2 13" xfId="34351" xr:uid="{00000000-0005-0000-0000-000087000000}"/>
    <cellStyle name="20% - Accent2 13 2" xfId="35163" xr:uid="{00000000-0005-0000-0000-000088000000}"/>
    <cellStyle name="20% - Accent2 13 3" xfId="35079" xr:uid="{00000000-0005-0000-0000-000089000000}"/>
    <cellStyle name="20% - Accent2 14" xfId="34559" xr:uid="{00000000-0005-0000-0000-00008A000000}"/>
    <cellStyle name="20% - Accent2 14 2" xfId="35102" xr:uid="{00000000-0005-0000-0000-00008B000000}"/>
    <cellStyle name="20% - Accent2 15" xfId="35650" xr:uid="{00000000-0005-0000-0000-00008C000000}"/>
    <cellStyle name="20% - Accent2 16" xfId="35676" xr:uid="{00000000-0005-0000-0000-00008D000000}"/>
    <cellStyle name="20% - Accent2 17" xfId="35682" xr:uid="{00000000-0005-0000-0000-00008E000000}"/>
    <cellStyle name="20% - Accent2 18" xfId="35700" xr:uid="{00000000-0005-0000-0000-00008F000000}"/>
    <cellStyle name="20% - Accent2 19" xfId="36847" xr:uid="{00000000-0005-0000-0000-000090000000}"/>
    <cellStyle name="20% - Accent2 2" xfId="8" xr:uid="{00000000-0005-0000-0000-000091000000}"/>
    <cellStyle name="20% - Accent2 2 2" xfId="428" xr:uid="{00000000-0005-0000-0000-000092000000}"/>
    <cellStyle name="20% - Accent2 2 3" xfId="34580" xr:uid="{00000000-0005-0000-0000-000093000000}"/>
    <cellStyle name="20% - Accent2 2 3 2" xfId="35412" xr:uid="{00000000-0005-0000-0000-000094000000}"/>
    <cellStyle name="20% - Accent2 2 3 3" xfId="35600" xr:uid="{00000000-0005-0000-0000-000095000000}"/>
    <cellStyle name="20% - Accent2 2 3 4" xfId="35838" xr:uid="{00000000-0005-0000-0000-000096000000}"/>
    <cellStyle name="20% - Accent2 2 3 5" xfId="36824" xr:uid="{00000000-0005-0000-0000-000097000000}"/>
    <cellStyle name="20% - Accent2 2 3 6" xfId="37292" xr:uid="{00000000-0005-0000-0000-000098000000}"/>
    <cellStyle name="20% - Accent2 2 3 7" xfId="34943" xr:uid="{00000000-0005-0000-0000-000099000000}"/>
    <cellStyle name="20% - Accent2 2 4" xfId="37895" xr:uid="{00000000-0005-0000-0000-00009A000000}"/>
    <cellStyle name="20% - Accent2 2 5" xfId="427" xr:uid="{00000000-0005-0000-0000-00009B000000}"/>
    <cellStyle name="20% - Accent2 2_2historial" xfId="34581" xr:uid="{00000000-0005-0000-0000-00009C000000}"/>
    <cellStyle name="20% - Accent2 20" xfId="37173" xr:uid="{00000000-0005-0000-0000-00009D000000}"/>
    <cellStyle name="20% - Accent2 21" xfId="37202" xr:uid="{00000000-0005-0000-0000-00009E000000}"/>
    <cellStyle name="20% - Accent2 22" xfId="37196" xr:uid="{00000000-0005-0000-0000-00009F000000}"/>
    <cellStyle name="20% - Accent2 23" xfId="37244" xr:uid="{00000000-0005-0000-0000-0000A0000000}"/>
    <cellStyle name="20% - Accent2 24" xfId="37256" xr:uid="{00000000-0005-0000-0000-0000A1000000}"/>
    <cellStyle name="20% - Accent2 25" xfId="37279" xr:uid="{00000000-0005-0000-0000-0000A2000000}"/>
    <cellStyle name="20% - Accent2 26" xfId="37258" xr:uid="{00000000-0005-0000-0000-0000A3000000}"/>
    <cellStyle name="20% - Accent2 27" xfId="37474" xr:uid="{00000000-0005-0000-0000-0000A4000000}"/>
    <cellStyle name="20% - Accent2 28" xfId="37433" xr:uid="{00000000-0005-0000-0000-0000A5000000}"/>
    <cellStyle name="20% - Accent2 29" xfId="37324" xr:uid="{00000000-0005-0000-0000-0000A6000000}"/>
    <cellStyle name="20% - Accent2 3" xfId="34352" xr:uid="{00000000-0005-0000-0000-0000A7000000}"/>
    <cellStyle name="20% - Accent2 3 2" xfId="34582" xr:uid="{00000000-0005-0000-0000-0000A8000000}"/>
    <cellStyle name="20% - Accent2 3 3" xfId="34583" xr:uid="{00000000-0005-0000-0000-0000A9000000}"/>
    <cellStyle name="20% - Accent2 3 3 2" xfId="35601" xr:uid="{00000000-0005-0000-0000-0000AA000000}"/>
    <cellStyle name="20% - Accent2 3 3 3" xfId="35839" xr:uid="{00000000-0005-0000-0000-0000AB000000}"/>
    <cellStyle name="20% - Accent2 3 3 4" xfId="36825" xr:uid="{00000000-0005-0000-0000-0000AC000000}"/>
    <cellStyle name="20% - Accent2 3 3 5" xfId="37293" xr:uid="{00000000-0005-0000-0000-0000AD000000}"/>
    <cellStyle name="20% - Accent2 3 3 6" xfId="35413" xr:uid="{00000000-0005-0000-0000-0000AE000000}"/>
    <cellStyle name="20% - Accent2 3 4" xfId="34944" xr:uid="{00000000-0005-0000-0000-0000AF000000}"/>
    <cellStyle name="20% - Accent2 3_Client_Field_Report_SSFD_293_UI_17May14@6h00" xfId="34584" xr:uid="{00000000-0005-0000-0000-0000B0000000}"/>
    <cellStyle name="20% - Accent2 30" xfId="37354" xr:uid="{00000000-0005-0000-0000-0000B1000000}"/>
    <cellStyle name="20% - Accent2 31" xfId="37365" xr:uid="{00000000-0005-0000-0000-0000B2000000}"/>
    <cellStyle name="20% - Accent2 32" xfId="37479" xr:uid="{00000000-0005-0000-0000-0000B3000000}"/>
    <cellStyle name="20% - Accent2 33" xfId="37490" xr:uid="{00000000-0005-0000-0000-0000B4000000}"/>
    <cellStyle name="20% - Accent2 34" xfId="37527" xr:uid="{00000000-0005-0000-0000-0000B5000000}"/>
    <cellStyle name="20% - Accent2 35" xfId="34942" xr:uid="{00000000-0005-0000-0000-0000B6000000}"/>
    <cellStyle name="20% - Accent2 36" xfId="38105" xr:uid="{00000000-0005-0000-0000-0000B7000000}"/>
    <cellStyle name="20% - Accent2 37" xfId="38143" xr:uid="{00000000-0005-0000-0000-0000B8000000}"/>
    <cellStyle name="20% - Accent2 38" xfId="405" xr:uid="{00000000-0005-0000-0000-0000B9000000}"/>
    <cellStyle name="20% - Accent2 4" xfId="34353" xr:uid="{00000000-0005-0000-0000-0000BA000000}"/>
    <cellStyle name="20% - Accent2 4 2" xfId="34585" xr:uid="{00000000-0005-0000-0000-0000BB000000}"/>
    <cellStyle name="20% - Accent2 4 3" xfId="35164" xr:uid="{00000000-0005-0000-0000-0000BC000000}"/>
    <cellStyle name="20% - Accent2 4 4" xfId="35300" xr:uid="{00000000-0005-0000-0000-0000BD000000}"/>
    <cellStyle name="20% - Accent2 4 5" xfId="35488" xr:uid="{00000000-0005-0000-0000-0000BE000000}"/>
    <cellStyle name="20% - Accent2 4 6" xfId="35730" xr:uid="{00000000-0005-0000-0000-0000BF000000}"/>
    <cellStyle name="20% - Accent2 4 7" xfId="36826" xr:uid="{00000000-0005-0000-0000-0000C0000000}"/>
    <cellStyle name="20% - Accent2 5" xfId="34354" xr:uid="{00000000-0005-0000-0000-0000C1000000}"/>
    <cellStyle name="20% - Accent2 5 2" xfId="34586" xr:uid="{00000000-0005-0000-0000-0000C2000000}"/>
    <cellStyle name="20% - Accent2 5 3" xfId="35165" xr:uid="{00000000-0005-0000-0000-0000C3000000}"/>
    <cellStyle name="20% - Accent2 5 4" xfId="35301" xr:uid="{00000000-0005-0000-0000-0000C4000000}"/>
    <cellStyle name="20% - Accent2 5 5" xfId="35489" xr:uid="{00000000-0005-0000-0000-0000C5000000}"/>
    <cellStyle name="20% - Accent2 5 6" xfId="35731" xr:uid="{00000000-0005-0000-0000-0000C6000000}"/>
    <cellStyle name="20% - Accent2 5 7" xfId="36827" xr:uid="{00000000-0005-0000-0000-0000C7000000}"/>
    <cellStyle name="20% - Accent2 6" xfId="34355" xr:uid="{00000000-0005-0000-0000-0000C8000000}"/>
    <cellStyle name="20% - Accent2 6 2" xfId="34587" xr:uid="{00000000-0005-0000-0000-0000C9000000}"/>
    <cellStyle name="20% - Accent2 6 3" xfId="35166" xr:uid="{00000000-0005-0000-0000-0000CA000000}"/>
    <cellStyle name="20% - Accent2 6 4" xfId="35302" xr:uid="{00000000-0005-0000-0000-0000CB000000}"/>
    <cellStyle name="20% - Accent2 6 5" xfId="35490" xr:uid="{00000000-0005-0000-0000-0000CC000000}"/>
    <cellStyle name="20% - Accent2 6 6" xfId="35732" xr:uid="{00000000-0005-0000-0000-0000CD000000}"/>
    <cellStyle name="20% - Accent2 6 7" xfId="36828" xr:uid="{00000000-0005-0000-0000-0000CE000000}"/>
    <cellStyle name="20% - Accent2 7" xfId="34356" xr:uid="{00000000-0005-0000-0000-0000CF000000}"/>
    <cellStyle name="20% - Accent2 7 2" xfId="34588" xr:uid="{00000000-0005-0000-0000-0000D0000000}"/>
    <cellStyle name="20% - Accent2 7 3" xfId="35167" xr:uid="{00000000-0005-0000-0000-0000D1000000}"/>
    <cellStyle name="20% - Accent2 7 4" xfId="35303" xr:uid="{00000000-0005-0000-0000-0000D2000000}"/>
    <cellStyle name="20% - Accent2 7 5" xfId="35491" xr:uid="{00000000-0005-0000-0000-0000D3000000}"/>
    <cellStyle name="20% - Accent2 7 6" xfId="35733" xr:uid="{00000000-0005-0000-0000-0000D4000000}"/>
    <cellStyle name="20% - Accent2 7 7" xfId="36829" xr:uid="{00000000-0005-0000-0000-0000D5000000}"/>
    <cellStyle name="20% - Accent2 8" xfId="34357" xr:uid="{00000000-0005-0000-0000-0000D6000000}"/>
    <cellStyle name="20% - Accent2 8 2" xfId="34589" xr:uid="{00000000-0005-0000-0000-0000D7000000}"/>
    <cellStyle name="20% - Accent2 8 3" xfId="35168" xr:uid="{00000000-0005-0000-0000-0000D8000000}"/>
    <cellStyle name="20% - Accent2 8 4" xfId="35304" xr:uid="{00000000-0005-0000-0000-0000D9000000}"/>
    <cellStyle name="20% - Accent2 8 5" xfId="35492" xr:uid="{00000000-0005-0000-0000-0000DA000000}"/>
    <cellStyle name="20% - Accent2 8 6" xfId="35734" xr:uid="{00000000-0005-0000-0000-0000DB000000}"/>
    <cellStyle name="20% - Accent2 8 7" xfId="36830" xr:uid="{00000000-0005-0000-0000-0000DC000000}"/>
    <cellStyle name="20% - Accent2 9" xfId="34358" xr:uid="{00000000-0005-0000-0000-0000DD000000}"/>
    <cellStyle name="20% - Accent2 9 2" xfId="34590" xr:uid="{00000000-0005-0000-0000-0000DE000000}"/>
    <cellStyle name="20% - Accent2 9 3" xfId="35169" xr:uid="{00000000-0005-0000-0000-0000DF000000}"/>
    <cellStyle name="20% - Accent2 9 4" xfId="35305" xr:uid="{00000000-0005-0000-0000-0000E0000000}"/>
    <cellStyle name="20% - Accent2 9 5" xfId="35493" xr:uid="{00000000-0005-0000-0000-0000E1000000}"/>
    <cellStyle name="20% - Accent2 9 6" xfId="35735" xr:uid="{00000000-0005-0000-0000-0000E2000000}"/>
    <cellStyle name="20% - Accent2 9 7" xfId="36831" xr:uid="{00000000-0005-0000-0000-0000E3000000}"/>
    <cellStyle name="20% - Accent3 10" xfId="34359" xr:uid="{00000000-0005-0000-0000-0000E4000000}"/>
    <cellStyle name="20% - Accent3 10 2" xfId="34591" xr:uid="{00000000-0005-0000-0000-0000E5000000}"/>
    <cellStyle name="20% - Accent3 10 3" xfId="35170" xr:uid="{00000000-0005-0000-0000-0000E6000000}"/>
    <cellStyle name="20% - Accent3 10 4" xfId="35306" xr:uid="{00000000-0005-0000-0000-0000E7000000}"/>
    <cellStyle name="20% - Accent3 10 5" xfId="35494" xr:uid="{00000000-0005-0000-0000-0000E8000000}"/>
    <cellStyle name="20% - Accent3 10 6" xfId="35736" xr:uid="{00000000-0005-0000-0000-0000E9000000}"/>
    <cellStyle name="20% - Accent3 10 7" xfId="36833" xr:uid="{00000000-0005-0000-0000-0000EA000000}"/>
    <cellStyle name="20% - Accent3 11" xfId="34360" xr:uid="{00000000-0005-0000-0000-0000EB000000}"/>
    <cellStyle name="20% - Accent3 11 2" xfId="34592" xr:uid="{00000000-0005-0000-0000-0000EC000000}"/>
    <cellStyle name="20% - Accent3 11 3" xfId="35171" xr:uid="{00000000-0005-0000-0000-0000ED000000}"/>
    <cellStyle name="20% - Accent3 11 4" xfId="35307" xr:uid="{00000000-0005-0000-0000-0000EE000000}"/>
    <cellStyle name="20% - Accent3 11 5" xfId="35495" xr:uid="{00000000-0005-0000-0000-0000EF000000}"/>
    <cellStyle name="20% - Accent3 11 6" xfId="35737" xr:uid="{00000000-0005-0000-0000-0000F0000000}"/>
    <cellStyle name="20% - Accent3 11 7" xfId="36834" xr:uid="{00000000-0005-0000-0000-0000F1000000}"/>
    <cellStyle name="20% - Accent3 12" xfId="34361" xr:uid="{00000000-0005-0000-0000-0000F2000000}"/>
    <cellStyle name="20% - Accent3 12 2" xfId="34593" xr:uid="{00000000-0005-0000-0000-0000F3000000}"/>
    <cellStyle name="20% - Accent3 12 3" xfId="35172" xr:uid="{00000000-0005-0000-0000-0000F4000000}"/>
    <cellStyle name="20% - Accent3 12 4" xfId="35308" xr:uid="{00000000-0005-0000-0000-0000F5000000}"/>
    <cellStyle name="20% - Accent3 12 5" xfId="35496" xr:uid="{00000000-0005-0000-0000-0000F6000000}"/>
    <cellStyle name="20% - Accent3 12 6" xfId="35738" xr:uid="{00000000-0005-0000-0000-0000F7000000}"/>
    <cellStyle name="20% - Accent3 12 7" xfId="36835" xr:uid="{00000000-0005-0000-0000-0000F8000000}"/>
    <cellStyle name="20% - Accent3 13" xfId="34362" xr:uid="{00000000-0005-0000-0000-0000F9000000}"/>
    <cellStyle name="20% - Accent3 13 2" xfId="35173" xr:uid="{00000000-0005-0000-0000-0000FA000000}"/>
    <cellStyle name="20% - Accent3 13 3" xfId="35080" xr:uid="{00000000-0005-0000-0000-0000FB000000}"/>
    <cellStyle name="20% - Accent3 14" xfId="34558" xr:uid="{00000000-0005-0000-0000-0000FC000000}"/>
    <cellStyle name="20% - Accent3 14 2" xfId="35103" xr:uid="{00000000-0005-0000-0000-0000FD000000}"/>
    <cellStyle name="20% - Accent3 15" xfId="35651" xr:uid="{00000000-0005-0000-0000-0000FE000000}"/>
    <cellStyle name="20% - Accent3 16" xfId="35675" xr:uid="{00000000-0005-0000-0000-0000FF000000}"/>
    <cellStyle name="20% - Accent3 17" xfId="35683" xr:uid="{00000000-0005-0000-0000-000000010000}"/>
    <cellStyle name="20% - Accent3 18" xfId="35701" xr:uid="{00000000-0005-0000-0000-000001010000}"/>
    <cellStyle name="20% - Accent3 19" xfId="36846" xr:uid="{00000000-0005-0000-0000-000002010000}"/>
    <cellStyle name="20% - Accent3 2" xfId="9" xr:uid="{00000000-0005-0000-0000-000003010000}"/>
    <cellStyle name="20% - Accent3 2 2" xfId="430" xr:uid="{00000000-0005-0000-0000-000004010000}"/>
    <cellStyle name="20% - Accent3 2 3" xfId="34594" xr:uid="{00000000-0005-0000-0000-000005010000}"/>
    <cellStyle name="20% - Accent3 2 3 2" xfId="35414" xr:uid="{00000000-0005-0000-0000-000006010000}"/>
    <cellStyle name="20% - Accent3 2 3 3" xfId="35602" xr:uid="{00000000-0005-0000-0000-000007010000}"/>
    <cellStyle name="20% - Accent3 2 3 4" xfId="35840" xr:uid="{00000000-0005-0000-0000-000008010000}"/>
    <cellStyle name="20% - Accent3 2 3 5" xfId="36836" xr:uid="{00000000-0005-0000-0000-000009010000}"/>
    <cellStyle name="20% - Accent3 2 3 6" xfId="37294" xr:uid="{00000000-0005-0000-0000-00000A010000}"/>
    <cellStyle name="20% - Accent3 2 3 7" xfId="34946" xr:uid="{00000000-0005-0000-0000-00000B010000}"/>
    <cellStyle name="20% - Accent3 2 4" xfId="37896" xr:uid="{00000000-0005-0000-0000-00000C010000}"/>
    <cellStyle name="20% - Accent3 2 5" xfId="429" xr:uid="{00000000-0005-0000-0000-00000D010000}"/>
    <cellStyle name="20% - Accent3 2_2historial" xfId="34595" xr:uid="{00000000-0005-0000-0000-00000E010000}"/>
    <cellStyle name="20% - Accent3 20" xfId="37175" xr:uid="{00000000-0005-0000-0000-00000F010000}"/>
    <cellStyle name="20% - Accent3 21" xfId="37205" xr:uid="{00000000-0005-0000-0000-000010010000}"/>
    <cellStyle name="20% - Accent3 22" xfId="37215" xr:uid="{00000000-0005-0000-0000-000011010000}"/>
    <cellStyle name="20% - Accent3 23" xfId="37242" xr:uid="{00000000-0005-0000-0000-000012010000}"/>
    <cellStyle name="20% - Accent3 24" xfId="37248" xr:uid="{00000000-0005-0000-0000-000013010000}"/>
    <cellStyle name="20% - Accent3 25" xfId="37281" xr:uid="{00000000-0005-0000-0000-000014010000}"/>
    <cellStyle name="20% - Accent3 26" xfId="37218" xr:uid="{00000000-0005-0000-0000-000015010000}"/>
    <cellStyle name="20% - Accent3 27" xfId="37473" xr:uid="{00000000-0005-0000-0000-000016010000}"/>
    <cellStyle name="20% - Accent3 28" xfId="37434" xr:uid="{00000000-0005-0000-0000-000017010000}"/>
    <cellStyle name="20% - Accent3 29" xfId="37323" xr:uid="{00000000-0005-0000-0000-000018010000}"/>
    <cellStyle name="20% - Accent3 3" xfId="34363" xr:uid="{00000000-0005-0000-0000-000019010000}"/>
    <cellStyle name="20% - Accent3 3 2" xfId="34596" xr:uid="{00000000-0005-0000-0000-00001A010000}"/>
    <cellStyle name="20% - Accent3 3 3" xfId="34597" xr:uid="{00000000-0005-0000-0000-00001B010000}"/>
    <cellStyle name="20% - Accent3 3 3 2" xfId="35603" xr:uid="{00000000-0005-0000-0000-00001C010000}"/>
    <cellStyle name="20% - Accent3 3 3 3" xfId="35841" xr:uid="{00000000-0005-0000-0000-00001D010000}"/>
    <cellStyle name="20% - Accent3 3 3 4" xfId="36854" xr:uid="{00000000-0005-0000-0000-00001E010000}"/>
    <cellStyle name="20% - Accent3 3 3 5" xfId="37295" xr:uid="{00000000-0005-0000-0000-00001F010000}"/>
    <cellStyle name="20% - Accent3 3 3 6" xfId="35415" xr:uid="{00000000-0005-0000-0000-000020010000}"/>
    <cellStyle name="20% - Accent3 3 4" xfId="34947" xr:uid="{00000000-0005-0000-0000-000021010000}"/>
    <cellStyle name="20% - Accent3 3_Client_Field_Report_SSFD_293_UI_17May14@6h00" xfId="34598" xr:uid="{00000000-0005-0000-0000-000022010000}"/>
    <cellStyle name="20% - Accent3 30" xfId="37353" xr:uid="{00000000-0005-0000-0000-000023010000}"/>
    <cellStyle name="20% - Accent3 31" xfId="37366" xr:uid="{00000000-0005-0000-0000-000024010000}"/>
    <cellStyle name="20% - Accent3 32" xfId="37480" xr:uid="{00000000-0005-0000-0000-000025010000}"/>
    <cellStyle name="20% - Accent3 33" xfId="37501" xr:uid="{00000000-0005-0000-0000-000026010000}"/>
    <cellStyle name="20% - Accent3 34" xfId="37526" xr:uid="{00000000-0005-0000-0000-000027010000}"/>
    <cellStyle name="20% - Accent3 35" xfId="34945" xr:uid="{00000000-0005-0000-0000-000028010000}"/>
    <cellStyle name="20% - Accent3 36" xfId="38109" xr:uid="{00000000-0005-0000-0000-000029010000}"/>
    <cellStyle name="20% - Accent3 37" xfId="38147" xr:uid="{00000000-0005-0000-0000-00002A010000}"/>
    <cellStyle name="20% - Accent3 38" xfId="409" xr:uid="{00000000-0005-0000-0000-00002B010000}"/>
    <cellStyle name="20% - Accent3 4" xfId="34364" xr:uid="{00000000-0005-0000-0000-00002C010000}"/>
    <cellStyle name="20% - Accent3 4 2" xfId="34599" xr:uid="{00000000-0005-0000-0000-00002D010000}"/>
    <cellStyle name="20% - Accent3 4 3" xfId="35174" xr:uid="{00000000-0005-0000-0000-00002E010000}"/>
    <cellStyle name="20% - Accent3 4 4" xfId="35309" xr:uid="{00000000-0005-0000-0000-00002F010000}"/>
    <cellStyle name="20% - Accent3 4 5" xfId="35497" xr:uid="{00000000-0005-0000-0000-000030010000}"/>
    <cellStyle name="20% - Accent3 4 6" xfId="35739" xr:uid="{00000000-0005-0000-0000-000031010000}"/>
    <cellStyle name="20% - Accent3 4 7" xfId="36855" xr:uid="{00000000-0005-0000-0000-000032010000}"/>
    <cellStyle name="20% - Accent3 5" xfId="34365" xr:uid="{00000000-0005-0000-0000-000033010000}"/>
    <cellStyle name="20% - Accent3 5 2" xfId="34600" xr:uid="{00000000-0005-0000-0000-000034010000}"/>
    <cellStyle name="20% - Accent3 5 3" xfId="35175" xr:uid="{00000000-0005-0000-0000-000035010000}"/>
    <cellStyle name="20% - Accent3 5 4" xfId="35310" xr:uid="{00000000-0005-0000-0000-000036010000}"/>
    <cellStyle name="20% - Accent3 5 5" xfId="35498" xr:uid="{00000000-0005-0000-0000-000037010000}"/>
    <cellStyle name="20% - Accent3 5 6" xfId="35740" xr:uid="{00000000-0005-0000-0000-000038010000}"/>
    <cellStyle name="20% - Accent3 5 7" xfId="36856" xr:uid="{00000000-0005-0000-0000-000039010000}"/>
    <cellStyle name="20% - Accent3 6" xfId="34366" xr:uid="{00000000-0005-0000-0000-00003A010000}"/>
    <cellStyle name="20% - Accent3 6 2" xfId="34601" xr:uid="{00000000-0005-0000-0000-00003B010000}"/>
    <cellStyle name="20% - Accent3 6 3" xfId="35176" xr:uid="{00000000-0005-0000-0000-00003C010000}"/>
    <cellStyle name="20% - Accent3 6 4" xfId="35311" xr:uid="{00000000-0005-0000-0000-00003D010000}"/>
    <cellStyle name="20% - Accent3 6 5" xfId="35499" xr:uid="{00000000-0005-0000-0000-00003E010000}"/>
    <cellStyle name="20% - Accent3 6 6" xfId="35741" xr:uid="{00000000-0005-0000-0000-00003F010000}"/>
    <cellStyle name="20% - Accent3 6 7" xfId="36857" xr:uid="{00000000-0005-0000-0000-000040010000}"/>
    <cellStyle name="20% - Accent3 7" xfId="34367" xr:uid="{00000000-0005-0000-0000-000041010000}"/>
    <cellStyle name="20% - Accent3 7 2" xfId="34602" xr:uid="{00000000-0005-0000-0000-000042010000}"/>
    <cellStyle name="20% - Accent3 7 3" xfId="35177" xr:uid="{00000000-0005-0000-0000-000043010000}"/>
    <cellStyle name="20% - Accent3 7 4" xfId="35312" xr:uid="{00000000-0005-0000-0000-000044010000}"/>
    <cellStyle name="20% - Accent3 7 5" xfId="35500" xr:uid="{00000000-0005-0000-0000-000045010000}"/>
    <cellStyle name="20% - Accent3 7 6" xfId="35742" xr:uid="{00000000-0005-0000-0000-000046010000}"/>
    <cellStyle name="20% - Accent3 7 7" xfId="36858" xr:uid="{00000000-0005-0000-0000-000047010000}"/>
    <cellStyle name="20% - Accent3 8" xfId="34368" xr:uid="{00000000-0005-0000-0000-000048010000}"/>
    <cellStyle name="20% - Accent3 8 2" xfId="34603" xr:uid="{00000000-0005-0000-0000-000049010000}"/>
    <cellStyle name="20% - Accent3 8 3" xfId="35178" xr:uid="{00000000-0005-0000-0000-00004A010000}"/>
    <cellStyle name="20% - Accent3 8 4" xfId="35313" xr:uid="{00000000-0005-0000-0000-00004B010000}"/>
    <cellStyle name="20% - Accent3 8 5" xfId="35501" xr:uid="{00000000-0005-0000-0000-00004C010000}"/>
    <cellStyle name="20% - Accent3 8 6" xfId="35743" xr:uid="{00000000-0005-0000-0000-00004D010000}"/>
    <cellStyle name="20% - Accent3 8 7" xfId="36859" xr:uid="{00000000-0005-0000-0000-00004E010000}"/>
    <cellStyle name="20% - Accent3 9" xfId="34369" xr:uid="{00000000-0005-0000-0000-00004F010000}"/>
    <cellStyle name="20% - Accent3 9 2" xfId="34604" xr:uid="{00000000-0005-0000-0000-000050010000}"/>
    <cellStyle name="20% - Accent3 9 3" xfId="35179" xr:uid="{00000000-0005-0000-0000-000051010000}"/>
    <cellStyle name="20% - Accent3 9 4" xfId="35314" xr:uid="{00000000-0005-0000-0000-000052010000}"/>
    <cellStyle name="20% - Accent3 9 5" xfId="35502" xr:uid="{00000000-0005-0000-0000-000053010000}"/>
    <cellStyle name="20% - Accent3 9 6" xfId="35744" xr:uid="{00000000-0005-0000-0000-000054010000}"/>
    <cellStyle name="20% - Accent3 9 7" xfId="36860" xr:uid="{00000000-0005-0000-0000-000055010000}"/>
    <cellStyle name="20% - Accent4 10" xfId="34370" xr:uid="{00000000-0005-0000-0000-000056010000}"/>
    <cellStyle name="20% - Accent4 10 2" xfId="34605" xr:uid="{00000000-0005-0000-0000-000057010000}"/>
    <cellStyle name="20% - Accent4 10 3" xfId="35180" xr:uid="{00000000-0005-0000-0000-000058010000}"/>
    <cellStyle name="20% - Accent4 10 4" xfId="35315" xr:uid="{00000000-0005-0000-0000-000059010000}"/>
    <cellStyle name="20% - Accent4 10 5" xfId="35503" xr:uid="{00000000-0005-0000-0000-00005A010000}"/>
    <cellStyle name="20% - Accent4 10 6" xfId="35745" xr:uid="{00000000-0005-0000-0000-00005B010000}"/>
    <cellStyle name="20% - Accent4 10 7" xfId="36861" xr:uid="{00000000-0005-0000-0000-00005C010000}"/>
    <cellStyle name="20% - Accent4 11" xfId="34371" xr:uid="{00000000-0005-0000-0000-00005D010000}"/>
    <cellStyle name="20% - Accent4 11 2" xfId="34606" xr:uid="{00000000-0005-0000-0000-00005E010000}"/>
    <cellStyle name="20% - Accent4 11 3" xfId="35181" xr:uid="{00000000-0005-0000-0000-00005F010000}"/>
    <cellStyle name="20% - Accent4 11 4" xfId="35316" xr:uid="{00000000-0005-0000-0000-000060010000}"/>
    <cellStyle name="20% - Accent4 11 5" xfId="35504" xr:uid="{00000000-0005-0000-0000-000061010000}"/>
    <cellStyle name="20% - Accent4 11 6" xfId="35746" xr:uid="{00000000-0005-0000-0000-000062010000}"/>
    <cellStyle name="20% - Accent4 11 7" xfId="36862" xr:uid="{00000000-0005-0000-0000-000063010000}"/>
    <cellStyle name="20% - Accent4 12" xfId="34372" xr:uid="{00000000-0005-0000-0000-000064010000}"/>
    <cellStyle name="20% - Accent4 12 2" xfId="34607" xr:uid="{00000000-0005-0000-0000-000065010000}"/>
    <cellStyle name="20% - Accent4 12 3" xfId="35182" xr:uid="{00000000-0005-0000-0000-000066010000}"/>
    <cellStyle name="20% - Accent4 12 4" xfId="35317" xr:uid="{00000000-0005-0000-0000-000067010000}"/>
    <cellStyle name="20% - Accent4 12 5" xfId="35505" xr:uid="{00000000-0005-0000-0000-000068010000}"/>
    <cellStyle name="20% - Accent4 12 6" xfId="35747" xr:uid="{00000000-0005-0000-0000-000069010000}"/>
    <cellStyle name="20% - Accent4 12 7" xfId="36863" xr:uid="{00000000-0005-0000-0000-00006A010000}"/>
    <cellStyle name="20% - Accent4 13" xfId="34373" xr:uid="{00000000-0005-0000-0000-00006B010000}"/>
    <cellStyle name="20% - Accent4 13 2" xfId="35183" xr:uid="{00000000-0005-0000-0000-00006C010000}"/>
    <cellStyle name="20% - Accent4 13 3" xfId="35081" xr:uid="{00000000-0005-0000-0000-00006D010000}"/>
    <cellStyle name="20% - Accent4 14" xfId="34557" xr:uid="{00000000-0005-0000-0000-00006E010000}"/>
    <cellStyle name="20% - Accent4 14 2" xfId="35104" xr:uid="{00000000-0005-0000-0000-00006F010000}"/>
    <cellStyle name="20% - Accent4 15" xfId="35652" xr:uid="{00000000-0005-0000-0000-000070010000}"/>
    <cellStyle name="20% - Accent4 16" xfId="35674" xr:uid="{00000000-0005-0000-0000-000071010000}"/>
    <cellStyle name="20% - Accent4 17" xfId="35684" xr:uid="{00000000-0005-0000-0000-000072010000}"/>
    <cellStyle name="20% - Accent4 18" xfId="35702" xr:uid="{00000000-0005-0000-0000-000073010000}"/>
    <cellStyle name="20% - Accent4 19" xfId="36845" xr:uid="{00000000-0005-0000-0000-000074010000}"/>
    <cellStyle name="20% - Accent4 2" xfId="10" xr:uid="{00000000-0005-0000-0000-000075010000}"/>
    <cellStyle name="20% - Accent4 2 2" xfId="432" xr:uid="{00000000-0005-0000-0000-000076010000}"/>
    <cellStyle name="20% - Accent4 2 3" xfId="34608" xr:uid="{00000000-0005-0000-0000-000077010000}"/>
    <cellStyle name="20% - Accent4 2 3 2" xfId="35416" xr:uid="{00000000-0005-0000-0000-000078010000}"/>
    <cellStyle name="20% - Accent4 2 3 3" xfId="35604" xr:uid="{00000000-0005-0000-0000-000079010000}"/>
    <cellStyle name="20% - Accent4 2 3 4" xfId="35842" xr:uid="{00000000-0005-0000-0000-00007A010000}"/>
    <cellStyle name="20% - Accent4 2 3 5" xfId="36864" xr:uid="{00000000-0005-0000-0000-00007B010000}"/>
    <cellStyle name="20% - Accent4 2 3 6" xfId="37296" xr:uid="{00000000-0005-0000-0000-00007C010000}"/>
    <cellStyle name="20% - Accent4 2 3 7" xfId="34949" xr:uid="{00000000-0005-0000-0000-00007D010000}"/>
    <cellStyle name="20% - Accent4 2 4" xfId="37897" xr:uid="{00000000-0005-0000-0000-00007E010000}"/>
    <cellStyle name="20% - Accent4 2 5" xfId="431" xr:uid="{00000000-0005-0000-0000-00007F010000}"/>
    <cellStyle name="20% - Accent4 2_2historial" xfId="34609" xr:uid="{00000000-0005-0000-0000-000080010000}"/>
    <cellStyle name="20% - Accent4 20" xfId="37177" xr:uid="{00000000-0005-0000-0000-000081010000}"/>
    <cellStyle name="20% - Accent4 21" xfId="37209" xr:uid="{00000000-0005-0000-0000-000082010000}"/>
    <cellStyle name="20% - Accent4 22" xfId="37201" xr:uid="{00000000-0005-0000-0000-000083010000}"/>
    <cellStyle name="20% - Accent4 23" xfId="37221" xr:uid="{00000000-0005-0000-0000-000084010000}"/>
    <cellStyle name="20% - Accent4 24" xfId="37220" xr:uid="{00000000-0005-0000-0000-000085010000}"/>
    <cellStyle name="20% - Accent4 25" xfId="37280" xr:uid="{00000000-0005-0000-0000-000086010000}"/>
    <cellStyle name="20% - Accent4 26" xfId="37264" xr:uid="{00000000-0005-0000-0000-000087010000}"/>
    <cellStyle name="20% - Accent4 27" xfId="37472" xr:uid="{00000000-0005-0000-0000-000088010000}"/>
    <cellStyle name="20% - Accent4 28" xfId="37435" xr:uid="{00000000-0005-0000-0000-000089010000}"/>
    <cellStyle name="20% - Accent4 29" xfId="37322" xr:uid="{00000000-0005-0000-0000-00008A010000}"/>
    <cellStyle name="20% - Accent4 3" xfId="34374" xr:uid="{00000000-0005-0000-0000-00008B010000}"/>
    <cellStyle name="20% - Accent4 3 2" xfId="34610" xr:uid="{00000000-0005-0000-0000-00008C010000}"/>
    <cellStyle name="20% - Accent4 3 3" xfId="34611" xr:uid="{00000000-0005-0000-0000-00008D010000}"/>
    <cellStyle name="20% - Accent4 3 3 2" xfId="35605" xr:uid="{00000000-0005-0000-0000-00008E010000}"/>
    <cellStyle name="20% - Accent4 3 3 3" xfId="35843" xr:uid="{00000000-0005-0000-0000-00008F010000}"/>
    <cellStyle name="20% - Accent4 3 3 4" xfId="36865" xr:uid="{00000000-0005-0000-0000-000090010000}"/>
    <cellStyle name="20% - Accent4 3 3 5" xfId="37297" xr:uid="{00000000-0005-0000-0000-000091010000}"/>
    <cellStyle name="20% - Accent4 3 3 6" xfId="35417" xr:uid="{00000000-0005-0000-0000-000092010000}"/>
    <cellStyle name="20% - Accent4 3 4" xfId="34950" xr:uid="{00000000-0005-0000-0000-000093010000}"/>
    <cellStyle name="20% - Accent4 3_Client_Field_Report_SSFD_293_UI_17May14@6h00" xfId="34612" xr:uid="{00000000-0005-0000-0000-000094010000}"/>
    <cellStyle name="20% - Accent4 30" xfId="37351" xr:uid="{00000000-0005-0000-0000-000095010000}"/>
    <cellStyle name="20% - Accent4 31" xfId="37359" xr:uid="{00000000-0005-0000-0000-000096010000}"/>
    <cellStyle name="20% - Accent4 32" xfId="37481" xr:uid="{00000000-0005-0000-0000-000097010000}"/>
    <cellStyle name="20% - Accent4 33" xfId="37502" xr:uid="{00000000-0005-0000-0000-000098010000}"/>
    <cellStyle name="20% - Accent4 34" xfId="37525" xr:uid="{00000000-0005-0000-0000-000099010000}"/>
    <cellStyle name="20% - Accent4 35" xfId="34948" xr:uid="{00000000-0005-0000-0000-00009A010000}"/>
    <cellStyle name="20% - Accent4 36" xfId="38113" xr:uid="{00000000-0005-0000-0000-00009B010000}"/>
    <cellStyle name="20% - Accent4 37" xfId="38151" xr:uid="{00000000-0005-0000-0000-00009C010000}"/>
    <cellStyle name="20% - Accent4 38" xfId="413" xr:uid="{00000000-0005-0000-0000-00009D010000}"/>
    <cellStyle name="20% - Accent4 4" xfId="34375" xr:uid="{00000000-0005-0000-0000-00009E010000}"/>
    <cellStyle name="20% - Accent4 4 2" xfId="34613" xr:uid="{00000000-0005-0000-0000-00009F010000}"/>
    <cellStyle name="20% - Accent4 4 3" xfId="35184" xr:uid="{00000000-0005-0000-0000-0000A0010000}"/>
    <cellStyle name="20% - Accent4 4 4" xfId="35318" xr:uid="{00000000-0005-0000-0000-0000A1010000}"/>
    <cellStyle name="20% - Accent4 4 5" xfId="35506" xr:uid="{00000000-0005-0000-0000-0000A2010000}"/>
    <cellStyle name="20% - Accent4 4 6" xfId="35748" xr:uid="{00000000-0005-0000-0000-0000A3010000}"/>
    <cellStyle name="20% - Accent4 4 7" xfId="36866" xr:uid="{00000000-0005-0000-0000-0000A4010000}"/>
    <cellStyle name="20% - Accent4 5" xfId="34376" xr:uid="{00000000-0005-0000-0000-0000A5010000}"/>
    <cellStyle name="20% - Accent4 5 2" xfId="34614" xr:uid="{00000000-0005-0000-0000-0000A6010000}"/>
    <cellStyle name="20% - Accent4 5 3" xfId="35185" xr:uid="{00000000-0005-0000-0000-0000A7010000}"/>
    <cellStyle name="20% - Accent4 5 4" xfId="35319" xr:uid="{00000000-0005-0000-0000-0000A8010000}"/>
    <cellStyle name="20% - Accent4 5 5" xfId="35507" xr:uid="{00000000-0005-0000-0000-0000A9010000}"/>
    <cellStyle name="20% - Accent4 5 6" xfId="35749" xr:uid="{00000000-0005-0000-0000-0000AA010000}"/>
    <cellStyle name="20% - Accent4 5 7" xfId="36867" xr:uid="{00000000-0005-0000-0000-0000AB010000}"/>
    <cellStyle name="20% - Accent4 6" xfId="34377" xr:uid="{00000000-0005-0000-0000-0000AC010000}"/>
    <cellStyle name="20% - Accent4 6 2" xfId="34615" xr:uid="{00000000-0005-0000-0000-0000AD010000}"/>
    <cellStyle name="20% - Accent4 6 3" xfId="35186" xr:uid="{00000000-0005-0000-0000-0000AE010000}"/>
    <cellStyle name="20% - Accent4 6 4" xfId="35320" xr:uid="{00000000-0005-0000-0000-0000AF010000}"/>
    <cellStyle name="20% - Accent4 6 5" xfId="35508" xr:uid="{00000000-0005-0000-0000-0000B0010000}"/>
    <cellStyle name="20% - Accent4 6 6" xfId="35750" xr:uid="{00000000-0005-0000-0000-0000B1010000}"/>
    <cellStyle name="20% - Accent4 6 7" xfId="36868" xr:uid="{00000000-0005-0000-0000-0000B2010000}"/>
    <cellStyle name="20% - Accent4 7" xfId="34378" xr:uid="{00000000-0005-0000-0000-0000B3010000}"/>
    <cellStyle name="20% - Accent4 7 2" xfId="34616" xr:uid="{00000000-0005-0000-0000-0000B4010000}"/>
    <cellStyle name="20% - Accent4 7 3" xfId="35187" xr:uid="{00000000-0005-0000-0000-0000B5010000}"/>
    <cellStyle name="20% - Accent4 7 4" xfId="35321" xr:uid="{00000000-0005-0000-0000-0000B6010000}"/>
    <cellStyle name="20% - Accent4 7 5" xfId="35509" xr:uid="{00000000-0005-0000-0000-0000B7010000}"/>
    <cellStyle name="20% - Accent4 7 6" xfId="35751" xr:uid="{00000000-0005-0000-0000-0000B8010000}"/>
    <cellStyle name="20% - Accent4 7 7" xfId="36869" xr:uid="{00000000-0005-0000-0000-0000B9010000}"/>
    <cellStyle name="20% - Accent4 8" xfId="34379" xr:uid="{00000000-0005-0000-0000-0000BA010000}"/>
    <cellStyle name="20% - Accent4 8 2" xfId="34617" xr:uid="{00000000-0005-0000-0000-0000BB010000}"/>
    <cellStyle name="20% - Accent4 8 3" xfId="35188" xr:uid="{00000000-0005-0000-0000-0000BC010000}"/>
    <cellStyle name="20% - Accent4 8 4" xfId="35322" xr:uid="{00000000-0005-0000-0000-0000BD010000}"/>
    <cellStyle name="20% - Accent4 8 5" xfId="35510" xr:uid="{00000000-0005-0000-0000-0000BE010000}"/>
    <cellStyle name="20% - Accent4 8 6" xfId="35752" xr:uid="{00000000-0005-0000-0000-0000BF010000}"/>
    <cellStyle name="20% - Accent4 8 7" xfId="36870" xr:uid="{00000000-0005-0000-0000-0000C0010000}"/>
    <cellStyle name="20% - Accent4 9" xfId="34380" xr:uid="{00000000-0005-0000-0000-0000C1010000}"/>
    <cellStyle name="20% - Accent4 9 2" xfId="34618" xr:uid="{00000000-0005-0000-0000-0000C2010000}"/>
    <cellStyle name="20% - Accent4 9 3" xfId="35189" xr:uid="{00000000-0005-0000-0000-0000C3010000}"/>
    <cellStyle name="20% - Accent4 9 4" xfId="35323" xr:uid="{00000000-0005-0000-0000-0000C4010000}"/>
    <cellStyle name="20% - Accent4 9 5" xfId="35511" xr:uid="{00000000-0005-0000-0000-0000C5010000}"/>
    <cellStyle name="20% - Accent4 9 6" xfId="35753" xr:uid="{00000000-0005-0000-0000-0000C6010000}"/>
    <cellStyle name="20% - Accent4 9 7" xfId="36871" xr:uid="{00000000-0005-0000-0000-0000C7010000}"/>
    <cellStyle name="20% - Accent5 10" xfId="34381" xr:uid="{00000000-0005-0000-0000-0000C8010000}"/>
    <cellStyle name="20% - Accent5 10 2" xfId="34619" xr:uid="{00000000-0005-0000-0000-0000C9010000}"/>
    <cellStyle name="20% - Accent5 10 3" xfId="35190" xr:uid="{00000000-0005-0000-0000-0000CA010000}"/>
    <cellStyle name="20% - Accent5 10 4" xfId="35324" xr:uid="{00000000-0005-0000-0000-0000CB010000}"/>
    <cellStyle name="20% - Accent5 10 5" xfId="35512" xr:uid="{00000000-0005-0000-0000-0000CC010000}"/>
    <cellStyle name="20% - Accent5 10 6" xfId="35754" xr:uid="{00000000-0005-0000-0000-0000CD010000}"/>
    <cellStyle name="20% - Accent5 10 7" xfId="36872" xr:uid="{00000000-0005-0000-0000-0000CE010000}"/>
    <cellStyle name="20% - Accent5 11" xfId="34382" xr:uid="{00000000-0005-0000-0000-0000CF010000}"/>
    <cellStyle name="20% - Accent5 11 2" xfId="34620" xr:uid="{00000000-0005-0000-0000-0000D0010000}"/>
    <cellStyle name="20% - Accent5 11 3" xfId="35191" xr:uid="{00000000-0005-0000-0000-0000D1010000}"/>
    <cellStyle name="20% - Accent5 11 4" xfId="35325" xr:uid="{00000000-0005-0000-0000-0000D2010000}"/>
    <cellStyle name="20% - Accent5 11 5" xfId="35513" xr:uid="{00000000-0005-0000-0000-0000D3010000}"/>
    <cellStyle name="20% - Accent5 11 6" xfId="35755" xr:uid="{00000000-0005-0000-0000-0000D4010000}"/>
    <cellStyle name="20% - Accent5 11 7" xfId="36873" xr:uid="{00000000-0005-0000-0000-0000D5010000}"/>
    <cellStyle name="20% - Accent5 12" xfId="34383" xr:uid="{00000000-0005-0000-0000-0000D6010000}"/>
    <cellStyle name="20% - Accent5 12 2" xfId="34621" xr:uid="{00000000-0005-0000-0000-0000D7010000}"/>
    <cellStyle name="20% - Accent5 12 3" xfId="35192" xr:uid="{00000000-0005-0000-0000-0000D8010000}"/>
    <cellStyle name="20% - Accent5 12 4" xfId="35326" xr:uid="{00000000-0005-0000-0000-0000D9010000}"/>
    <cellStyle name="20% - Accent5 12 5" xfId="35514" xr:uid="{00000000-0005-0000-0000-0000DA010000}"/>
    <cellStyle name="20% - Accent5 12 6" xfId="35756" xr:uid="{00000000-0005-0000-0000-0000DB010000}"/>
    <cellStyle name="20% - Accent5 12 7" xfId="36874" xr:uid="{00000000-0005-0000-0000-0000DC010000}"/>
    <cellStyle name="20% - Accent5 13" xfId="34384" xr:uid="{00000000-0005-0000-0000-0000DD010000}"/>
    <cellStyle name="20% - Accent5 13 2" xfId="35193" xr:uid="{00000000-0005-0000-0000-0000DE010000}"/>
    <cellStyle name="20% - Accent5 13 3" xfId="35082" xr:uid="{00000000-0005-0000-0000-0000DF010000}"/>
    <cellStyle name="20% - Accent5 14" xfId="35105" xr:uid="{00000000-0005-0000-0000-0000E0010000}"/>
    <cellStyle name="20% - Accent5 15" xfId="35653" xr:uid="{00000000-0005-0000-0000-0000E1010000}"/>
    <cellStyle name="20% - Accent5 16" xfId="35685" xr:uid="{00000000-0005-0000-0000-0000E2010000}"/>
    <cellStyle name="20% - Accent5 17" xfId="35703" xr:uid="{00000000-0005-0000-0000-0000E3010000}"/>
    <cellStyle name="20% - Accent5 18" xfId="36844" xr:uid="{00000000-0005-0000-0000-0000E4010000}"/>
    <cellStyle name="20% - Accent5 19" xfId="37179" xr:uid="{00000000-0005-0000-0000-0000E5010000}"/>
    <cellStyle name="20% - Accent5 2" xfId="11" xr:uid="{00000000-0005-0000-0000-0000E6010000}"/>
    <cellStyle name="20% - Accent5 2 2" xfId="434" xr:uid="{00000000-0005-0000-0000-0000E7010000}"/>
    <cellStyle name="20% - Accent5 2 3" xfId="34622" xr:uid="{00000000-0005-0000-0000-0000E8010000}"/>
    <cellStyle name="20% - Accent5 2 3 2" xfId="35418" xr:uid="{00000000-0005-0000-0000-0000E9010000}"/>
    <cellStyle name="20% - Accent5 2 3 3" xfId="35606" xr:uid="{00000000-0005-0000-0000-0000EA010000}"/>
    <cellStyle name="20% - Accent5 2 3 4" xfId="35844" xr:uid="{00000000-0005-0000-0000-0000EB010000}"/>
    <cellStyle name="20% - Accent5 2 3 5" xfId="36875" xr:uid="{00000000-0005-0000-0000-0000EC010000}"/>
    <cellStyle name="20% - Accent5 2 3 6" xfId="37298" xr:uid="{00000000-0005-0000-0000-0000ED010000}"/>
    <cellStyle name="20% - Accent5 2 3 7" xfId="34952" xr:uid="{00000000-0005-0000-0000-0000EE010000}"/>
    <cellStyle name="20% - Accent5 2 4" xfId="37898" xr:uid="{00000000-0005-0000-0000-0000EF010000}"/>
    <cellStyle name="20% - Accent5 2 5" xfId="433" xr:uid="{00000000-0005-0000-0000-0000F0010000}"/>
    <cellStyle name="20% - Accent5 2_2historial" xfId="34623" xr:uid="{00000000-0005-0000-0000-0000F1010000}"/>
    <cellStyle name="20% - Accent5 20" xfId="37213" xr:uid="{00000000-0005-0000-0000-0000F2010000}"/>
    <cellStyle name="20% - Accent5 21" xfId="37211" xr:uid="{00000000-0005-0000-0000-0000F3010000}"/>
    <cellStyle name="20% - Accent5 22" xfId="37235" xr:uid="{00000000-0005-0000-0000-0000F4010000}"/>
    <cellStyle name="20% - Accent5 23" xfId="37225" xr:uid="{00000000-0005-0000-0000-0000F5010000}"/>
    <cellStyle name="20% - Accent5 24" xfId="37286" xr:uid="{00000000-0005-0000-0000-0000F6010000}"/>
    <cellStyle name="20% - Accent5 25" xfId="37265" xr:uid="{00000000-0005-0000-0000-0000F7010000}"/>
    <cellStyle name="20% - Accent5 26" xfId="37471" xr:uid="{00000000-0005-0000-0000-0000F8010000}"/>
    <cellStyle name="20% - Accent5 27" xfId="37436" xr:uid="{00000000-0005-0000-0000-0000F9010000}"/>
    <cellStyle name="20% - Accent5 28" xfId="37321" xr:uid="{00000000-0005-0000-0000-0000FA010000}"/>
    <cellStyle name="20% - Accent5 29" xfId="37350" xr:uid="{00000000-0005-0000-0000-0000FB010000}"/>
    <cellStyle name="20% - Accent5 3" xfId="34385" xr:uid="{00000000-0005-0000-0000-0000FC010000}"/>
    <cellStyle name="20% - Accent5 3 2" xfId="34624" xr:uid="{00000000-0005-0000-0000-0000FD010000}"/>
    <cellStyle name="20% - Accent5 3 3" xfId="34625" xr:uid="{00000000-0005-0000-0000-0000FE010000}"/>
    <cellStyle name="20% - Accent5 3 3 2" xfId="35607" xr:uid="{00000000-0005-0000-0000-0000FF010000}"/>
    <cellStyle name="20% - Accent5 3 3 3" xfId="35845" xr:uid="{00000000-0005-0000-0000-000000020000}"/>
    <cellStyle name="20% - Accent5 3 3 4" xfId="36876" xr:uid="{00000000-0005-0000-0000-000001020000}"/>
    <cellStyle name="20% - Accent5 3 3 5" xfId="37299" xr:uid="{00000000-0005-0000-0000-000002020000}"/>
    <cellStyle name="20% - Accent5 3 3 6" xfId="35419" xr:uid="{00000000-0005-0000-0000-000003020000}"/>
    <cellStyle name="20% - Accent5 3 4" xfId="34953" xr:uid="{00000000-0005-0000-0000-000004020000}"/>
    <cellStyle name="20% - Accent5 3_Client_Field_Report_SSFD_293_UI_17May14@6h00" xfId="34626" xr:uid="{00000000-0005-0000-0000-000005020000}"/>
    <cellStyle name="20% - Accent5 30" xfId="37358" xr:uid="{00000000-0005-0000-0000-000006020000}"/>
    <cellStyle name="20% - Accent5 31" xfId="37482" xr:uid="{00000000-0005-0000-0000-000007020000}"/>
    <cellStyle name="20% - Accent5 32" xfId="37503" xr:uid="{00000000-0005-0000-0000-000008020000}"/>
    <cellStyle name="20% - Accent5 33" xfId="37524" xr:uid="{00000000-0005-0000-0000-000009020000}"/>
    <cellStyle name="20% - Accent5 34" xfId="34951" xr:uid="{00000000-0005-0000-0000-00000A020000}"/>
    <cellStyle name="20% - Accent5 35" xfId="38117" xr:uid="{00000000-0005-0000-0000-00000B020000}"/>
    <cellStyle name="20% - Accent5 36" xfId="38155" xr:uid="{00000000-0005-0000-0000-00000C020000}"/>
    <cellStyle name="20% - Accent5 37" xfId="417" xr:uid="{00000000-0005-0000-0000-00000D020000}"/>
    <cellStyle name="20% - Accent5 4" xfId="34386" xr:uid="{00000000-0005-0000-0000-00000E020000}"/>
    <cellStyle name="20% - Accent5 4 2" xfId="34627" xr:uid="{00000000-0005-0000-0000-00000F020000}"/>
    <cellStyle name="20% - Accent5 4 3" xfId="35194" xr:uid="{00000000-0005-0000-0000-000010020000}"/>
    <cellStyle name="20% - Accent5 4 4" xfId="35327" xr:uid="{00000000-0005-0000-0000-000011020000}"/>
    <cellStyle name="20% - Accent5 4 5" xfId="35515" xr:uid="{00000000-0005-0000-0000-000012020000}"/>
    <cellStyle name="20% - Accent5 4 6" xfId="35757" xr:uid="{00000000-0005-0000-0000-000013020000}"/>
    <cellStyle name="20% - Accent5 4 7" xfId="36877" xr:uid="{00000000-0005-0000-0000-000014020000}"/>
    <cellStyle name="20% - Accent5 5" xfId="34387" xr:uid="{00000000-0005-0000-0000-000015020000}"/>
    <cellStyle name="20% - Accent5 5 2" xfId="34628" xr:uid="{00000000-0005-0000-0000-000016020000}"/>
    <cellStyle name="20% - Accent5 5 3" xfId="35195" xr:uid="{00000000-0005-0000-0000-000017020000}"/>
    <cellStyle name="20% - Accent5 5 4" xfId="35328" xr:uid="{00000000-0005-0000-0000-000018020000}"/>
    <cellStyle name="20% - Accent5 5 5" xfId="35516" xr:uid="{00000000-0005-0000-0000-000019020000}"/>
    <cellStyle name="20% - Accent5 5 6" xfId="35758" xr:uid="{00000000-0005-0000-0000-00001A020000}"/>
    <cellStyle name="20% - Accent5 5 7" xfId="36878" xr:uid="{00000000-0005-0000-0000-00001B020000}"/>
    <cellStyle name="20% - Accent5 6" xfId="34388" xr:uid="{00000000-0005-0000-0000-00001C020000}"/>
    <cellStyle name="20% - Accent5 6 2" xfId="34629" xr:uid="{00000000-0005-0000-0000-00001D020000}"/>
    <cellStyle name="20% - Accent5 6 3" xfId="35196" xr:uid="{00000000-0005-0000-0000-00001E020000}"/>
    <cellStyle name="20% - Accent5 6 4" xfId="35329" xr:uid="{00000000-0005-0000-0000-00001F020000}"/>
    <cellStyle name="20% - Accent5 6 5" xfId="35517" xr:uid="{00000000-0005-0000-0000-000020020000}"/>
    <cellStyle name="20% - Accent5 6 6" xfId="35759" xr:uid="{00000000-0005-0000-0000-000021020000}"/>
    <cellStyle name="20% - Accent5 6 7" xfId="36879" xr:uid="{00000000-0005-0000-0000-000022020000}"/>
    <cellStyle name="20% - Accent5 7" xfId="34389" xr:uid="{00000000-0005-0000-0000-000023020000}"/>
    <cellStyle name="20% - Accent5 7 2" xfId="34630" xr:uid="{00000000-0005-0000-0000-000024020000}"/>
    <cellStyle name="20% - Accent5 7 3" xfId="35197" xr:uid="{00000000-0005-0000-0000-000025020000}"/>
    <cellStyle name="20% - Accent5 7 4" xfId="35330" xr:uid="{00000000-0005-0000-0000-000026020000}"/>
    <cellStyle name="20% - Accent5 7 5" xfId="35518" xr:uid="{00000000-0005-0000-0000-000027020000}"/>
    <cellStyle name="20% - Accent5 7 6" xfId="35760" xr:uid="{00000000-0005-0000-0000-000028020000}"/>
    <cellStyle name="20% - Accent5 7 7" xfId="36880" xr:uid="{00000000-0005-0000-0000-000029020000}"/>
    <cellStyle name="20% - Accent5 8" xfId="34390" xr:uid="{00000000-0005-0000-0000-00002A020000}"/>
    <cellStyle name="20% - Accent5 8 2" xfId="34631" xr:uid="{00000000-0005-0000-0000-00002B020000}"/>
    <cellStyle name="20% - Accent5 8 3" xfId="35198" xr:uid="{00000000-0005-0000-0000-00002C020000}"/>
    <cellStyle name="20% - Accent5 8 4" xfId="35331" xr:uid="{00000000-0005-0000-0000-00002D020000}"/>
    <cellStyle name="20% - Accent5 8 5" xfId="35519" xr:uid="{00000000-0005-0000-0000-00002E020000}"/>
    <cellStyle name="20% - Accent5 8 6" xfId="35761" xr:uid="{00000000-0005-0000-0000-00002F020000}"/>
    <cellStyle name="20% - Accent5 8 7" xfId="36881" xr:uid="{00000000-0005-0000-0000-000030020000}"/>
    <cellStyle name="20% - Accent5 9" xfId="34391" xr:uid="{00000000-0005-0000-0000-000031020000}"/>
    <cellStyle name="20% - Accent5 9 2" xfId="34632" xr:uid="{00000000-0005-0000-0000-000032020000}"/>
    <cellStyle name="20% - Accent5 9 3" xfId="35199" xr:uid="{00000000-0005-0000-0000-000033020000}"/>
    <cellStyle name="20% - Accent5 9 4" xfId="35332" xr:uid="{00000000-0005-0000-0000-000034020000}"/>
    <cellStyle name="20% - Accent5 9 5" xfId="35520" xr:uid="{00000000-0005-0000-0000-000035020000}"/>
    <cellStyle name="20% - Accent5 9 6" xfId="35762" xr:uid="{00000000-0005-0000-0000-000036020000}"/>
    <cellStyle name="20% - Accent5 9 7" xfId="36882" xr:uid="{00000000-0005-0000-0000-000037020000}"/>
    <cellStyle name="20% - Accent6 10" xfId="34392" xr:uid="{00000000-0005-0000-0000-000038020000}"/>
    <cellStyle name="20% - Accent6 10 2" xfId="34633" xr:uid="{00000000-0005-0000-0000-000039020000}"/>
    <cellStyle name="20% - Accent6 10 3" xfId="35200" xr:uid="{00000000-0005-0000-0000-00003A020000}"/>
    <cellStyle name="20% - Accent6 10 4" xfId="35333" xr:uid="{00000000-0005-0000-0000-00003B020000}"/>
    <cellStyle name="20% - Accent6 10 5" xfId="35521" xr:uid="{00000000-0005-0000-0000-00003C020000}"/>
    <cellStyle name="20% - Accent6 10 6" xfId="35763" xr:uid="{00000000-0005-0000-0000-00003D020000}"/>
    <cellStyle name="20% - Accent6 10 7" xfId="36883" xr:uid="{00000000-0005-0000-0000-00003E020000}"/>
    <cellStyle name="20% - Accent6 11" xfId="34393" xr:uid="{00000000-0005-0000-0000-00003F020000}"/>
    <cellStyle name="20% - Accent6 11 2" xfId="34634" xr:uid="{00000000-0005-0000-0000-000040020000}"/>
    <cellStyle name="20% - Accent6 11 3" xfId="35201" xr:uid="{00000000-0005-0000-0000-000041020000}"/>
    <cellStyle name="20% - Accent6 11 4" xfId="35334" xr:uid="{00000000-0005-0000-0000-000042020000}"/>
    <cellStyle name="20% - Accent6 11 5" xfId="35522" xr:uid="{00000000-0005-0000-0000-000043020000}"/>
    <cellStyle name="20% - Accent6 11 6" xfId="35764" xr:uid="{00000000-0005-0000-0000-000044020000}"/>
    <cellStyle name="20% - Accent6 11 7" xfId="36884" xr:uid="{00000000-0005-0000-0000-000045020000}"/>
    <cellStyle name="20% - Accent6 12" xfId="34394" xr:uid="{00000000-0005-0000-0000-000046020000}"/>
    <cellStyle name="20% - Accent6 12 2" xfId="34635" xr:uid="{00000000-0005-0000-0000-000047020000}"/>
    <cellStyle name="20% - Accent6 12 3" xfId="35202" xr:uid="{00000000-0005-0000-0000-000048020000}"/>
    <cellStyle name="20% - Accent6 12 4" xfId="35335" xr:uid="{00000000-0005-0000-0000-000049020000}"/>
    <cellStyle name="20% - Accent6 12 5" xfId="35523" xr:uid="{00000000-0005-0000-0000-00004A020000}"/>
    <cellStyle name="20% - Accent6 12 6" xfId="35765" xr:uid="{00000000-0005-0000-0000-00004B020000}"/>
    <cellStyle name="20% - Accent6 12 7" xfId="36885" xr:uid="{00000000-0005-0000-0000-00004C020000}"/>
    <cellStyle name="20% - Accent6 13" xfId="34395" xr:uid="{00000000-0005-0000-0000-00004D020000}"/>
    <cellStyle name="20% - Accent6 13 2" xfId="35203" xr:uid="{00000000-0005-0000-0000-00004E020000}"/>
    <cellStyle name="20% - Accent6 13 3" xfId="35083" xr:uid="{00000000-0005-0000-0000-00004F020000}"/>
    <cellStyle name="20% - Accent6 14" xfId="35106" xr:uid="{00000000-0005-0000-0000-000050020000}"/>
    <cellStyle name="20% - Accent6 15" xfId="35654" xr:uid="{00000000-0005-0000-0000-000051020000}"/>
    <cellStyle name="20% - Accent6 16" xfId="35686" xr:uid="{00000000-0005-0000-0000-000052020000}"/>
    <cellStyle name="20% - Accent6 17" xfId="35704" xr:uid="{00000000-0005-0000-0000-000053020000}"/>
    <cellStyle name="20% - Accent6 18" xfId="36843" xr:uid="{00000000-0005-0000-0000-000054020000}"/>
    <cellStyle name="20% - Accent6 19" xfId="37181" xr:uid="{00000000-0005-0000-0000-000055020000}"/>
    <cellStyle name="20% - Accent6 2" xfId="12" xr:uid="{00000000-0005-0000-0000-000056020000}"/>
    <cellStyle name="20% - Accent6 2 2" xfId="436" xr:uid="{00000000-0005-0000-0000-000057020000}"/>
    <cellStyle name="20% - Accent6 2 3" xfId="34636" xr:uid="{00000000-0005-0000-0000-000058020000}"/>
    <cellStyle name="20% - Accent6 2 3 2" xfId="35420" xr:uid="{00000000-0005-0000-0000-000059020000}"/>
    <cellStyle name="20% - Accent6 2 3 3" xfId="35608" xr:uid="{00000000-0005-0000-0000-00005A020000}"/>
    <cellStyle name="20% - Accent6 2 3 4" xfId="35846" xr:uid="{00000000-0005-0000-0000-00005B020000}"/>
    <cellStyle name="20% - Accent6 2 3 5" xfId="36886" xr:uid="{00000000-0005-0000-0000-00005C020000}"/>
    <cellStyle name="20% - Accent6 2 3 6" xfId="37300" xr:uid="{00000000-0005-0000-0000-00005D020000}"/>
    <cellStyle name="20% - Accent6 2 3 7" xfId="34955" xr:uid="{00000000-0005-0000-0000-00005E020000}"/>
    <cellStyle name="20% - Accent6 2 4" xfId="37899" xr:uid="{00000000-0005-0000-0000-00005F020000}"/>
    <cellStyle name="20% - Accent6 2 5" xfId="435" xr:uid="{00000000-0005-0000-0000-000060020000}"/>
    <cellStyle name="20% - Accent6 2_2historial" xfId="34637" xr:uid="{00000000-0005-0000-0000-000061020000}"/>
    <cellStyle name="20% - Accent6 20" xfId="37216" xr:uid="{00000000-0005-0000-0000-000062020000}"/>
    <cellStyle name="20% - Accent6 21" xfId="37237" xr:uid="{00000000-0005-0000-0000-000063020000}"/>
    <cellStyle name="20% - Accent6 22" xfId="37226" xr:uid="{00000000-0005-0000-0000-000064020000}"/>
    <cellStyle name="20% - Accent6 23" xfId="37234" xr:uid="{00000000-0005-0000-0000-000065020000}"/>
    <cellStyle name="20% - Accent6 24" xfId="37285" xr:uid="{00000000-0005-0000-0000-000066020000}"/>
    <cellStyle name="20% - Accent6 25" xfId="37266" xr:uid="{00000000-0005-0000-0000-000067020000}"/>
    <cellStyle name="20% - Accent6 26" xfId="37470" xr:uid="{00000000-0005-0000-0000-000068020000}"/>
    <cellStyle name="20% - Accent6 27" xfId="37437" xr:uid="{00000000-0005-0000-0000-000069020000}"/>
    <cellStyle name="20% - Accent6 28" xfId="37320" xr:uid="{00000000-0005-0000-0000-00006A020000}"/>
    <cellStyle name="20% - Accent6 29" xfId="37349" xr:uid="{00000000-0005-0000-0000-00006B020000}"/>
    <cellStyle name="20% - Accent6 3" xfId="34396" xr:uid="{00000000-0005-0000-0000-00006C020000}"/>
    <cellStyle name="20% - Accent6 3 2" xfId="34638" xr:uid="{00000000-0005-0000-0000-00006D020000}"/>
    <cellStyle name="20% - Accent6 3 3" xfId="34639" xr:uid="{00000000-0005-0000-0000-00006E020000}"/>
    <cellStyle name="20% - Accent6 3 3 2" xfId="35609" xr:uid="{00000000-0005-0000-0000-00006F020000}"/>
    <cellStyle name="20% - Accent6 3 3 3" xfId="35847" xr:uid="{00000000-0005-0000-0000-000070020000}"/>
    <cellStyle name="20% - Accent6 3 3 4" xfId="36887" xr:uid="{00000000-0005-0000-0000-000071020000}"/>
    <cellStyle name="20% - Accent6 3 3 5" xfId="37301" xr:uid="{00000000-0005-0000-0000-000072020000}"/>
    <cellStyle name="20% - Accent6 3 3 6" xfId="35421" xr:uid="{00000000-0005-0000-0000-000073020000}"/>
    <cellStyle name="20% - Accent6 3 4" xfId="34956" xr:uid="{00000000-0005-0000-0000-000074020000}"/>
    <cellStyle name="20% - Accent6 3_Client_Field_Report_SSFD_293_UI_17May14@6h00" xfId="34640" xr:uid="{00000000-0005-0000-0000-000075020000}"/>
    <cellStyle name="20% - Accent6 30" xfId="37357" xr:uid="{00000000-0005-0000-0000-000076020000}"/>
    <cellStyle name="20% - Accent6 31" xfId="37483" xr:uid="{00000000-0005-0000-0000-000077020000}"/>
    <cellStyle name="20% - Accent6 32" xfId="37504" xr:uid="{00000000-0005-0000-0000-000078020000}"/>
    <cellStyle name="20% - Accent6 33" xfId="37523" xr:uid="{00000000-0005-0000-0000-000079020000}"/>
    <cellStyle name="20% - Accent6 34" xfId="34954" xr:uid="{00000000-0005-0000-0000-00007A020000}"/>
    <cellStyle name="20% - Accent6 35" xfId="38121" xr:uid="{00000000-0005-0000-0000-00007B020000}"/>
    <cellStyle name="20% - Accent6 36" xfId="38159" xr:uid="{00000000-0005-0000-0000-00007C020000}"/>
    <cellStyle name="20% - Accent6 37" xfId="421" xr:uid="{00000000-0005-0000-0000-00007D020000}"/>
    <cellStyle name="20% - Accent6 4" xfId="34397" xr:uid="{00000000-0005-0000-0000-00007E020000}"/>
    <cellStyle name="20% - Accent6 4 2" xfId="34641" xr:uid="{00000000-0005-0000-0000-00007F020000}"/>
    <cellStyle name="20% - Accent6 4 3" xfId="35204" xr:uid="{00000000-0005-0000-0000-000080020000}"/>
    <cellStyle name="20% - Accent6 4 4" xfId="35336" xr:uid="{00000000-0005-0000-0000-000081020000}"/>
    <cellStyle name="20% - Accent6 4 5" xfId="35524" xr:uid="{00000000-0005-0000-0000-000082020000}"/>
    <cellStyle name="20% - Accent6 4 6" xfId="35766" xr:uid="{00000000-0005-0000-0000-000083020000}"/>
    <cellStyle name="20% - Accent6 4 7" xfId="36888" xr:uid="{00000000-0005-0000-0000-000084020000}"/>
    <cellStyle name="20% - Accent6 5" xfId="34398" xr:uid="{00000000-0005-0000-0000-000085020000}"/>
    <cellStyle name="20% - Accent6 5 2" xfId="34642" xr:uid="{00000000-0005-0000-0000-000086020000}"/>
    <cellStyle name="20% - Accent6 5 3" xfId="35205" xr:uid="{00000000-0005-0000-0000-000087020000}"/>
    <cellStyle name="20% - Accent6 5 4" xfId="35337" xr:uid="{00000000-0005-0000-0000-000088020000}"/>
    <cellStyle name="20% - Accent6 5 5" xfId="35525" xr:uid="{00000000-0005-0000-0000-000089020000}"/>
    <cellStyle name="20% - Accent6 5 6" xfId="35767" xr:uid="{00000000-0005-0000-0000-00008A020000}"/>
    <cellStyle name="20% - Accent6 5 7" xfId="36889" xr:uid="{00000000-0005-0000-0000-00008B020000}"/>
    <cellStyle name="20% - Accent6 6" xfId="34399" xr:uid="{00000000-0005-0000-0000-00008C020000}"/>
    <cellStyle name="20% - Accent6 6 2" xfId="34643" xr:uid="{00000000-0005-0000-0000-00008D020000}"/>
    <cellStyle name="20% - Accent6 6 3" xfId="35206" xr:uid="{00000000-0005-0000-0000-00008E020000}"/>
    <cellStyle name="20% - Accent6 6 4" xfId="35338" xr:uid="{00000000-0005-0000-0000-00008F020000}"/>
    <cellStyle name="20% - Accent6 6 5" xfId="35526" xr:uid="{00000000-0005-0000-0000-000090020000}"/>
    <cellStyle name="20% - Accent6 6 6" xfId="35768" xr:uid="{00000000-0005-0000-0000-000091020000}"/>
    <cellStyle name="20% - Accent6 6 7" xfId="36890" xr:uid="{00000000-0005-0000-0000-000092020000}"/>
    <cellStyle name="20% - Accent6 7" xfId="34400" xr:uid="{00000000-0005-0000-0000-000093020000}"/>
    <cellStyle name="20% - Accent6 7 2" xfId="34644" xr:uid="{00000000-0005-0000-0000-000094020000}"/>
    <cellStyle name="20% - Accent6 7 3" xfId="35207" xr:uid="{00000000-0005-0000-0000-000095020000}"/>
    <cellStyle name="20% - Accent6 7 4" xfId="35339" xr:uid="{00000000-0005-0000-0000-000096020000}"/>
    <cellStyle name="20% - Accent6 7 5" xfId="35527" xr:uid="{00000000-0005-0000-0000-000097020000}"/>
    <cellStyle name="20% - Accent6 7 6" xfId="35769" xr:uid="{00000000-0005-0000-0000-000098020000}"/>
    <cellStyle name="20% - Accent6 7 7" xfId="36891" xr:uid="{00000000-0005-0000-0000-000099020000}"/>
    <cellStyle name="20% - Accent6 8" xfId="34401" xr:uid="{00000000-0005-0000-0000-00009A020000}"/>
    <cellStyle name="20% - Accent6 8 2" xfId="34645" xr:uid="{00000000-0005-0000-0000-00009B020000}"/>
    <cellStyle name="20% - Accent6 8 3" xfId="35208" xr:uid="{00000000-0005-0000-0000-00009C020000}"/>
    <cellStyle name="20% - Accent6 8 4" xfId="35340" xr:uid="{00000000-0005-0000-0000-00009D020000}"/>
    <cellStyle name="20% - Accent6 8 5" xfId="35528" xr:uid="{00000000-0005-0000-0000-00009E020000}"/>
    <cellStyle name="20% - Accent6 8 6" xfId="35770" xr:uid="{00000000-0005-0000-0000-00009F020000}"/>
    <cellStyle name="20% - Accent6 8 7" xfId="36892" xr:uid="{00000000-0005-0000-0000-0000A0020000}"/>
    <cellStyle name="20% - Accent6 9" xfId="34402" xr:uid="{00000000-0005-0000-0000-0000A1020000}"/>
    <cellStyle name="20% - Accent6 9 2" xfId="34646" xr:uid="{00000000-0005-0000-0000-0000A2020000}"/>
    <cellStyle name="20% - Accent6 9 3" xfId="35209" xr:uid="{00000000-0005-0000-0000-0000A3020000}"/>
    <cellStyle name="20% - Accent6 9 4" xfId="35341" xr:uid="{00000000-0005-0000-0000-0000A4020000}"/>
    <cellStyle name="20% - Accent6 9 5" xfId="35529" xr:uid="{00000000-0005-0000-0000-0000A5020000}"/>
    <cellStyle name="20% - Accent6 9 6" xfId="35771" xr:uid="{00000000-0005-0000-0000-0000A6020000}"/>
    <cellStyle name="20% - Accent6 9 7" xfId="36893" xr:uid="{00000000-0005-0000-0000-0000A7020000}"/>
    <cellStyle name="20% - Énfasis1" xfId="342" xr:uid="{00000000-0005-0000-0000-0000A8020000}"/>
    <cellStyle name="20% - Énfasis1 2" xfId="437" xr:uid="{00000000-0005-0000-0000-0000A9020000}"/>
    <cellStyle name="20% - Énfasis1 2 2" xfId="438" xr:uid="{00000000-0005-0000-0000-0000AA020000}"/>
    <cellStyle name="20% - Énfasis1 2_2historial" xfId="34647" xr:uid="{00000000-0005-0000-0000-0000AB020000}"/>
    <cellStyle name="20% - Énfasis2" xfId="343" xr:uid="{00000000-0005-0000-0000-0000AC020000}"/>
    <cellStyle name="20% - Énfasis2 2" xfId="439" xr:uid="{00000000-0005-0000-0000-0000AD020000}"/>
    <cellStyle name="20% - Énfasis2 2 2" xfId="440" xr:uid="{00000000-0005-0000-0000-0000AE020000}"/>
    <cellStyle name="20% - Énfasis2 2_2historial" xfId="34648" xr:uid="{00000000-0005-0000-0000-0000AF020000}"/>
    <cellStyle name="20% - Énfasis3" xfId="344" xr:uid="{00000000-0005-0000-0000-0000B0020000}"/>
    <cellStyle name="20% - Énfasis3 2" xfId="441" xr:uid="{00000000-0005-0000-0000-0000B1020000}"/>
    <cellStyle name="20% - Énfasis3 2 2" xfId="442" xr:uid="{00000000-0005-0000-0000-0000B2020000}"/>
    <cellStyle name="20% - Énfasis3 2_2historial" xfId="34649" xr:uid="{00000000-0005-0000-0000-0000B3020000}"/>
    <cellStyle name="20% - Énfasis4" xfId="345" xr:uid="{00000000-0005-0000-0000-0000B4020000}"/>
    <cellStyle name="20% - Énfasis4 2" xfId="443" xr:uid="{00000000-0005-0000-0000-0000B5020000}"/>
    <cellStyle name="20% - Énfasis4 2 2" xfId="444" xr:uid="{00000000-0005-0000-0000-0000B6020000}"/>
    <cellStyle name="20% - Énfasis4 2_2historial" xfId="34650" xr:uid="{00000000-0005-0000-0000-0000B7020000}"/>
    <cellStyle name="20% - Énfasis5" xfId="346" xr:uid="{00000000-0005-0000-0000-0000B8020000}"/>
    <cellStyle name="20% - Énfasis5 2" xfId="445" xr:uid="{00000000-0005-0000-0000-0000B9020000}"/>
    <cellStyle name="20% - Énfasis5 2 2" xfId="446" xr:uid="{00000000-0005-0000-0000-0000BA020000}"/>
    <cellStyle name="20% - Énfasis5 2_2historial" xfId="34651" xr:uid="{00000000-0005-0000-0000-0000BB020000}"/>
    <cellStyle name="20% - Énfasis6" xfId="347" xr:uid="{00000000-0005-0000-0000-0000BC020000}"/>
    <cellStyle name="20% - Énfasis6 2" xfId="447" xr:uid="{00000000-0005-0000-0000-0000BD020000}"/>
    <cellStyle name="20% - Énfasis6 2 2" xfId="448" xr:uid="{00000000-0005-0000-0000-0000BE020000}"/>
    <cellStyle name="20% - Énfasis6 2_2historial" xfId="34652" xr:uid="{00000000-0005-0000-0000-0000BF020000}"/>
    <cellStyle name="40% - Accent1 10" xfId="34403" xr:uid="{00000000-0005-0000-0000-0000C0020000}"/>
    <cellStyle name="40% - Accent1 10 2" xfId="34653" xr:uid="{00000000-0005-0000-0000-0000C1020000}"/>
    <cellStyle name="40% - Accent1 10 3" xfId="35210" xr:uid="{00000000-0005-0000-0000-0000C2020000}"/>
    <cellStyle name="40% - Accent1 10 4" xfId="35342" xr:uid="{00000000-0005-0000-0000-0000C3020000}"/>
    <cellStyle name="40% - Accent1 10 5" xfId="35530" xr:uid="{00000000-0005-0000-0000-0000C4020000}"/>
    <cellStyle name="40% - Accent1 10 6" xfId="35772" xr:uid="{00000000-0005-0000-0000-0000C5020000}"/>
    <cellStyle name="40% - Accent1 10 7" xfId="36894" xr:uid="{00000000-0005-0000-0000-0000C6020000}"/>
    <cellStyle name="40% - Accent1 11" xfId="34404" xr:uid="{00000000-0005-0000-0000-0000C7020000}"/>
    <cellStyle name="40% - Accent1 11 2" xfId="34654" xr:uid="{00000000-0005-0000-0000-0000C8020000}"/>
    <cellStyle name="40% - Accent1 11 3" xfId="35211" xr:uid="{00000000-0005-0000-0000-0000C9020000}"/>
    <cellStyle name="40% - Accent1 11 4" xfId="35343" xr:uid="{00000000-0005-0000-0000-0000CA020000}"/>
    <cellStyle name="40% - Accent1 11 5" xfId="35531" xr:uid="{00000000-0005-0000-0000-0000CB020000}"/>
    <cellStyle name="40% - Accent1 11 6" xfId="35773" xr:uid="{00000000-0005-0000-0000-0000CC020000}"/>
    <cellStyle name="40% - Accent1 11 7" xfId="36895" xr:uid="{00000000-0005-0000-0000-0000CD020000}"/>
    <cellStyle name="40% - Accent1 12" xfId="34405" xr:uid="{00000000-0005-0000-0000-0000CE020000}"/>
    <cellStyle name="40% - Accent1 12 2" xfId="34655" xr:uid="{00000000-0005-0000-0000-0000CF020000}"/>
    <cellStyle name="40% - Accent1 12 3" xfId="35212" xr:uid="{00000000-0005-0000-0000-0000D0020000}"/>
    <cellStyle name="40% - Accent1 12 4" xfId="35344" xr:uid="{00000000-0005-0000-0000-0000D1020000}"/>
    <cellStyle name="40% - Accent1 12 5" xfId="35532" xr:uid="{00000000-0005-0000-0000-0000D2020000}"/>
    <cellStyle name="40% - Accent1 12 6" xfId="35774" xr:uid="{00000000-0005-0000-0000-0000D3020000}"/>
    <cellStyle name="40% - Accent1 12 7" xfId="36896" xr:uid="{00000000-0005-0000-0000-0000D4020000}"/>
    <cellStyle name="40% - Accent1 13" xfId="34406" xr:uid="{00000000-0005-0000-0000-0000D5020000}"/>
    <cellStyle name="40% - Accent1 13 2" xfId="35213" xr:uid="{00000000-0005-0000-0000-0000D6020000}"/>
    <cellStyle name="40% - Accent1 13 3" xfId="35084" xr:uid="{00000000-0005-0000-0000-0000D7020000}"/>
    <cellStyle name="40% - Accent1 14" xfId="35107" xr:uid="{00000000-0005-0000-0000-0000D8020000}"/>
    <cellStyle name="40% - Accent1 15" xfId="35655" xr:uid="{00000000-0005-0000-0000-0000D9020000}"/>
    <cellStyle name="40% - Accent1 16" xfId="35687" xr:uid="{00000000-0005-0000-0000-0000DA020000}"/>
    <cellStyle name="40% - Accent1 17" xfId="35705" xr:uid="{00000000-0005-0000-0000-0000DB020000}"/>
    <cellStyle name="40% - Accent1 18" xfId="36842" xr:uid="{00000000-0005-0000-0000-0000DC020000}"/>
    <cellStyle name="40% - Accent1 19" xfId="37172" xr:uid="{00000000-0005-0000-0000-0000DD020000}"/>
    <cellStyle name="40% - Accent1 2" xfId="13" xr:uid="{00000000-0005-0000-0000-0000DE020000}"/>
    <cellStyle name="40% - Accent1 2 2" xfId="450" xr:uid="{00000000-0005-0000-0000-0000DF020000}"/>
    <cellStyle name="40% - Accent1 2 3" xfId="34656" xr:uid="{00000000-0005-0000-0000-0000E0020000}"/>
    <cellStyle name="40% - Accent1 2 3 2" xfId="35422" xr:uid="{00000000-0005-0000-0000-0000E1020000}"/>
    <cellStyle name="40% - Accent1 2 3 3" xfId="35610" xr:uid="{00000000-0005-0000-0000-0000E2020000}"/>
    <cellStyle name="40% - Accent1 2 3 4" xfId="35848" xr:uid="{00000000-0005-0000-0000-0000E3020000}"/>
    <cellStyle name="40% - Accent1 2 3 5" xfId="36897" xr:uid="{00000000-0005-0000-0000-0000E4020000}"/>
    <cellStyle name="40% - Accent1 2 3 6" xfId="37302" xr:uid="{00000000-0005-0000-0000-0000E5020000}"/>
    <cellStyle name="40% - Accent1 2 3 7" xfId="34958" xr:uid="{00000000-0005-0000-0000-0000E6020000}"/>
    <cellStyle name="40% - Accent1 2 4" xfId="37900" xr:uid="{00000000-0005-0000-0000-0000E7020000}"/>
    <cellStyle name="40% - Accent1 2 5" xfId="449" xr:uid="{00000000-0005-0000-0000-0000E8020000}"/>
    <cellStyle name="40% - Accent1 2_2historial" xfId="34657" xr:uid="{00000000-0005-0000-0000-0000E9020000}"/>
    <cellStyle name="40% - Accent1 20" xfId="37200" xr:uid="{00000000-0005-0000-0000-0000EA020000}"/>
    <cellStyle name="40% - Accent1 21" xfId="37189" xr:uid="{00000000-0005-0000-0000-0000EB020000}"/>
    <cellStyle name="40% - Accent1 22" xfId="37245" xr:uid="{00000000-0005-0000-0000-0000EC020000}"/>
    <cellStyle name="40% - Accent1 23" xfId="37249" xr:uid="{00000000-0005-0000-0000-0000ED020000}"/>
    <cellStyle name="40% - Accent1 24" xfId="37284" xr:uid="{00000000-0005-0000-0000-0000EE020000}"/>
    <cellStyle name="40% - Accent1 25" xfId="37267" xr:uid="{00000000-0005-0000-0000-0000EF020000}"/>
    <cellStyle name="40% - Accent1 26" xfId="37469" xr:uid="{00000000-0005-0000-0000-0000F0020000}"/>
    <cellStyle name="40% - Accent1 27" xfId="37438" xr:uid="{00000000-0005-0000-0000-0000F1020000}"/>
    <cellStyle name="40% - Accent1 28" xfId="37319" xr:uid="{00000000-0005-0000-0000-0000F2020000}"/>
    <cellStyle name="40% - Accent1 29" xfId="37348" xr:uid="{00000000-0005-0000-0000-0000F3020000}"/>
    <cellStyle name="40% - Accent1 3" xfId="34407" xr:uid="{00000000-0005-0000-0000-0000F4020000}"/>
    <cellStyle name="40% - Accent1 3 2" xfId="34658" xr:uid="{00000000-0005-0000-0000-0000F5020000}"/>
    <cellStyle name="40% - Accent1 3 3" xfId="34659" xr:uid="{00000000-0005-0000-0000-0000F6020000}"/>
    <cellStyle name="40% - Accent1 3 3 2" xfId="35611" xr:uid="{00000000-0005-0000-0000-0000F7020000}"/>
    <cellStyle name="40% - Accent1 3 3 3" xfId="35849" xr:uid="{00000000-0005-0000-0000-0000F8020000}"/>
    <cellStyle name="40% - Accent1 3 3 4" xfId="36898" xr:uid="{00000000-0005-0000-0000-0000F9020000}"/>
    <cellStyle name="40% - Accent1 3 3 5" xfId="37303" xr:uid="{00000000-0005-0000-0000-0000FA020000}"/>
    <cellStyle name="40% - Accent1 3 3 6" xfId="35423" xr:uid="{00000000-0005-0000-0000-0000FB020000}"/>
    <cellStyle name="40% - Accent1 3 4" xfId="34959" xr:uid="{00000000-0005-0000-0000-0000FC020000}"/>
    <cellStyle name="40% - Accent1 3_Client_Field_Report_SSFD_293_UI_17May14@6h00" xfId="34660" xr:uid="{00000000-0005-0000-0000-0000FD020000}"/>
    <cellStyle name="40% - Accent1 30" xfId="37458" xr:uid="{00000000-0005-0000-0000-0000FE020000}"/>
    <cellStyle name="40% - Accent1 31" xfId="37484" xr:uid="{00000000-0005-0000-0000-0000FF020000}"/>
    <cellStyle name="40% - Accent1 32" xfId="37505" xr:uid="{00000000-0005-0000-0000-000000030000}"/>
    <cellStyle name="40% - Accent1 33" xfId="37522" xr:uid="{00000000-0005-0000-0000-000001030000}"/>
    <cellStyle name="40% - Accent1 34" xfId="34957" xr:uid="{00000000-0005-0000-0000-000002030000}"/>
    <cellStyle name="40% - Accent1 35" xfId="38102" xr:uid="{00000000-0005-0000-0000-000003030000}"/>
    <cellStyle name="40% - Accent1 36" xfId="38140" xr:uid="{00000000-0005-0000-0000-000004030000}"/>
    <cellStyle name="40% - Accent1 37" xfId="402" xr:uid="{00000000-0005-0000-0000-000005030000}"/>
    <cellStyle name="40% - Accent1 4" xfId="34408" xr:uid="{00000000-0005-0000-0000-000006030000}"/>
    <cellStyle name="40% - Accent1 4 2" xfId="34661" xr:uid="{00000000-0005-0000-0000-000007030000}"/>
    <cellStyle name="40% - Accent1 4 3" xfId="35214" xr:uid="{00000000-0005-0000-0000-000008030000}"/>
    <cellStyle name="40% - Accent1 4 4" xfId="35345" xr:uid="{00000000-0005-0000-0000-000009030000}"/>
    <cellStyle name="40% - Accent1 4 5" xfId="35533" xr:uid="{00000000-0005-0000-0000-00000A030000}"/>
    <cellStyle name="40% - Accent1 4 6" xfId="35775" xr:uid="{00000000-0005-0000-0000-00000B030000}"/>
    <cellStyle name="40% - Accent1 4 7" xfId="36899" xr:uid="{00000000-0005-0000-0000-00000C030000}"/>
    <cellStyle name="40% - Accent1 5" xfId="34409" xr:uid="{00000000-0005-0000-0000-00000D030000}"/>
    <cellStyle name="40% - Accent1 5 2" xfId="34662" xr:uid="{00000000-0005-0000-0000-00000E030000}"/>
    <cellStyle name="40% - Accent1 5 3" xfId="35215" xr:uid="{00000000-0005-0000-0000-00000F030000}"/>
    <cellStyle name="40% - Accent1 5 4" xfId="35346" xr:uid="{00000000-0005-0000-0000-000010030000}"/>
    <cellStyle name="40% - Accent1 5 5" xfId="35534" xr:uid="{00000000-0005-0000-0000-000011030000}"/>
    <cellStyle name="40% - Accent1 5 6" xfId="35776" xr:uid="{00000000-0005-0000-0000-000012030000}"/>
    <cellStyle name="40% - Accent1 5 7" xfId="36900" xr:uid="{00000000-0005-0000-0000-000013030000}"/>
    <cellStyle name="40% - Accent1 6" xfId="34410" xr:uid="{00000000-0005-0000-0000-000014030000}"/>
    <cellStyle name="40% - Accent1 6 2" xfId="34663" xr:uid="{00000000-0005-0000-0000-000015030000}"/>
    <cellStyle name="40% - Accent1 6 3" xfId="35216" xr:uid="{00000000-0005-0000-0000-000016030000}"/>
    <cellStyle name="40% - Accent1 6 4" xfId="35347" xr:uid="{00000000-0005-0000-0000-000017030000}"/>
    <cellStyle name="40% - Accent1 6 5" xfId="35535" xr:uid="{00000000-0005-0000-0000-000018030000}"/>
    <cellStyle name="40% - Accent1 6 6" xfId="35777" xr:uid="{00000000-0005-0000-0000-000019030000}"/>
    <cellStyle name="40% - Accent1 6 7" xfId="36901" xr:uid="{00000000-0005-0000-0000-00001A030000}"/>
    <cellStyle name="40% - Accent1 7" xfId="34411" xr:uid="{00000000-0005-0000-0000-00001B030000}"/>
    <cellStyle name="40% - Accent1 7 2" xfId="34664" xr:uid="{00000000-0005-0000-0000-00001C030000}"/>
    <cellStyle name="40% - Accent1 7 3" xfId="35217" xr:uid="{00000000-0005-0000-0000-00001D030000}"/>
    <cellStyle name="40% - Accent1 7 4" xfId="35348" xr:uid="{00000000-0005-0000-0000-00001E030000}"/>
    <cellStyle name="40% - Accent1 7 5" xfId="35536" xr:uid="{00000000-0005-0000-0000-00001F030000}"/>
    <cellStyle name="40% - Accent1 7 6" xfId="35778" xr:uid="{00000000-0005-0000-0000-000020030000}"/>
    <cellStyle name="40% - Accent1 7 7" xfId="36902" xr:uid="{00000000-0005-0000-0000-000021030000}"/>
    <cellStyle name="40% - Accent1 8" xfId="34412" xr:uid="{00000000-0005-0000-0000-000022030000}"/>
    <cellStyle name="40% - Accent1 8 2" xfId="34665" xr:uid="{00000000-0005-0000-0000-000023030000}"/>
    <cellStyle name="40% - Accent1 8 3" xfId="35218" xr:uid="{00000000-0005-0000-0000-000024030000}"/>
    <cellStyle name="40% - Accent1 8 4" xfId="35349" xr:uid="{00000000-0005-0000-0000-000025030000}"/>
    <cellStyle name="40% - Accent1 8 5" xfId="35537" xr:uid="{00000000-0005-0000-0000-000026030000}"/>
    <cellStyle name="40% - Accent1 8 6" xfId="35779" xr:uid="{00000000-0005-0000-0000-000027030000}"/>
    <cellStyle name="40% - Accent1 8 7" xfId="36903" xr:uid="{00000000-0005-0000-0000-000028030000}"/>
    <cellStyle name="40% - Accent1 9" xfId="34413" xr:uid="{00000000-0005-0000-0000-000029030000}"/>
    <cellStyle name="40% - Accent1 9 2" xfId="34666" xr:uid="{00000000-0005-0000-0000-00002A030000}"/>
    <cellStyle name="40% - Accent1 9 3" xfId="35219" xr:uid="{00000000-0005-0000-0000-00002B030000}"/>
    <cellStyle name="40% - Accent1 9 4" xfId="35350" xr:uid="{00000000-0005-0000-0000-00002C030000}"/>
    <cellStyle name="40% - Accent1 9 5" xfId="35538" xr:uid="{00000000-0005-0000-0000-00002D030000}"/>
    <cellStyle name="40% - Accent1 9 6" xfId="35780" xr:uid="{00000000-0005-0000-0000-00002E030000}"/>
    <cellStyle name="40% - Accent1 9 7" xfId="36904" xr:uid="{00000000-0005-0000-0000-00002F030000}"/>
    <cellStyle name="40% - Accent2 10" xfId="34414" xr:uid="{00000000-0005-0000-0000-000030030000}"/>
    <cellStyle name="40% - Accent2 10 2" xfId="34667" xr:uid="{00000000-0005-0000-0000-000031030000}"/>
    <cellStyle name="40% - Accent2 10 3" xfId="35220" xr:uid="{00000000-0005-0000-0000-000032030000}"/>
    <cellStyle name="40% - Accent2 10 4" xfId="35351" xr:uid="{00000000-0005-0000-0000-000033030000}"/>
    <cellStyle name="40% - Accent2 10 5" xfId="35539" xr:uid="{00000000-0005-0000-0000-000034030000}"/>
    <cellStyle name="40% - Accent2 10 6" xfId="35781" xr:uid="{00000000-0005-0000-0000-000035030000}"/>
    <cellStyle name="40% - Accent2 10 7" xfId="36905" xr:uid="{00000000-0005-0000-0000-000036030000}"/>
    <cellStyle name="40% - Accent2 11" xfId="34415" xr:uid="{00000000-0005-0000-0000-000037030000}"/>
    <cellStyle name="40% - Accent2 11 2" xfId="34668" xr:uid="{00000000-0005-0000-0000-000038030000}"/>
    <cellStyle name="40% - Accent2 11 3" xfId="35221" xr:uid="{00000000-0005-0000-0000-000039030000}"/>
    <cellStyle name="40% - Accent2 11 4" xfId="35352" xr:uid="{00000000-0005-0000-0000-00003A030000}"/>
    <cellStyle name="40% - Accent2 11 5" xfId="35540" xr:uid="{00000000-0005-0000-0000-00003B030000}"/>
    <cellStyle name="40% - Accent2 11 6" xfId="35782" xr:uid="{00000000-0005-0000-0000-00003C030000}"/>
    <cellStyle name="40% - Accent2 11 7" xfId="36906" xr:uid="{00000000-0005-0000-0000-00003D030000}"/>
    <cellStyle name="40% - Accent2 12" xfId="34416" xr:uid="{00000000-0005-0000-0000-00003E030000}"/>
    <cellStyle name="40% - Accent2 12 2" xfId="34669" xr:uid="{00000000-0005-0000-0000-00003F030000}"/>
    <cellStyle name="40% - Accent2 12 3" xfId="35222" xr:uid="{00000000-0005-0000-0000-000040030000}"/>
    <cellStyle name="40% - Accent2 12 4" xfId="35353" xr:uid="{00000000-0005-0000-0000-000041030000}"/>
    <cellStyle name="40% - Accent2 12 5" xfId="35541" xr:uid="{00000000-0005-0000-0000-000042030000}"/>
    <cellStyle name="40% - Accent2 12 6" xfId="35783" xr:uid="{00000000-0005-0000-0000-000043030000}"/>
    <cellStyle name="40% - Accent2 12 7" xfId="36907" xr:uid="{00000000-0005-0000-0000-000044030000}"/>
    <cellStyle name="40% - Accent2 13" xfId="34417" xr:uid="{00000000-0005-0000-0000-000045030000}"/>
    <cellStyle name="40% - Accent2 13 2" xfId="35223" xr:uid="{00000000-0005-0000-0000-000046030000}"/>
    <cellStyle name="40% - Accent2 13 3" xfId="35085" xr:uid="{00000000-0005-0000-0000-000047030000}"/>
    <cellStyle name="40% - Accent2 14" xfId="35108" xr:uid="{00000000-0005-0000-0000-000048030000}"/>
    <cellStyle name="40% - Accent2 15" xfId="35656" xr:uid="{00000000-0005-0000-0000-000049030000}"/>
    <cellStyle name="40% - Accent2 16" xfId="35688" xr:uid="{00000000-0005-0000-0000-00004A030000}"/>
    <cellStyle name="40% - Accent2 17" xfId="35706" xr:uid="{00000000-0005-0000-0000-00004B030000}"/>
    <cellStyle name="40% - Accent2 18" xfId="36841" xr:uid="{00000000-0005-0000-0000-00004C030000}"/>
    <cellStyle name="40% - Accent2 19" xfId="37174" xr:uid="{00000000-0005-0000-0000-00004D030000}"/>
    <cellStyle name="40% - Accent2 2" xfId="14" xr:uid="{00000000-0005-0000-0000-00004E030000}"/>
    <cellStyle name="40% - Accent2 2 2" xfId="452" xr:uid="{00000000-0005-0000-0000-00004F030000}"/>
    <cellStyle name="40% - Accent2 2 3" xfId="34670" xr:uid="{00000000-0005-0000-0000-000050030000}"/>
    <cellStyle name="40% - Accent2 2 3 2" xfId="35424" xr:uid="{00000000-0005-0000-0000-000051030000}"/>
    <cellStyle name="40% - Accent2 2 3 3" xfId="35612" xr:uid="{00000000-0005-0000-0000-000052030000}"/>
    <cellStyle name="40% - Accent2 2 3 4" xfId="35850" xr:uid="{00000000-0005-0000-0000-000053030000}"/>
    <cellStyle name="40% - Accent2 2 3 5" xfId="36908" xr:uid="{00000000-0005-0000-0000-000054030000}"/>
    <cellStyle name="40% - Accent2 2 3 6" xfId="37304" xr:uid="{00000000-0005-0000-0000-000055030000}"/>
    <cellStyle name="40% - Accent2 2 3 7" xfId="34961" xr:uid="{00000000-0005-0000-0000-000056030000}"/>
    <cellStyle name="40% - Accent2 2 4" xfId="37901" xr:uid="{00000000-0005-0000-0000-000057030000}"/>
    <cellStyle name="40% - Accent2 2 5" xfId="451" xr:uid="{00000000-0005-0000-0000-000058030000}"/>
    <cellStyle name="40% - Accent2 2_2historial" xfId="34671" xr:uid="{00000000-0005-0000-0000-000059030000}"/>
    <cellStyle name="40% - Accent2 20" xfId="37203" xr:uid="{00000000-0005-0000-0000-00005A030000}"/>
    <cellStyle name="40% - Accent2 21" xfId="37192" xr:uid="{00000000-0005-0000-0000-00005B030000}"/>
    <cellStyle name="40% - Accent2 22" xfId="37243" xr:uid="{00000000-0005-0000-0000-00005C030000}"/>
    <cellStyle name="40% - Accent2 23" xfId="37257" xr:uid="{00000000-0005-0000-0000-00005D030000}"/>
    <cellStyle name="40% - Accent2 24" xfId="37278" xr:uid="{00000000-0005-0000-0000-00005E030000}"/>
    <cellStyle name="40% - Accent2 25" xfId="37268" xr:uid="{00000000-0005-0000-0000-00005F030000}"/>
    <cellStyle name="40% - Accent2 26" xfId="37468" xr:uid="{00000000-0005-0000-0000-000060030000}"/>
    <cellStyle name="40% - Accent2 27" xfId="37439" xr:uid="{00000000-0005-0000-0000-000061030000}"/>
    <cellStyle name="40% - Accent2 28" xfId="37318" xr:uid="{00000000-0005-0000-0000-000062030000}"/>
    <cellStyle name="40% - Accent2 29" xfId="37347" xr:uid="{00000000-0005-0000-0000-000063030000}"/>
    <cellStyle name="40% - Accent2 3" xfId="34418" xr:uid="{00000000-0005-0000-0000-000064030000}"/>
    <cellStyle name="40% - Accent2 3 2" xfId="34672" xr:uid="{00000000-0005-0000-0000-000065030000}"/>
    <cellStyle name="40% - Accent2 3 3" xfId="34673" xr:uid="{00000000-0005-0000-0000-000066030000}"/>
    <cellStyle name="40% - Accent2 3 3 2" xfId="35613" xr:uid="{00000000-0005-0000-0000-000067030000}"/>
    <cellStyle name="40% - Accent2 3 3 3" xfId="35851" xr:uid="{00000000-0005-0000-0000-000068030000}"/>
    <cellStyle name="40% - Accent2 3 3 4" xfId="36909" xr:uid="{00000000-0005-0000-0000-000069030000}"/>
    <cellStyle name="40% - Accent2 3 3 5" xfId="37305" xr:uid="{00000000-0005-0000-0000-00006A030000}"/>
    <cellStyle name="40% - Accent2 3 3 6" xfId="35425" xr:uid="{00000000-0005-0000-0000-00006B030000}"/>
    <cellStyle name="40% - Accent2 3 4" xfId="34962" xr:uid="{00000000-0005-0000-0000-00006C030000}"/>
    <cellStyle name="40% - Accent2 3_Client_Field_Report_SSFD_293_UI_17May14@6h00" xfId="34674" xr:uid="{00000000-0005-0000-0000-00006D030000}"/>
    <cellStyle name="40% - Accent2 30" xfId="37457" xr:uid="{00000000-0005-0000-0000-00006E030000}"/>
    <cellStyle name="40% - Accent2 31" xfId="37485" xr:uid="{00000000-0005-0000-0000-00006F030000}"/>
    <cellStyle name="40% - Accent2 32" xfId="37506" xr:uid="{00000000-0005-0000-0000-000070030000}"/>
    <cellStyle name="40% - Accent2 33" xfId="37521" xr:uid="{00000000-0005-0000-0000-000071030000}"/>
    <cellStyle name="40% - Accent2 34" xfId="34960" xr:uid="{00000000-0005-0000-0000-000072030000}"/>
    <cellStyle name="40% - Accent2 35" xfId="38106" xr:uid="{00000000-0005-0000-0000-000073030000}"/>
    <cellStyle name="40% - Accent2 36" xfId="38144" xr:uid="{00000000-0005-0000-0000-000074030000}"/>
    <cellStyle name="40% - Accent2 37" xfId="406" xr:uid="{00000000-0005-0000-0000-000075030000}"/>
    <cellStyle name="40% - Accent2 4" xfId="34419" xr:uid="{00000000-0005-0000-0000-000076030000}"/>
    <cellStyle name="40% - Accent2 4 2" xfId="34675" xr:uid="{00000000-0005-0000-0000-000077030000}"/>
    <cellStyle name="40% - Accent2 4 3" xfId="35224" xr:uid="{00000000-0005-0000-0000-000078030000}"/>
    <cellStyle name="40% - Accent2 4 4" xfId="35354" xr:uid="{00000000-0005-0000-0000-000079030000}"/>
    <cellStyle name="40% - Accent2 4 5" xfId="35542" xr:uid="{00000000-0005-0000-0000-00007A030000}"/>
    <cellStyle name="40% - Accent2 4 6" xfId="35784" xr:uid="{00000000-0005-0000-0000-00007B030000}"/>
    <cellStyle name="40% - Accent2 4 7" xfId="36910" xr:uid="{00000000-0005-0000-0000-00007C030000}"/>
    <cellStyle name="40% - Accent2 5" xfId="34420" xr:uid="{00000000-0005-0000-0000-00007D030000}"/>
    <cellStyle name="40% - Accent2 5 2" xfId="34676" xr:uid="{00000000-0005-0000-0000-00007E030000}"/>
    <cellStyle name="40% - Accent2 5 3" xfId="35225" xr:uid="{00000000-0005-0000-0000-00007F030000}"/>
    <cellStyle name="40% - Accent2 5 4" xfId="35355" xr:uid="{00000000-0005-0000-0000-000080030000}"/>
    <cellStyle name="40% - Accent2 5 5" xfId="35543" xr:uid="{00000000-0005-0000-0000-000081030000}"/>
    <cellStyle name="40% - Accent2 5 6" xfId="35785" xr:uid="{00000000-0005-0000-0000-000082030000}"/>
    <cellStyle name="40% - Accent2 5 7" xfId="36911" xr:uid="{00000000-0005-0000-0000-000083030000}"/>
    <cellStyle name="40% - Accent2 6" xfId="34421" xr:uid="{00000000-0005-0000-0000-000084030000}"/>
    <cellStyle name="40% - Accent2 6 2" xfId="34677" xr:uid="{00000000-0005-0000-0000-000085030000}"/>
    <cellStyle name="40% - Accent2 6 3" xfId="35226" xr:uid="{00000000-0005-0000-0000-000086030000}"/>
    <cellStyle name="40% - Accent2 6 4" xfId="35356" xr:uid="{00000000-0005-0000-0000-000087030000}"/>
    <cellStyle name="40% - Accent2 6 5" xfId="35544" xr:uid="{00000000-0005-0000-0000-000088030000}"/>
    <cellStyle name="40% - Accent2 6 6" xfId="35786" xr:uid="{00000000-0005-0000-0000-000089030000}"/>
    <cellStyle name="40% - Accent2 6 7" xfId="36912" xr:uid="{00000000-0005-0000-0000-00008A030000}"/>
    <cellStyle name="40% - Accent2 7" xfId="34422" xr:uid="{00000000-0005-0000-0000-00008B030000}"/>
    <cellStyle name="40% - Accent2 7 2" xfId="34678" xr:uid="{00000000-0005-0000-0000-00008C030000}"/>
    <cellStyle name="40% - Accent2 7 3" xfId="35227" xr:uid="{00000000-0005-0000-0000-00008D030000}"/>
    <cellStyle name="40% - Accent2 7 4" xfId="35357" xr:uid="{00000000-0005-0000-0000-00008E030000}"/>
    <cellStyle name="40% - Accent2 7 5" xfId="35545" xr:uid="{00000000-0005-0000-0000-00008F030000}"/>
    <cellStyle name="40% - Accent2 7 6" xfId="35787" xr:uid="{00000000-0005-0000-0000-000090030000}"/>
    <cellStyle name="40% - Accent2 7 7" xfId="36913" xr:uid="{00000000-0005-0000-0000-000091030000}"/>
    <cellStyle name="40% - Accent2 8" xfId="34423" xr:uid="{00000000-0005-0000-0000-000092030000}"/>
    <cellStyle name="40% - Accent2 8 2" xfId="34679" xr:uid="{00000000-0005-0000-0000-000093030000}"/>
    <cellStyle name="40% - Accent2 8 3" xfId="35228" xr:uid="{00000000-0005-0000-0000-000094030000}"/>
    <cellStyle name="40% - Accent2 8 4" xfId="35358" xr:uid="{00000000-0005-0000-0000-000095030000}"/>
    <cellStyle name="40% - Accent2 8 5" xfId="35546" xr:uid="{00000000-0005-0000-0000-000096030000}"/>
    <cellStyle name="40% - Accent2 8 6" xfId="35788" xr:uid="{00000000-0005-0000-0000-000097030000}"/>
    <cellStyle name="40% - Accent2 8 7" xfId="36914" xr:uid="{00000000-0005-0000-0000-000098030000}"/>
    <cellStyle name="40% - Accent2 9" xfId="34424" xr:uid="{00000000-0005-0000-0000-000099030000}"/>
    <cellStyle name="40% - Accent2 9 2" xfId="34680" xr:uid="{00000000-0005-0000-0000-00009A030000}"/>
    <cellStyle name="40% - Accent2 9 3" xfId="35229" xr:uid="{00000000-0005-0000-0000-00009B030000}"/>
    <cellStyle name="40% - Accent2 9 4" xfId="35359" xr:uid="{00000000-0005-0000-0000-00009C030000}"/>
    <cellStyle name="40% - Accent2 9 5" xfId="35547" xr:uid="{00000000-0005-0000-0000-00009D030000}"/>
    <cellStyle name="40% - Accent2 9 6" xfId="35789" xr:uid="{00000000-0005-0000-0000-00009E030000}"/>
    <cellStyle name="40% - Accent2 9 7" xfId="36915" xr:uid="{00000000-0005-0000-0000-00009F030000}"/>
    <cellStyle name="40% - Accent3 10" xfId="34425" xr:uid="{00000000-0005-0000-0000-0000A0030000}"/>
    <cellStyle name="40% - Accent3 10 2" xfId="34681" xr:uid="{00000000-0005-0000-0000-0000A1030000}"/>
    <cellStyle name="40% - Accent3 10 3" xfId="35230" xr:uid="{00000000-0005-0000-0000-0000A2030000}"/>
    <cellStyle name="40% - Accent3 10 4" xfId="35360" xr:uid="{00000000-0005-0000-0000-0000A3030000}"/>
    <cellStyle name="40% - Accent3 10 5" xfId="35548" xr:uid="{00000000-0005-0000-0000-0000A4030000}"/>
    <cellStyle name="40% - Accent3 10 6" xfId="35790" xr:uid="{00000000-0005-0000-0000-0000A5030000}"/>
    <cellStyle name="40% - Accent3 10 7" xfId="36916" xr:uid="{00000000-0005-0000-0000-0000A6030000}"/>
    <cellStyle name="40% - Accent3 11" xfId="34426" xr:uid="{00000000-0005-0000-0000-0000A7030000}"/>
    <cellStyle name="40% - Accent3 11 2" xfId="34682" xr:uid="{00000000-0005-0000-0000-0000A8030000}"/>
    <cellStyle name="40% - Accent3 11 3" xfId="35231" xr:uid="{00000000-0005-0000-0000-0000A9030000}"/>
    <cellStyle name="40% - Accent3 11 4" xfId="35361" xr:uid="{00000000-0005-0000-0000-0000AA030000}"/>
    <cellStyle name="40% - Accent3 11 5" xfId="35549" xr:uid="{00000000-0005-0000-0000-0000AB030000}"/>
    <cellStyle name="40% - Accent3 11 6" xfId="35791" xr:uid="{00000000-0005-0000-0000-0000AC030000}"/>
    <cellStyle name="40% - Accent3 11 7" xfId="36917" xr:uid="{00000000-0005-0000-0000-0000AD030000}"/>
    <cellStyle name="40% - Accent3 12" xfId="34427" xr:uid="{00000000-0005-0000-0000-0000AE030000}"/>
    <cellStyle name="40% - Accent3 12 2" xfId="34683" xr:uid="{00000000-0005-0000-0000-0000AF030000}"/>
    <cellStyle name="40% - Accent3 12 3" xfId="35232" xr:uid="{00000000-0005-0000-0000-0000B0030000}"/>
    <cellStyle name="40% - Accent3 12 4" xfId="35362" xr:uid="{00000000-0005-0000-0000-0000B1030000}"/>
    <cellStyle name="40% - Accent3 12 5" xfId="35550" xr:uid="{00000000-0005-0000-0000-0000B2030000}"/>
    <cellStyle name="40% - Accent3 12 6" xfId="35792" xr:uid="{00000000-0005-0000-0000-0000B3030000}"/>
    <cellStyle name="40% - Accent3 12 7" xfId="36918" xr:uid="{00000000-0005-0000-0000-0000B4030000}"/>
    <cellStyle name="40% - Accent3 13" xfId="34428" xr:uid="{00000000-0005-0000-0000-0000B5030000}"/>
    <cellStyle name="40% - Accent3 13 2" xfId="35233" xr:uid="{00000000-0005-0000-0000-0000B6030000}"/>
    <cellStyle name="40% - Accent3 13 3" xfId="35086" xr:uid="{00000000-0005-0000-0000-0000B7030000}"/>
    <cellStyle name="40% - Accent3 14" xfId="34556" xr:uid="{00000000-0005-0000-0000-0000B8030000}"/>
    <cellStyle name="40% - Accent3 14 2" xfId="35109" xr:uid="{00000000-0005-0000-0000-0000B9030000}"/>
    <cellStyle name="40% - Accent3 15" xfId="35657" xr:uid="{00000000-0005-0000-0000-0000BA030000}"/>
    <cellStyle name="40% - Accent3 16" xfId="35673" xr:uid="{00000000-0005-0000-0000-0000BB030000}"/>
    <cellStyle name="40% - Accent3 17" xfId="35689" xr:uid="{00000000-0005-0000-0000-0000BC030000}"/>
    <cellStyle name="40% - Accent3 18" xfId="35707" xr:uid="{00000000-0005-0000-0000-0000BD030000}"/>
    <cellStyle name="40% - Accent3 19" xfId="36840" xr:uid="{00000000-0005-0000-0000-0000BE030000}"/>
    <cellStyle name="40% - Accent3 2" xfId="15" xr:uid="{00000000-0005-0000-0000-0000BF030000}"/>
    <cellStyle name="40% - Accent3 2 2" xfId="454" xr:uid="{00000000-0005-0000-0000-0000C0030000}"/>
    <cellStyle name="40% - Accent3 2 3" xfId="34684" xr:uid="{00000000-0005-0000-0000-0000C1030000}"/>
    <cellStyle name="40% - Accent3 2 3 2" xfId="35426" xr:uid="{00000000-0005-0000-0000-0000C2030000}"/>
    <cellStyle name="40% - Accent3 2 3 3" xfId="35614" xr:uid="{00000000-0005-0000-0000-0000C3030000}"/>
    <cellStyle name="40% - Accent3 2 3 4" xfId="35852" xr:uid="{00000000-0005-0000-0000-0000C4030000}"/>
    <cellStyle name="40% - Accent3 2 3 5" xfId="36919" xr:uid="{00000000-0005-0000-0000-0000C5030000}"/>
    <cellStyle name="40% - Accent3 2 3 6" xfId="37306" xr:uid="{00000000-0005-0000-0000-0000C6030000}"/>
    <cellStyle name="40% - Accent3 2 3 7" xfId="34964" xr:uid="{00000000-0005-0000-0000-0000C7030000}"/>
    <cellStyle name="40% - Accent3 2 4" xfId="37902" xr:uid="{00000000-0005-0000-0000-0000C8030000}"/>
    <cellStyle name="40% - Accent3 2 5" xfId="453" xr:uid="{00000000-0005-0000-0000-0000C9030000}"/>
    <cellStyle name="40% - Accent3 2_2historial" xfId="34685" xr:uid="{00000000-0005-0000-0000-0000CA030000}"/>
    <cellStyle name="40% - Accent3 20" xfId="37176" xr:uid="{00000000-0005-0000-0000-0000CB030000}"/>
    <cellStyle name="40% - Accent3 21" xfId="37206" xr:uid="{00000000-0005-0000-0000-0000CC030000}"/>
    <cellStyle name="40% - Accent3 22" xfId="37212" xr:uid="{00000000-0005-0000-0000-0000CD030000}"/>
    <cellStyle name="40% - Accent3 23" xfId="37241" xr:uid="{00000000-0005-0000-0000-0000CE030000}"/>
    <cellStyle name="40% - Accent3 24" xfId="37253" xr:uid="{00000000-0005-0000-0000-0000CF030000}"/>
    <cellStyle name="40% - Accent3 25" xfId="37283" xr:uid="{00000000-0005-0000-0000-0000D0030000}"/>
    <cellStyle name="40% - Accent3 26" xfId="37270" xr:uid="{00000000-0005-0000-0000-0000D1030000}"/>
    <cellStyle name="40% - Accent3 27" xfId="37467" xr:uid="{00000000-0005-0000-0000-0000D2030000}"/>
    <cellStyle name="40% - Accent3 28" xfId="37440" xr:uid="{00000000-0005-0000-0000-0000D3030000}"/>
    <cellStyle name="40% - Accent3 29" xfId="37317" xr:uid="{00000000-0005-0000-0000-0000D4030000}"/>
    <cellStyle name="40% - Accent3 3" xfId="34429" xr:uid="{00000000-0005-0000-0000-0000D5030000}"/>
    <cellStyle name="40% - Accent3 3 2" xfId="34686" xr:uid="{00000000-0005-0000-0000-0000D6030000}"/>
    <cellStyle name="40% - Accent3 3 3" xfId="34687" xr:uid="{00000000-0005-0000-0000-0000D7030000}"/>
    <cellStyle name="40% - Accent3 3 3 2" xfId="35615" xr:uid="{00000000-0005-0000-0000-0000D8030000}"/>
    <cellStyle name="40% - Accent3 3 3 3" xfId="35853" xr:uid="{00000000-0005-0000-0000-0000D9030000}"/>
    <cellStyle name="40% - Accent3 3 3 4" xfId="36920" xr:uid="{00000000-0005-0000-0000-0000DA030000}"/>
    <cellStyle name="40% - Accent3 3 3 5" xfId="37307" xr:uid="{00000000-0005-0000-0000-0000DB030000}"/>
    <cellStyle name="40% - Accent3 3 3 6" xfId="35427" xr:uid="{00000000-0005-0000-0000-0000DC030000}"/>
    <cellStyle name="40% - Accent3 3 4" xfId="34965" xr:uid="{00000000-0005-0000-0000-0000DD030000}"/>
    <cellStyle name="40% - Accent3 3_Client_Field_Report_SSFD_293_UI_17May14@6h00" xfId="34688" xr:uid="{00000000-0005-0000-0000-0000DE030000}"/>
    <cellStyle name="40% - Accent3 30" xfId="37346" xr:uid="{00000000-0005-0000-0000-0000DF030000}"/>
    <cellStyle name="40% - Accent3 31" xfId="37456" xr:uid="{00000000-0005-0000-0000-0000E0030000}"/>
    <cellStyle name="40% - Accent3 32" xfId="37486" xr:uid="{00000000-0005-0000-0000-0000E1030000}"/>
    <cellStyle name="40% - Accent3 33" xfId="37507" xr:uid="{00000000-0005-0000-0000-0000E2030000}"/>
    <cellStyle name="40% - Accent3 34" xfId="37520" xr:uid="{00000000-0005-0000-0000-0000E3030000}"/>
    <cellStyle name="40% - Accent3 35" xfId="34963" xr:uid="{00000000-0005-0000-0000-0000E4030000}"/>
    <cellStyle name="40% - Accent3 36" xfId="38110" xr:uid="{00000000-0005-0000-0000-0000E5030000}"/>
    <cellStyle name="40% - Accent3 37" xfId="38148" xr:uid="{00000000-0005-0000-0000-0000E6030000}"/>
    <cellStyle name="40% - Accent3 38" xfId="410" xr:uid="{00000000-0005-0000-0000-0000E7030000}"/>
    <cellStyle name="40% - Accent3 4" xfId="34430" xr:uid="{00000000-0005-0000-0000-0000E8030000}"/>
    <cellStyle name="40% - Accent3 4 2" xfId="34689" xr:uid="{00000000-0005-0000-0000-0000E9030000}"/>
    <cellStyle name="40% - Accent3 4 3" xfId="35234" xr:uid="{00000000-0005-0000-0000-0000EA030000}"/>
    <cellStyle name="40% - Accent3 4 4" xfId="35363" xr:uid="{00000000-0005-0000-0000-0000EB030000}"/>
    <cellStyle name="40% - Accent3 4 5" xfId="35551" xr:uid="{00000000-0005-0000-0000-0000EC030000}"/>
    <cellStyle name="40% - Accent3 4 6" xfId="35793" xr:uid="{00000000-0005-0000-0000-0000ED030000}"/>
    <cellStyle name="40% - Accent3 4 7" xfId="36921" xr:uid="{00000000-0005-0000-0000-0000EE030000}"/>
    <cellStyle name="40% - Accent3 5" xfId="34431" xr:uid="{00000000-0005-0000-0000-0000EF030000}"/>
    <cellStyle name="40% - Accent3 5 2" xfId="34690" xr:uid="{00000000-0005-0000-0000-0000F0030000}"/>
    <cellStyle name="40% - Accent3 5 3" xfId="35235" xr:uid="{00000000-0005-0000-0000-0000F1030000}"/>
    <cellStyle name="40% - Accent3 5 4" xfId="35364" xr:uid="{00000000-0005-0000-0000-0000F2030000}"/>
    <cellStyle name="40% - Accent3 5 5" xfId="35552" xr:uid="{00000000-0005-0000-0000-0000F3030000}"/>
    <cellStyle name="40% - Accent3 5 6" xfId="35794" xr:uid="{00000000-0005-0000-0000-0000F4030000}"/>
    <cellStyle name="40% - Accent3 5 7" xfId="36922" xr:uid="{00000000-0005-0000-0000-0000F5030000}"/>
    <cellStyle name="40% - Accent3 6" xfId="34432" xr:uid="{00000000-0005-0000-0000-0000F6030000}"/>
    <cellStyle name="40% - Accent3 6 2" xfId="34691" xr:uid="{00000000-0005-0000-0000-0000F7030000}"/>
    <cellStyle name="40% - Accent3 6 3" xfId="35236" xr:uid="{00000000-0005-0000-0000-0000F8030000}"/>
    <cellStyle name="40% - Accent3 6 4" xfId="35365" xr:uid="{00000000-0005-0000-0000-0000F9030000}"/>
    <cellStyle name="40% - Accent3 6 5" xfId="35553" xr:uid="{00000000-0005-0000-0000-0000FA030000}"/>
    <cellStyle name="40% - Accent3 6 6" xfId="35795" xr:uid="{00000000-0005-0000-0000-0000FB030000}"/>
    <cellStyle name="40% - Accent3 6 7" xfId="36923" xr:uid="{00000000-0005-0000-0000-0000FC030000}"/>
    <cellStyle name="40% - Accent3 7" xfId="34433" xr:uid="{00000000-0005-0000-0000-0000FD030000}"/>
    <cellStyle name="40% - Accent3 7 2" xfId="34692" xr:uid="{00000000-0005-0000-0000-0000FE030000}"/>
    <cellStyle name="40% - Accent3 7 3" xfId="35237" xr:uid="{00000000-0005-0000-0000-0000FF030000}"/>
    <cellStyle name="40% - Accent3 7 4" xfId="35366" xr:uid="{00000000-0005-0000-0000-000000040000}"/>
    <cellStyle name="40% - Accent3 7 5" xfId="35554" xr:uid="{00000000-0005-0000-0000-000001040000}"/>
    <cellStyle name="40% - Accent3 7 6" xfId="35796" xr:uid="{00000000-0005-0000-0000-000002040000}"/>
    <cellStyle name="40% - Accent3 7 7" xfId="36924" xr:uid="{00000000-0005-0000-0000-000003040000}"/>
    <cellStyle name="40% - Accent3 8" xfId="34434" xr:uid="{00000000-0005-0000-0000-000004040000}"/>
    <cellStyle name="40% - Accent3 8 2" xfId="34693" xr:uid="{00000000-0005-0000-0000-000005040000}"/>
    <cellStyle name="40% - Accent3 8 3" xfId="35238" xr:uid="{00000000-0005-0000-0000-000006040000}"/>
    <cellStyle name="40% - Accent3 8 4" xfId="35367" xr:uid="{00000000-0005-0000-0000-000007040000}"/>
    <cellStyle name="40% - Accent3 8 5" xfId="35555" xr:uid="{00000000-0005-0000-0000-000008040000}"/>
    <cellStyle name="40% - Accent3 8 6" xfId="35797" xr:uid="{00000000-0005-0000-0000-000009040000}"/>
    <cellStyle name="40% - Accent3 8 7" xfId="36925" xr:uid="{00000000-0005-0000-0000-00000A040000}"/>
    <cellStyle name="40% - Accent3 9" xfId="34435" xr:uid="{00000000-0005-0000-0000-00000B040000}"/>
    <cellStyle name="40% - Accent3 9 2" xfId="34694" xr:uid="{00000000-0005-0000-0000-00000C040000}"/>
    <cellStyle name="40% - Accent3 9 3" xfId="35239" xr:uid="{00000000-0005-0000-0000-00000D040000}"/>
    <cellStyle name="40% - Accent3 9 4" xfId="35368" xr:uid="{00000000-0005-0000-0000-00000E040000}"/>
    <cellStyle name="40% - Accent3 9 5" xfId="35556" xr:uid="{00000000-0005-0000-0000-00000F040000}"/>
    <cellStyle name="40% - Accent3 9 6" xfId="35798" xr:uid="{00000000-0005-0000-0000-000010040000}"/>
    <cellStyle name="40% - Accent3 9 7" xfId="36926" xr:uid="{00000000-0005-0000-0000-000011040000}"/>
    <cellStyle name="40% - Accent4 10" xfId="34436" xr:uid="{00000000-0005-0000-0000-000012040000}"/>
    <cellStyle name="40% - Accent4 10 2" xfId="34695" xr:uid="{00000000-0005-0000-0000-000013040000}"/>
    <cellStyle name="40% - Accent4 10 3" xfId="35240" xr:uid="{00000000-0005-0000-0000-000014040000}"/>
    <cellStyle name="40% - Accent4 10 4" xfId="35369" xr:uid="{00000000-0005-0000-0000-000015040000}"/>
    <cellStyle name="40% - Accent4 10 5" xfId="35557" xr:uid="{00000000-0005-0000-0000-000016040000}"/>
    <cellStyle name="40% - Accent4 10 6" xfId="35799" xr:uid="{00000000-0005-0000-0000-000017040000}"/>
    <cellStyle name="40% - Accent4 10 7" xfId="36927" xr:uid="{00000000-0005-0000-0000-000018040000}"/>
    <cellStyle name="40% - Accent4 11" xfId="34437" xr:uid="{00000000-0005-0000-0000-000019040000}"/>
    <cellStyle name="40% - Accent4 11 2" xfId="34696" xr:uid="{00000000-0005-0000-0000-00001A040000}"/>
    <cellStyle name="40% - Accent4 11 3" xfId="35241" xr:uid="{00000000-0005-0000-0000-00001B040000}"/>
    <cellStyle name="40% - Accent4 11 4" xfId="35370" xr:uid="{00000000-0005-0000-0000-00001C040000}"/>
    <cellStyle name="40% - Accent4 11 5" xfId="35558" xr:uid="{00000000-0005-0000-0000-00001D040000}"/>
    <cellStyle name="40% - Accent4 11 6" xfId="35800" xr:uid="{00000000-0005-0000-0000-00001E040000}"/>
    <cellStyle name="40% - Accent4 11 7" xfId="36928" xr:uid="{00000000-0005-0000-0000-00001F040000}"/>
    <cellStyle name="40% - Accent4 12" xfId="34438" xr:uid="{00000000-0005-0000-0000-000020040000}"/>
    <cellStyle name="40% - Accent4 12 2" xfId="34697" xr:uid="{00000000-0005-0000-0000-000021040000}"/>
    <cellStyle name="40% - Accent4 12 3" xfId="35242" xr:uid="{00000000-0005-0000-0000-000022040000}"/>
    <cellStyle name="40% - Accent4 12 4" xfId="35371" xr:uid="{00000000-0005-0000-0000-000023040000}"/>
    <cellStyle name="40% - Accent4 12 5" xfId="35559" xr:uid="{00000000-0005-0000-0000-000024040000}"/>
    <cellStyle name="40% - Accent4 12 6" xfId="35801" xr:uid="{00000000-0005-0000-0000-000025040000}"/>
    <cellStyle name="40% - Accent4 12 7" xfId="36929" xr:uid="{00000000-0005-0000-0000-000026040000}"/>
    <cellStyle name="40% - Accent4 13" xfId="34439" xr:uid="{00000000-0005-0000-0000-000027040000}"/>
    <cellStyle name="40% - Accent4 13 2" xfId="35243" xr:uid="{00000000-0005-0000-0000-000028040000}"/>
    <cellStyle name="40% - Accent4 13 3" xfId="35087" xr:uid="{00000000-0005-0000-0000-000029040000}"/>
    <cellStyle name="40% - Accent4 14" xfId="35110" xr:uid="{00000000-0005-0000-0000-00002A040000}"/>
    <cellStyle name="40% - Accent4 15" xfId="35658" xr:uid="{00000000-0005-0000-0000-00002B040000}"/>
    <cellStyle name="40% - Accent4 16" xfId="35690" xr:uid="{00000000-0005-0000-0000-00002C040000}"/>
    <cellStyle name="40% - Accent4 17" xfId="35708" xr:uid="{00000000-0005-0000-0000-00002D040000}"/>
    <cellStyle name="40% - Accent4 18" xfId="36839" xr:uid="{00000000-0005-0000-0000-00002E040000}"/>
    <cellStyle name="40% - Accent4 19" xfId="37178" xr:uid="{00000000-0005-0000-0000-00002F040000}"/>
    <cellStyle name="40% - Accent4 2" xfId="16" xr:uid="{00000000-0005-0000-0000-000030040000}"/>
    <cellStyle name="40% - Accent4 2 2" xfId="456" xr:uid="{00000000-0005-0000-0000-000031040000}"/>
    <cellStyle name="40% - Accent4 2 3" xfId="34698" xr:uid="{00000000-0005-0000-0000-000032040000}"/>
    <cellStyle name="40% - Accent4 2 3 2" xfId="35428" xr:uid="{00000000-0005-0000-0000-000033040000}"/>
    <cellStyle name="40% - Accent4 2 3 3" xfId="35616" xr:uid="{00000000-0005-0000-0000-000034040000}"/>
    <cellStyle name="40% - Accent4 2 3 4" xfId="35854" xr:uid="{00000000-0005-0000-0000-000035040000}"/>
    <cellStyle name="40% - Accent4 2 3 5" xfId="36930" xr:uid="{00000000-0005-0000-0000-000036040000}"/>
    <cellStyle name="40% - Accent4 2 3 6" xfId="37308" xr:uid="{00000000-0005-0000-0000-000037040000}"/>
    <cellStyle name="40% - Accent4 2 3 7" xfId="34967" xr:uid="{00000000-0005-0000-0000-000038040000}"/>
    <cellStyle name="40% - Accent4 2 4" xfId="37903" xr:uid="{00000000-0005-0000-0000-000039040000}"/>
    <cellStyle name="40% - Accent4 2 5" xfId="455" xr:uid="{00000000-0005-0000-0000-00003A040000}"/>
    <cellStyle name="40% - Accent4 2_2historial" xfId="34699" xr:uid="{00000000-0005-0000-0000-00003B040000}"/>
    <cellStyle name="40% - Accent4 20" xfId="37210" xr:uid="{00000000-0005-0000-0000-00003C040000}"/>
    <cellStyle name="40% - Accent4 21" xfId="37198" xr:uid="{00000000-0005-0000-0000-00003D040000}"/>
    <cellStyle name="40% - Accent4 22" xfId="37233" xr:uid="{00000000-0005-0000-0000-00003E040000}"/>
    <cellStyle name="40% - Accent4 23" xfId="37232" xr:uid="{00000000-0005-0000-0000-00003F040000}"/>
    <cellStyle name="40% - Accent4 24" xfId="37277" xr:uid="{00000000-0005-0000-0000-000040040000}"/>
    <cellStyle name="40% - Accent4 25" xfId="37271" xr:uid="{00000000-0005-0000-0000-000041040000}"/>
    <cellStyle name="40% - Accent4 26" xfId="37465" xr:uid="{00000000-0005-0000-0000-000042040000}"/>
    <cellStyle name="40% - Accent4 27" xfId="37441" xr:uid="{00000000-0005-0000-0000-000043040000}"/>
    <cellStyle name="40% - Accent4 28" xfId="37316" xr:uid="{00000000-0005-0000-0000-000044040000}"/>
    <cellStyle name="40% - Accent4 29" xfId="37345" xr:uid="{00000000-0005-0000-0000-000045040000}"/>
    <cellStyle name="40% - Accent4 3" xfId="34440" xr:uid="{00000000-0005-0000-0000-000046040000}"/>
    <cellStyle name="40% - Accent4 3 2" xfId="34700" xr:uid="{00000000-0005-0000-0000-000047040000}"/>
    <cellStyle name="40% - Accent4 3 3" xfId="34701" xr:uid="{00000000-0005-0000-0000-000048040000}"/>
    <cellStyle name="40% - Accent4 3 3 2" xfId="35617" xr:uid="{00000000-0005-0000-0000-000049040000}"/>
    <cellStyle name="40% - Accent4 3 3 3" xfId="35855" xr:uid="{00000000-0005-0000-0000-00004A040000}"/>
    <cellStyle name="40% - Accent4 3 3 4" xfId="36931" xr:uid="{00000000-0005-0000-0000-00004B040000}"/>
    <cellStyle name="40% - Accent4 3 3 5" xfId="37309" xr:uid="{00000000-0005-0000-0000-00004C040000}"/>
    <cellStyle name="40% - Accent4 3 3 6" xfId="35429" xr:uid="{00000000-0005-0000-0000-00004D040000}"/>
    <cellStyle name="40% - Accent4 3 4" xfId="34968" xr:uid="{00000000-0005-0000-0000-00004E040000}"/>
    <cellStyle name="40% - Accent4 3_Client_Field_Report_SSFD_293_UI_17May14@6h00" xfId="34702" xr:uid="{00000000-0005-0000-0000-00004F040000}"/>
    <cellStyle name="40% - Accent4 30" xfId="37455" xr:uid="{00000000-0005-0000-0000-000050040000}"/>
    <cellStyle name="40% - Accent4 31" xfId="37487" xr:uid="{00000000-0005-0000-0000-000051040000}"/>
    <cellStyle name="40% - Accent4 32" xfId="37508" xr:uid="{00000000-0005-0000-0000-000052040000}"/>
    <cellStyle name="40% - Accent4 33" xfId="37519" xr:uid="{00000000-0005-0000-0000-000053040000}"/>
    <cellStyle name="40% - Accent4 34" xfId="34966" xr:uid="{00000000-0005-0000-0000-000054040000}"/>
    <cellStyle name="40% - Accent4 35" xfId="38114" xr:uid="{00000000-0005-0000-0000-000055040000}"/>
    <cellStyle name="40% - Accent4 36" xfId="38152" xr:uid="{00000000-0005-0000-0000-000056040000}"/>
    <cellStyle name="40% - Accent4 37" xfId="414" xr:uid="{00000000-0005-0000-0000-000057040000}"/>
    <cellStyle name="40% - Accent4 4" xfId="34441" xr:uid="{00000000-0005-0000-0000-000058040000}"/>
    <cellStyle name="40% - Accent4 4 2" xfId="34703" xr:uid="{00000000-0005-0000-0000-000059040000}"/>
    <cellStyle name="40% - Accent4 4 3" xfId="35244" xr:uid="{00000000-0005-0000-0000-00005A040000}"/>
    <cellStyle name="40% - Accent4 4 4" xfId="35372" xr:uid="{00000000-0005-0000-0000-00005B040000}"/>
    <cellStyle name="40% - Accent4 4 5" xfId="35560" xr:uid="{00000000-0005-0000-0000-00005C040000}"/>
    <cellStyle name="40% - Accent4 4 6" xfId="35802" xr:uid="{00000000-0005-0000-0000-00005D040000}"/>
    <cellStyle name="40% - Accent4 4 7" xfId="36932" xr:uid="{00000000-0005-0000-0000-00005E040000}"/>
    <cellStyle name="40% - Accent4 5" xfId="34442" xr:uid="{00000000-0005-0000-0000-00005F040000}"/>
    <cellStyle name="40% - Accent4 5 2" xfId="34704" xr:uid="{00000000-0005-0000-0000-000060040000}"/>
    <cellStyle name="40% - Accent4 5 3" xfId="35245" xr:uid="{00000000-0005-0000-0000-000061040000}"/>
    <cellStyle name="40% - Accent4 5 4" xfId="35373" xr:uid="{00000000-0005-0000-0000-000062040000}"/>
    <cellStyle name="40% - Accent4 5 5" xfId="35561" xr:uid="{00000000-0005-0000-0000-000063040000}"/>
    <cellStyle name="40% - Accent4 5 6" xfId="35803" xr:uid="{00000000-0005-0000-0000-000064040000}"/>
    <cellStyle name="40% - Accent4 5 7" xfId="36933" xr:uid="{00000000-0005-0000-0000-000065040000}"/>
    <cellStyle name="40% - Accent4 6" xfId="34443" xr:uid="{00000000-0005-0000-0000-000066040000}"/>
    <cellStyle name="40% - Accent4 6 2" xfId="34705" xr:uid="{00000000-0005-0000-0000-000067040000}"/>
    <cellStyle name="40% - Accent4 6 3" xfId="35246" xr:uid="{00000000-0005-0000-0000-000068040000}"/>
    <cellStyle name="40% - Accent4 6 4" xfId="35374" xr:uid="{00000000-0005-0000-0000-000069040000}"/>
    <cellStyle name="40% - Accent4 6 5" xfId="35562" xr:uid="{00000000-0005-0000-0000-00006A040000}"/>
    <cellStyle name="40% - Accent4 6 6" xfId="35804" xr:uid="{00000000-0005-0000-0000-00006B040000}"/>
    <cellStyle name="40% - Accent4 6 7" xfId="36934" xr:uid="{00000000-0005-0000-0000-00006C040000}"/>
    <cellStyle name="40% - Accent4 7" xfId="34444" xr:uid="{00000000-0005-0000-0000-00006D040000}"/>
    <cellStyle name="40% - Accent4 7 2" xfId="34706" xr:uid="{00000000-0005-0000-0000-00006E040000}"/>
    <cellStyle name="40% - Accent4 7 3" xfId="35247" xr:uid="{00000000-0005-0000-0000-00006F040000}"/>
    <cellStyle name="40% - Accent4 7 4" xfId="35375" xr:uid="{00000000-0005-0000-0000-000070040000}"/>
    <cellStyle name="40% - Accent4 7 5" xfId="35563" xr:uid="{00000000-0005-0000-0000-000071040000}"/>
    <cellStyle name="40% - Accent4 7 6" xfId="35805" xr:uid="{00000000-0005-0000-0000-000072040000}"/>
    <cellStyle name="40% - Accent4 7 7" xfId="36935" xr:uid="{00000000-0005-0000-0000-000073040000}"/>
    <cellStyle name="40% - Accent4 8" xfId="34445" xr:uid="{00000000-0005-0000-0000-000074040000}"/>
    <cellStyle name="40% - Accent4 8 2" xfId="34707" xr:uid="{00000000-0005-0000-0000-000075040000}"/>
    <cellStyle name="40% - Accent4 8 3" xfId="35248" xr:uid="{00000000-0005-0000-0000-000076040000}"/>
    <cellStyle name="40% - Accent4 8 4" xfId="35376" xr:uid="{00000000-0005-0000-0000-000077040000}"/>
    <cellStyle name="40% - Accent4 8 5" xfId="35564" xr:uid="{00000000-0005-0000-0000-000078040000}"/>
    <cellStyle name="40% - Accent4 8 6" xfId="35806" xr:uid="{00000000-0005-0000-0000-000079040000}"/>
    <cellStyle name="40% - Accent4 8 7" xfId="36936" xr:uid="{00000000-0005-0000-0000-00007A040000}"/>
    <cellStyle name="40% - Accent4 9" xfId="34446" xr:uid="{00000000-0005-0000-0000-00007B040000}"/>
    <cellStyle name="40% - Accent4 9 2" xfId="34708" xr:uid="{00000000-0005-0000-0000-00007C040000}"/>
    <cellStyle name="40% - Accent4 9 3" xfId="35249" xr:uid="{00000000-0005-0000-0000-00007D040000}"/>
    <cellStyle name="40% - Accent4 9 4" xfId="35377" xr:uid="{00000000-0005-0000-0000-00007E040000}"/>
    <cellStyle name="40% - Accent4 9 5" xfId="35565" xr:uid="{00000000-0005-0000-0000-00007F040000}"/>
    <cellStyle name="40% - Accent4 9 6" xfId="35807" xr:uid="{00000000-0005-0000-0000-000080040000}"/>
    <cellStyle name="40% - Accent4 9 7" xfId="36937" xr:uid="{00000000-0005-0000-0000-000081040000}"/>
    <cellStyle name="40% - Accent5 10" xfId="34447" xr:uid="{00000000-0005-0000-0000-000082040000}"/>
    <cellStyle name="40% - Accent5 10 2" xfId="34709" xr:uid="{00000000-0005-0000-0000-000083040000}"/>
    <cellStyle name="40% - Accent5 10 3" xfId="35250" xr:uid="{00000000-0005-0000-0000-000084040000}"/>
    <cellStyle name="40% - Accent5 10 4" xfId="35378" xr:uid="{00000000-0005-0000-0000-000085040000}"/>
    <cellStyle name="40% - Accent5 10 5" xfId="35566" xr:uid="{00000000-0005-0000-0000-000086040000}"/>
    <cellStyle name="40% - Accent5 10 6" xfId="35808" xr:uid="{00000000-0005-0000-0000-000087040000}"/>
    <cellStyle name="40% - Accent5 10 7" xfId="36938" xr:uid="{00000000-0005-0000-0000-000088040000}"/>
    <cellStyle name="40% - Accent5 11" xfId="34448" xr:uid="{00000000-0005-0000-0000-000089040000}"/>
    <cellStyle name="40% - Accent5 11 2" xfId="34710" xr:uid="{00000000-0005-0000-0000-00008A040000}"/>
    <cellStyle name="40% - Accent5 11 3" xfId="35251" xr:uid="{00000000-0005-0000-0000-00008B040000}"/>
    <cellStyle name="40% - Accent5 11 4" xfId="35379" xr:uid="{00000000-0005-0000-0000-00008C040000}"/>
    <cellStyle name="40% - Accent5 11 5" xfId="35567" xr:uid="{00000000-0005-0000-0000-00008D040000}"/>
    <cellStyle name="40% - Accent5 11 6" xfId="35809" xr:uid="{00000000-0005-0000-0000-00008E040000}"/>
    <cellStyle name="40% - Accent5 11 7" xfId="36939" xr:uid="{00000000-0005-0000-0000-00008F040000}"/>
    <cellStyle name="40% - Accent5 12" xfId="34449" xr:uid="{00000000-0005-0000-0000-000090040000}"/>
    <cellStyle name="40% - Accent5 12 2" xfId="34711" xr:uid="{00000000-0005-0000-0000-000091040000}"/>
    <cellStyle name="40% - Accent5 12 3" xfId="35252" xr:uid="{00000000-0005-0000-0000-000092040000}"/>
    <cellStyle name="40% - Accent5 12 4" xfId="35380" xr:uid="{00000000-0005-0000-0000-000093040000}"/>
    <cellStyle name="40% - Accent5 12 5" xfId="35568" xr:uid="{00000000-0005-0000-0000-000094040000}"/>
    <cellStyle name="40% - Accent5 12 6" xfId="35810" xr:uid="{00000000-0005-0000-0000-000095040000}"/>
    <cellStyle name="40% - Accent5 12 7" xfId="36940" xr:uid="{00000000-0005-0000-0000-000096040000}"/>
    <cellStyle name="40% - Accent5 13" xfId="34450" xr:uid="{00000000-0005-0000-0000-000097040000}"/>
    <cellStyle name="40% - Accent5 13 2" xfId="35253" xr:uid="{00000000-0005-0000-0000-000098040000}"/>
    <cellStyle name="40% - Accent5 13 3" xfId="35088" xr:uid="{00000000-0005-0000-0000-000099040000}"/>
    <cellStyle name="40% - Accent5 14" xfId="35111" xr:uid="{00000000-0005-0000-0000-00009A040000}"/>
    <cellStyle name="40% - Accent5 15" xfId="35659" xr:uid="{00000000-0005-0000-0000-00009B040000}"/>
    <cellStyle name="40% - Accent5 16" xfId="35691" xr:uid="{00000000-0005-0000-0000-00009C040000}"/>
    <cellStyle name="40% - Accent5 17" xfId="35709" xr:uid="{00000000-0005-0000-0000-00009D040000}"/>
    <cellStyle name="40% - Accent5 18" xfId="36838" xr:uid="{00000000-0005-0000-0000-00009E040000}"/>
    <cellStyle name="40% - Accent5 19" xfId="37180" xr:uid="{00000000-0005-0000-0000-00009F040000}"/>
    <cellStyle name="40% - Accent5 2" xfId="17" xr:uid="{00000000-0005-0000-0000-0000A0040000}"/>
    <cellStyle name="40% - Accent5 2 2" xfId="458" xr:uid="{00000000-0005-0000-0000-0000A1040000}"/>
    <cellStyle name="40% - Accent5 2 3" xfId="34712" xr:uid="{00000000-0005-0000-0000-0000A2040000}"/>
    <cellStyle name="40% - Accent5 2 3 2" xfId="35430" xr:uid="{00000000-0005-0000-0000-0000A3040000}"/>
    <cellStyle name="40% - Accent5 2 3 3" xfId="35618" xr:uid="{00000000-0005-0000-0000-0000A4040000}"/>
    <cellStyle name="40% - Accent5 2 3 4" xfId="35856" xr:uid="{00000000-0005-0000-0000-0000A5040000}"/>
    <cellStyle name="40% - Accent5 2 3 5" xfId="36941" xr:uid="{00000000-0005-0000-0000-0000A6040000}"/>
    <cellStyle name="40% - Accent5 2 3 6" xfId="37310" xr:uid="{00000000-0005-0000-0000-0000A7040000}"/>
    <cellStyle name="40% - Accent5 2 3 7" xfId="34970" xr:uid="{00000000-0005-0000-0000-0000A8040000}"/>
    <cellStyle name="40% - Accent5 2 4" xfId="37904" xr:uid="{00000000-0005-0000-0000-0000A9040000}"/>
    <cellStyle name="40% - Accent5 2 5" xfId="457" xr:uid="{00000000-0005-0000-0000-0000AA040000}"/>
    <cellStyle name="40% - Accent5 2_2historial" xfId="34713" xr:uid="{00000000-0005-0000-0000-0000AB040000}"/>
    <cellStyle name="40% - Accent5 20" xfId="37214" xr:uid="{00000000-0005-0000-0000-0000AC040000}"/>
    <cellStyle name="40% - Accent5 21" xfId="37207" xr:uid="{00000000-0005-0000-0000-0000AD040000}"/>
    <cellStyle name="40% - Accent5 22" xfId="37236" xr:uid="{00000000-0005-0000-0000-0000AE040000}"/>
    <cellStyle name="40% - Accent5 23" xfId="37247" xr:uid="{00000000-0005-0000-0000-0000AF040000}"/>
    <cellStyle name="40% - Accent5 24" xfId="37276" xr:uid="{00000000-0005-0000-0000-0000B0040000}"/>
    <cellStyle name="40% - Accent5 25" xfId="37191" xr:uid="{00000000-0005-0000-0000-0000B1040000}"/>
    <cellStyle name="40% - Accent5 26" xfId="37460" xr:uid="{00000000-0005-0000-0000-0000B2040000}"/>
    <cellStyle name="40% - Accent5 27" xfId="37442" xr:uid="{00000000-0005-0000-0000-0000B3040000}"/>
    <cellStyle name="40% - Accent5 28" xfId="37315" xr:uid="{00000000-0005-0000-0000-0000B4040000}"/>
    <cellStyle name="40% - Accent5 29" xfId="37344" xr:uid="{00000000-0005-0000-0000-0000B5040000}"/>
    <cellStyle name="40% - Accent5 3" xfId="34451" xr:uid="{00000000-0005-0000-0000-0000B6040000}"/>
    <cellStyle name="40% - Accent5 3 2" xfId="34714" xr:uid="{00000000-0005-0000-0000-0000B7040000}"/>
    <cellStyle name="40% - Accent5 3 3" xfId="34715" xr:uid="{00000000-0005-0000-0000-0000B8040000}"/>
    <cellStyle name="40% - Accent5 3 3 2" xfId="35619" xr:uid="{00000000-0005-0000-0000-0000B9040000}"/>
    <cellStyle name="40% - Accent5 3 3 3" xfId="35857" xr:uid="{00000000-0005-0000-0000-0000BA040000}"/>
    <cellStyle name="40% - Accent5 3 3 4" xfId="36942" xr:uid="{00000000-0005-0000-0000-0000BB040000}"/>
    <cellStyle name="40% - Accent5 3 3 5" xfId="37311" xr:uid="{00000000-0005-0000-0000-0000BC040000}"/>
    <cellStyle name="40% - Accent5 3 3 6" xfId="35431" xr:uid="{00000000-0005-0000-0000-0000BD040000}"/>
    <cellStyle name="40% - Accent5 3 4" xfId="34971" xr:uid="{00000000-0005-0000-0000-0000BE040000}"/>
    <cellStyle name="40% - Accent5 3_Client_Field_Report_SSFD_293_UI_17May14@6h00" xfId="34716" xr:uid="{00000000-0005-0000-0000-0000BF040000}"/>
    <cellStyle name="40% - Accent5 30" xfId="37454" xr:uid="{00000000-0005-0000-0000-0000C0040000}"/>
    <cellStyle name="40% - Accent5 31" xfId="37488" xr:uid="{00000000-0005-0000-0000-0000C1040000}"/>
    <cellStyle name="40% - Accent5 32" xfId="37509" xr:uid="{00000000-0005-0000-0000-0000C2040000}"/>
    <cellStyle name="40% - Accent5 33" xfId="37518" xr:uid="{00000000-0005-0000-0000-0000C3040000}"/>
    <cellStyle name="40% - Accent5 34" xfId="34969" xr:uid="{00000000-0005-0000-0000-0000C4040000}"/>
    <cellStyle name="40% - Accent5 35" xfId="38118" xr:uid="{00000000-0005-0000-0000-0000C5040000}"/>
    <cellStyle name="40% - Accent5 36" xfId="38156" xr:uid="{00000000-0005-0000-0000-0000C6040000}"/>
    <cellStyle name="40% - Accent5 37" xfId="418" xr:uid="{00000000-0005-0000-0000-0000C7040000}"/>
    <cellStyle name="40% - Accent5 4" xfId="34452" xr:uid="{00000000-0005-0000-0000-0000C8040000}"/>
    <cellStyle name="40% - Accent5 4 2" xfId="34717" xr:uid="{00000000-0005-0000-0000-0000C9040000}"/>
    <cellStyle name="40% - Accent5 4 3" xfId="35254" xr:uid="{00000000-0005-0000-0000-0000CA040000}"/>
    <cellStyle name="40% - Accent5 4 4" xfId="35381" xr:uid="{00000000-0005-0000-0000-0000CB040000}"/>
    <cellStyle name="40% - Accent5 4 5" xfId="35569" xr:uid="{00000000-0005-0000-0000-0000CC040000}"/>
    <cellStyle name="40% - Accent5 4 6" xfId="35811" xr:uid="{00000000-0005-0000-0000-0000CD040000}"/>
    <cellStyle name="40% - Accent5 4 7" xfId="36943" xr:uid="{00000000-0005-0000-0000-0000CE040000}"/>
    <cellStyle name="40% - Accent5 5" xfId="34453" xr:uid="{00000000-0005-0000-0000-0000CF040000}"/>
    <cellStyle name="40% - Accent5 5 2" xfId="34718" xr:uid="{00000000-0005-0000-0000-0000D0040000}"/>
    <cellStyle name="40% - Accent5 5 3" xfId="35255" xr:uid="{00000000-0005-0000-0000-0000D1040000}"/>
    <cellStyle name="40% - Accent5 5 4" xfId="35382" xr:uid="{00000000-0005-0000-0000-0000D2040000}"/>
    <cellStyle name="40% - Accent5 5 5" xfId="35570" xr:uid="{00000000-0005-0000-0000-0000D3040000}"/>
    <cellStyle name="40% - Accent5 5 6" xfId="35812" xr:uid="{00000000-0005-0000-0000-0000D4040000}"/>
    <cellStyle name="40% - Accent5 5 7" xfId="36944" xr:uid="{00000000-0005-0000-0000-0000D5040000}"/>
    <cellStyle name="40% - Accent5 6" xfId="34454" xr:uid="{00000000-0005-0000-0000-0000D6040000}"/>
    <cellStyle name="40% - Accent5 6 2" xfId="34719" xr:uid="{00000000-0005-0000-0000-0000D7040000}"/>
    <cellStyle name="40% - Accent5 6 3" xfId="35256" xr:uid="{00000000-0005-0000-0000-0000D8040000}"/>
    <cellStyle name="40% - Accent5 6 4" xfId="35383" xr:uid="{00000000-0005-0000-0000-0000D9040000}"/>
    <cellStyle name="40% - Accent5 6 5" xfId="35571" xr:uid="{00000000-0005-0000-0000-0000DA040000}"/>
    <cellStyle name="40% - Accent5 6 6" xfId="35813" xr:uid="{00000000-0005-0000-0000-0000DB040000}"/>
    <cellStyle name="40% - Accent5 6 7" xfId="36945" xr:uid="{00000000-0005-0000-0000-0000DC040000}"/>
    <cellStyle name="40% - Accent5 7" xfId="34455" xr:uid="{00000000-0005-0000-0000-0000DD040000}"/>
    <cellStyle name="40% - Accent5 7 2" xfId="34720" xr:uid="{00000000-0005-0000-0000-0000DE040000}"/>
    <cellStyle name="40% - Accent5 7 3" xfId="35257" xr:uid="{00000000-0005-0000-0000-0000DF040000}"/>
    <cellStyle name="40% - Accent5 7 4" xfId="35384" xr:uid="{00000000-0005-0000-0000-0000E0040000}"/>
    <cellStyle name="40% - Accent5 7 5" xfId="35572" xr:uid="{00000000-0005-0000-0000-0000E1040000}"/>
    <cellStyle name="40% - Accent5 7 6" xfId="35814" xr:uid="{00000000-0005-0000-0000-0000E2040000}"/>
    <cellStyle name="40% - Accent5 7 7" xfId="36946" xr:uid="{00000000-0005-0000-0000-0000E3040000}"/>
    <cellStyle name="40% - Accent5 8" xfId="34456" xr:uid="{00000000-0005-0000-0000-0000E4040000}"/>
    <cellStyle name="40% - Accent5 8 2" xfId="34721" xr:uid="{00000000-0005-0000-0000-0000E5040000}"/>
    <cellStyle name="40% - Accent5 8 3" xfId="35258" xr:uid="{00000000-0005-0000-0000-0000E6040000}"/>
    <cellStyle name="40% - Accent5 8 4" xfId="35385" xr:uid="{00000000-0005-0000-0000-0000E7040000}"/>
    <cellStyle name="40% - Accent5 8 5" xfId="35573" xr:uid="{00000000-0005-0000-0000-0000E8040000}"/>
    <cellStyle name="40% - Accent5 8 6" xfId="35815" xr:uid="{00000000-0005-0000-0000-0000E9040000}"/>
    <cellStyle name="40% - Accent5 8 7" xfId="36947" xr:uid="{00000000-0005-0000-0000-0000EA040000}"/>
    <cellStyle name="40% - Accent5 9" xfId="34457" xr:uid="{00000000-0005-0000-0000-0000EB040000}"/>
    <cellStyle name="40% - Accent5 9 2" xfId="34722" xr:uid="{00000000-0005-0000-0000-0000EC040000}"/>
    <cellStyle name="40% - Accent5 9 3" xfId="35259" xr:uid="{00000000-0005-0000-0000-0000ED040000}"/>
    <cellStyle name="40% - Accent5 9 4" xfId="35386" xr:uid="{00000000-0005-0000-0000-0000EE040000}"/>
    <cellStyle name="40% - Accent5 9 5" xfId="35574" xr:uid="{00000000-0005-0000-0000-0000EF040000}"/>
    <cellStyle name="40% - Accent5 9 6" xfId="35816" xr:uid="{00000000-0005-0000-0000-0000F0040000}"/>
    <cellStyle name="40% - Accent5 9 7" xfId="36948" xr:uid="{00000000-0005-0000-0000-0000F1040000}"/>
    <cellStyle name="40% - Accent6 10" xfId="34458" xr:uid="{00000000-0005-0000-0000-0000F2040000}"/>
    <cellStyle name="40% - Accent6 10 2" xfId="34723" xr:uid="{00000000-0005-0000-0000-0000F3040000}"/>
    <cellStyle name="40% - Accent6 10 3" xfId="35260" xr:uid="{00000000-0005-0000-0000-0000F4040000}"/>
    <cellStyle name="40% - Accent6 10 4" xfId="35387" xr:uid="{00000000-0005-0000-0000-0000F5040000}"/>
    <cellStyle name="40% - Accent6 10 5" xfId="35575" xr:uid="{00000000-0005-0000-0000-0000F6040000}"/>
    <cellStyle name="40% - Accent6 10 6" xfId="35817" xr:uid="{00000000-0005-0000-0000-0000F7040000}"/>
    <cellStyle name="40% - Accent6 10 7" xfId="36949" xr:uid="{00000000-0005-0000-0000-0000F8040000}"/>
    <cellStyle name="40% - Accent6 11" xfId="34459" xr:uid="{00000000-0005-0000-0000-0000F9040000}"/>
    <cellStyle name="40% - Accent6 11 2" xfId="34724" xr:uid="{00000000-0005-0000-0000-0000FA040000}"/>
    <cellStyle name="40% - Accent6 11 3" xfId="35261" xr:uid="{00000000-0005-0000-0000-0000FB040000}"/>
    <cellStyle name="40% - Accent6 11 4" xfId="35388" xr:uid="{00000000-0005-0000-0000-0000FC040000}"/>
    <cellStyle name="40% - Accent6 11 5" xfId="35576" xr:uid="{00000000-0005-0000-0000-0000FD040000}"/>
    <cellStyle name="40% - Accent6 11 6" xfId="35818" xr:uid="{00000000-0005-0000-0000-0000FE040000}"/>
    <cellStyle name="40% - Accent6 11 7" xfId="36950" xr:uid="{00000000-0005-0000-0000-0000FF040000}"/>
    <cellStyle name="40% - Accent6 12" xfId="34460" xr:uid="{00000000-0005-0000-0000-000000050000}"/>
    <cellStyle name="40% - Accent6 12 2" xfId="34725" xr:uid="{00000000-0005-0000-0000-000001050000}"/>
    <cellStyle name="40% - Accent6 12 3" xfId="35262" xr:uid="{00000000-0005-0000-0000-000002050000}"/>
    <cellStyle name="40% - Accent6 12 4" xfId="35389" xr:uid="{00000000-0005-0000-0000-000003050000}"/>
    <cellStyle name="40% - Accent6 12 5" xfId="35577" xr:uid="{00000000-0005-0000-0000-000004050000}"/>
    <cellStyle name="40% - Accent6 12 6" xfId="35819" xr:uid="{00000000-0005-0000-0000-000005050000}"/>
    <cellStyle name="40% - Accent6 12 7" xfId="36951" xr:uid="{00000000-0005-0000-0000-000006050000}"/>
    <cellStyle name="40% - Accent6 13" xfId="34461" xr:uid="{00000000-0005-0000-0000-000007050000}"/>
    <cellStyle name="40% - Accent6 13 2" xfId="35263" xr:uid="{00000000-0005-0000-0000-000008050000}"/>
    <cellStyle name="40% - Accent6 13 3" xfId="35089" xr:uid="{00000000-0005-0000-0000-000009050000}"/>
    <cellStyle name="40% - Accent6 14" xfId="35112" xr:uid="{00000000-0005-0000-0000-00000A050000}"/>
    <cellStyle name="40% - Accent6 15" xfId="35660" xr:uid="{00000000-0005-0000-0000-00000B050000}"/>
    <cellStyle name="40% - Accent6 16" xfId="35692" xr:uid="{00000000-0005-0000-0000-00000C050000}"/>
    <cellStyle name="40% - Accent6 17" xfId="35710" xr:uid="{00000000-0005-0000-0000-00000D050000}"/>
    <cellStyle name="40% - Accent6 18" xfId="36837" xr:uid="{00000000-0005-0000-0000-00000E050000}"/>
    <cellStyle name="40% - Accent6 19" xfId="37182" xr:uid="{00000000-0005-0000-0000-00000F050000}"/>
    <cellStyle name="40% - Accent6 2" xfId="18" xr:uid="{00000000-0005-0000-0000-000010050000}"/>
    <cellStyle name="40% - Accent6 2 2" xfId="460" xr:uid="{00000000-0005-0000-0000-000011050000}"/>
    <cellStyle name="40% - Accent6 2 3" xfId="34726" xr:uid="{00000000-0005-0000-0000-000012050000}"/>
    <cellStyle name="40% - Accent6 2 3 2" xfId="35432" xr:uid="{00000000-0005-0000-0000-000013050000}"/>
    <cellStyle name="40% - Accent6 2 3 3" xfId="35620" xr:uid="{00000000-0005-0000-0000-000014050000}"/>
    <cellStyle name="40% - Accent6 2 3 4" xfId="35858" xr:uid="{00000000-0005-0000-0000-000015050000}"/>
    <cellStyle name="40% - Accent6 2 3 5" xfId="36952" xr:uid="{00000000-0005-0000-0000-000016050000}"/>
    <cellStyle name="40% - Accent6 2 3 6" xfId="37312" xr:uid="{00000000-0005-0000-0000-000017050000}"/>
    <cellStyle name="40% - Accent6 2 3 7" xfId="34973" xr:uid="{00000000-0005-0000-0000-000018050000}"/>
    <cellStyle name="40% - Accent6 2 4" xfId="37905" xr:uid="{00000000-0005-0000-0000-000019050000}"/>
    <cellStyle name="40% - Accent6 2 5" xfId="459" xr:uid="{00000000-0005-0000-0000-00001A050000}"/>
    <cellStyle name="40% - Accent6 2_2historial" xfId="34727" xr:uid="{00000000-0005-0000-0000-00001B050000}"/>
    <cellStyle name="40% - Accent6 20" xfId="37217" xr:uid="{00000000-0005-0000-0000-00001C050000}"/>
    <cellStyle name="40% - Accent6 21" xfId="37238" xr:uid="{00000000-0005-0000-0000-00001D050000}"/>
    <cellStyle name="40% - Accent6 22" xfId="37239" xr:uid="{00000000-0005-0000-0000-00001E050000}"/>
    <cellStyle name="40% - Accent6 23" xfId="37240" xr:uid="{00000000-0005-0000-0000-00001F050000}"/>
    <cellStyle name="40% - Accent6 24" xfId="37275" xr:uid="{00000000-0005-0000-0000-000020050000}"/>
    <cellStyle name="40% - Accent6 25" xfId="37272" xr:uid="{00000000-0005-0000-0000-000021050000}"/>
    <cellStyle name="40% - Accent6 26" xfId="37459" xr:uid="{00000000-0005-0000-0000-000022050000}"/>
    <cellStyle name="40% - Accent6 27" xfId="37443" xr:uid="{00000000-0005-0000-0000-000023050000}"/>
    <cellStyle name="40% - Accent6 28" xfId="37314" xr:uid="{00000000-0005-0000-0000-000024050000}"/>
    <cellStyle name="40% - Accent6 29" xfId="37343" xr:uid="{00000000-0005-0000-0000-000025050000}"/>
    <cellStyle name="40% - Accent6 3" xfId="34462" xr:uid="{00000000-0005-0000-0000-000026050000}"/>
    <cellStyle name="40% - Accent6 3 2" xfId="34728" xr:uid="{00000000-0005-0000-0000-000027050000}"/>
    <cellStyle name="40% - Accent6 3 3" xfId="34729" xr:uid="{00000000-0005-0000-0000-000028050000}"/>
    <cellStyle name="40% - Accent6 3 3 2" xfId="35621" xr:uid="{00000000-0005-0000-0000-000029050000}"/>
    <cellStyle name="40% - Accent6 3 3 3" xfId="35859" xr:uid="{00000000-0005-0000-0000-00002A050000}"/>
    <cellStyle name="40% - Accent6 3 3 4" xfId="36953" xr:uid="{00000000-0005-0000-0000-00002B050000}"/>
    <cellStyle name="40% - Accent6 3 3 5" xfId="37313" xr:uid="{00000000-0005-0000-0000-00002C050000}"/>
    <cellStyle name="40% - Accent6 3 3 6" xfId="35433" xr:uid="{00000000-0005-0000-0000-00002D050000}"/>
    <cellStyle name="40% - Accent6 3 4" xfId="34974" xr:uid="{00000000-0005-0000-0000-00002E050000}"/>
    <cellStyle name="40% - Accent6 3_Client_Field_Report_SSFD_293_UI_17May14@6h00" xfId="34730" xr:uid="{00000000-0005-0000-0000-00002F050000}"/>
    <cellStyle name="40% - Accent6 30" xfId="37453" xr:uid="{00000000-0005-0000-0000-000030050000}"/>
    <cellStyle name="40% - Accent6 31" xfId="37489" xr:uid="{00000000-0005-0000-0000-000031050000}"/>
    <cellStyle name="40% - Accent6 32" xfId="37510" xr:uid="{00000000-0005-0000-0000-000032050000}"/>
    <cellStyle name="40% - Accent6 33" xfId="37517" xr:uid="{00000000-0005-0000-0000-000033050000}"/>
    <cellStyle name="40% - Accent6 34" xfId="34972" xr:uid="{00000000-0005-0000-0000-000034050000}"/>
    <cellStyle name="40% - Accent6 35" xfId="38122" xr:uid="{00000000-0005-0000-0000-000035050000}"/>
    <cellStyle name="40% - Accent6 36" xfId="38160" xr:uid="{00000000-0005-0000-0000-000036050000}"/>
    <cellStyle name="40% - Accent6 37" xfId="422" xr:uid="{00000000-0005-0000-0000-000037050000}"/>
    <cellStyle name="40% - Accent6 4" xfId="34463" xr:uid="{00000000-0005-0000-0000-000038050000}"/>
    <cellStyle name="40% - Accent6 4 2" xfId="34731" xr:uid="{00000000-0005-0000-0000-000039050000}"/>
    <cellStyle name="40% - Accent6 4 3" xfId="35264" xr:uid="{00000000-0005-0000-0000-00003A050000}"/>
    <cellStyle name="40% - Accent6 4 4" xfId="35390" xr:uid="{00000000-0005-0000-0000-00003B050000}"/>
    <cellStyle name="40% - Accent6 4 5" xfId="35578" xr:uid="{00000000-0005-0000-0000-00003C050000}"/>
    <cellStyle name="40% - Accent6 4 6" xfId="35820" xr:uid="{00000000-0005-0000-0000-00003D050000}"/>
    <cellStyle name="40% - Accent6 4 7" xfId="36954" xr:uid="{00000000-0005-0000-0000-00003E050000}"/>
    <cellStyle name="40% - Accent6 5" xfId="34464" xr:uid="{00000000-0005-0000-0000-00003F050000}"/>
    <cellStyle name="40% - Accent6 5 2" xfId="34732" xr:uid="{00000000-0005-0000-0000-000040050000}"/>
    <cellStyle name="40% - Accent6 5 3" xfId="35265" xr:uid="{00000000-0005-0000-0000-000041050000}"/>
    <cellStyle name="40% - Accent6 5 4" xfId="35391" xr:uid="{00000000-0005-0000-0000-000042050000}"/>
    <cellStyle name="40% - Accent6 5 5" xfId="35579" xr:uid="{00000000-0005-0000-0000-000043050000}"/>
    <cellStyle name="40% - Accent6 5 6" xfId="35821" xr:uid="{00000000-0005-0000-0000-000044050000}"/>
    <cellStyle name="40% - Accent6 5 7" xfId="36955" xr:uid="{00000000-0005-0000-0000-000045050000}"/>
    <cellStyle name="40% - Accent6 6" xfId="34465" xr:uid="{00000000-0005-0000-0000-000046050000}"/>
    <cellStyle name="40% - Accent6 6 2" xfId="34733" xr:uid="{00000000-0005-0000-0000-000047050000}"/>
    <cellStyle name="40% - Accent6 6 3" xfId="35266" xr:uid="{00000000-0005-0000-0000-000048050000}"/>
    <cellStyle name="40% - Accent6 6 4" xfId="35392" xr:uid="{00000000-0005-0000-0000-000049050000}"/>
    <cellStyle name="40% - Accent6 6 5" xfId="35580" xr:uid="{00000000-0005-0000-0000-00004A050000}"/>
    <cellStyle name="40% - Accent6 6 6" xfId="35822" xr:uid="{00000000-0005-0000-0000-00004B050000}"/>
    <cellStyle name="40% - Accent6 6 7" xfId="36956" xr:uid="{00000000-0005-0000-0000-00004C050000}"/>
    <cellStyle name="40% - Accent6 7" xfId="34466" xr:uid="{00000000-0005-0000-0000-00004D050000}"/>
    <cellStyle name="40% - Accent6 7 2" xfId="34734" xr:uid="{00000000-0005-0000-0000-00004E050000}"/>
    <cellStyle name="40% - Accent6 7 3" xfId="35267" xr:uid="{00000000-0005-0000-0000-00004F050000}"/>
    <cellStyle name="40% - Accent6 7 4" xfId="35393" xr:uid="{00000000-0005-0000-0000-000050050000}"/>
    <cellStyle name="40% - Accent6 7 5" xfId="35581" xr:uid="{00000000-0005-0000-0000-000051050000}"/>
    <cellStyle name="40% - Accent6 7 6" xfId="35823" xr:uid="{00000000-0005-0000-0000-000052050000}"/>
    <cellStyle name="40% - Accent6 7 7" xfId="36957" xr:uid="{00000000-0005-0000-0000-000053050000}"/>
    <cellStyle name="40% - Accent6 8" xfId="34467" xr:uid="{00000000-0005-0000-0000-000054050000}"/>
    <cellStyle name="40% - Accent6 8 2" xfId="34735" xr:uid="{00000000-0005-0000-0000-000055050000}"/>
    <cellStyle name="40% - Accent6 8 3" xfId="35268" xr:uid="{00000000-0005-0000-0000-000056050000}"/>
    <cellStyle name="40% - Accent6 8 4" xfId="35394" xr:uid="{00000000-0005-0000-0000-000057050000}"/>
    <cellStyle name="40% - Accent6 8 5" xfId="35582" xr:uid="{00000000-0005-0000-0000-000058050000}"/>
    <cellStyle name="40% - Accent6 8 6" xfId="35824" xr:uid="{00000000-0005-0000-0000-000059050000}"/>
    <cellStyle name="40% - Accent6 8 7" xfId="36958" xr:uid="{00000000-0005-0000-0000-00005A050000}"/>
    <cellStyle name="40% - Accent6 9" xfId="34468" xr:uid="{00000000-0005-0000-0000-00005B050000}"/>
    <cellStyle name="40% - Accent6 9 2" xfId="34736" xr:uid="{00000000-0005-0000-0000-00005C050000}"/>
    <cellStyle name="40% - Accent6 9 3" xfId="35269" xr:uid="{00000000-0005-0000-0000-00005D050000}"/>
    <cellStyle name="40% - Accent6 9 4" xfId="35395" xr:uid="{00000000-0005-0000-0000-00005E050000}"/>
    <cellStyle name="40% - Accent6 9 5" xfId="35583" xr:uid="{00000000-0005-0000-0000-00005F050000}"/>
    <cellStyle name="40% - Accent6 9 6" xfId="35825" xr:uid="{00000000-0005-0000-0000-000060050000}"/>
    <cellStyle name="40% - Accent6 9 7" xfId="36959" xr:uid="{00000000-0005-0000-0000-000061050000}"/>
    <cellStyle name="40% - Énfasis1" xfId="348" xr:uid="{00000000-0005-0000-0000-000062050000}"/>
    <cellStyle name="40% - Énfasis1 2" xfId="461" xr:uid="{00000000-0005-0000-0000-000063050000}"/>
    <cellStyle name="40% - Énfasis1 2 2" xfId="462" xr:uid="{00000000-0005-0000-0000-000064050000}"/>
    <cellStyle name="40% - Énfasis1 2_2historial" xfId="34737" xr:uid="{00000000-0005-0000-0000-000065050000}"/>
    <cellStyle name="40% - Énfasis2" xfId="349" xr:uid="{00000000-0005-0000-0000-000066050000}"/>
    <cellStyle name="40% - Énfasis2 2" xfId="463" xr:uid="{00000000-0005-0000-0000-000067050000}"/>
    <cellStyle name="40% - Énfasis2 2 2" xfId="464" xr:uid="{00000000-0005-0000-0000-000068050000}"/>
    <cellStyle name="40% - Énfasis2 2_2historial" xfId="34738" xr:uid="{00000000-0005-0000-0000-000069050000}"/>
    <cellStyle name="40% - Énfasis3" xfId="350" xr:uid="{00000000-0005-0000-0000-00006A050000}"/>
    <cellStyle name="40% - Énfasis3 2" xfId="465" xr:uid="{00000000-0005-0000-0000-00006B050000}"/>
    <cellStyle name="40% - Énfasis3 2 2" xfId="466" xr:uid="{00000000-0005-0000-0000-00006C050000}"/>
    <cellStyle name="40% - Énfasis3 2_2historial" xfId="34739" xr:uid="{00000000-0005-0000-0000-00006D050000}"/>
    <cellStyle name="40% - Énfasis4" xfId="351" xr:uid="{00000000-0005-0000-0000-00006E050000}"/>
    <cellStyle name="40% - Énfasis4 2" xfId="467" xr:uid="{00000000-0005-0000-0000-00006F050000}"/>
    <cellStyle name="40% - Énfasis4 2 2" xfId="468" xr:uid="{00000000-0005-0000-0000-000070050000}"/>
    <cellStyle name="40% - Énfasis4 2_2historial" xfId="34740" xr:uid="{00000000-0005-0000-0000-000071050000}"/>
    <cellStyle name="40% - Énfasis5" xfId="352" xr:uid="{00000000-0005-0000-0000-000072050000}"/>
    <cellStyle name="40% - Énfasis5 2" xfId="469" xr:uid="{00000000-0005-0000-0000-000073050000}"/>
    <cellStyle name="40% - Énfasis5 2 2" xfId="470" xr:uid="{00000000-0005-0000-0000-000074050000}"/>
    <cellStyle name="40% - Énfasis5 2_2historial" xfId="34741" xr:uid="{00000000-0005-0000-0000-000075050000}"/>
    <cellStyle name="40% - Énfasis6" xfId="353" xr:uid="{00000000-0005-0000-0000-000076050000}"/>
    <cellStyle name="40% - Énfasis6 2" xfId="471" xr:uid="{00000000-0005-0000-0000-000077050000}"/>
    <cellStyle name="40% - Énfasis6 2 2" xfId="472" xr:uid="{00000000-0005-0000-0000-000078050000}"/>
    <cellStyle name="40% - Énfasis6 2_2historial" xfId="34742" xr:uid="{00000000-0005-0000-0000-000079050000}"/>
    <cellStyle name="60% - Accent1 2" xfId="19" xr:uid="{00000000-0005-0000-0000-00007A050000}"/>
    <cellStyle name="60% - Accent1 2 2" xfId="474" xr:uid="{00000000-0005-0000-0000-00007B050000}"/>
    <cellStyle name="60% - Accent1 2 3" xfId="34743" xr:uid="{00000000-0005-0000-0000-00007C050000}"/>
    <cellStyle name="60% - Accent1 2 3 2" xfId="37327" xr:uid="{00000000-0005-0000-0000-00007D050000}"/>
    <cellStyle name="60% - Accent1 2 3 3" xfId="34976" xr:uid="{00000000-0005-0000-0000-00007E050000}"/>
    <cellStyle name="60% - Accent1 2 4" xfId="37906" xr:uid="{00000000-0005-0000-0000-00007F050000}"/>
    <cellStyle name="60% - Accent1 2 5" xfId="473" xr:uid="{00000000-0005-0000-0000-000080050000}"/>
    <cellStyle name="60% - Accent1 2_Client_Report_SSFD_286_UI_15May14_06h00" xfId="36960" xr:uid="{00000000-0005-0000-0000-000081050000}"/>
    <cellStyle name="60% - Accent1 3" xfId="34469" xr:uid="{00000000-0005-0000-0000-000082050000}"/>
    <cellStyle name="60% - Accent1 3 2" xfId="34744" xr:uid="{00000000-0005-0000-0000-000083050000}"/>
    <cellStyle name="60% - Accent1 4" xfId="34470" xr:uid="{00000000-0005-0000-0000-000084050000}"/>
    <cellStyle name="60% - Accent1 5" xfId="34975" xr:uid="{00000000-0005-0000-0000-000085050000}"/>
    <cellStyle name="60% - Accent1 6" xfId="38103" xr:uid="{00000000-0005-0000-0000-000086050000}"/>
    <cellStyle name="60% - Accent1 7" xfId="38141" xr:uid="{00000000-0005-0000-0000-000087050000}"/>
    <cellStyle name="60% - Accent1 8" xfId="403" xr:uid="{00000000-0005-0000-0000-000088050000}"/>
    <cellStyle name="60% - Accent2 2" xfId="20" xr:uid="{00000000-0005-0000-0000-000089050000}"/>
    <cellStyle name="60% - Accent2 2 2" xfId="476" xr:uid="{00000000-0005-0000-0000-00008A050000}"/>
    <cellStyle name="60% - Accent2 2 3" xfId="34745" xr:uid="{00000000-0005-0000-0000-00008B050000}"/>
    <cellStyle name="60% - Accent2 2 3 2" xfId="37328" xr:uid="{00000000-0005-0000-0000-00008C050000}"/>
    <cellStyle name="60% - Accent2 2 3 3" xfId="34978" xr:uid="{00000000-0005-0000-0000-00008D050000}"/>
    <cellStyle name="60% - Accent2 2 4" xfId="37907" xr:uid="{00000000-0005-0000-0000-00008E050000}"/>
    <cellStyle name="60% - Accent2 2 5" xfId="475" xr:uid="{00000000-0005-0000-0000-00008F050000}"/>
    <cellStyle name="60% - Accent2 2_Client_Report_SSFD_286_UI_15May14_06h00" xfId="36961" xr:uid="{00000000-0005-0000-0000-000090050000}"/>
    <cellStyle name="60% - Accent2 3" xfId="34471" xr:uid="{00000000-0005-0000-0000-000091050000}"/>
    <cellStyle name="60% - Accent2 3 2" xfId="34746" xr:uid="{00000000-0005-0000-0000-000092050000}"/>
    <cellStyle name="60% - Accent2 4" xfId="34472" xr:uid="{00000000-0005-0000-0000-000093050000}"/>
    <cellStyle name="60% - Accent2 5" xfId="34977" xr:uid="{00000000-0005-0000-0000-000094050000}"/>
    <cellStyle name="60% - Accent2 6" xfId="38107" xr:uid="{00000000-0005-0000-0000-000095050000}"/>
    <cellStyle name="60% - Accent2 7" xfId="38145" xr:uid="{00000000-0005-0000-0000-000096050000}"/>
    <cellStyle name="60% - Accent2 8" xfId="407" xr:uid="{00000000-0005-0000-0000-000097050000}"/>
    <cellStyle name="60% - Accent3 2" xfId="21" xr:uid="{00000000-0005-0000-0000-000098050000}"/>
    <cellStyle name="60% - Accent3 2 2" xfId="478" xr:uid="{00000000-0005-0000-0000-000099050000}"/>
    <cellStyle name="60% - Accent3 2 3" xfId="34747" xr:uid="{00000000-0005-0000-0000-00009A050000}"/>
    <cellStyle name="60% - Accent3 2 3 2" xfId="37330" xr:uid="{00000000-0005-0000-0000-00009B050000}"/>
    <cellStyle name="60% - Accent3 2 3 3" xfId="34980" xr:uid="{00000000-0005-0000-0000-00009C050000}"/>
    <cellStyle name="60% - Accent3 2 4" xfId="37908" xr:uid="{00000000-0005-0000-0000-00009D050000}"/>
    <cellStyle name="60% - Accent3 2 5" xfId="477" xr:uid="{00000000-0005-0000-0000-00009E050000}"/>
    <cellStyle name="60% - Accent3 2_Client_Report_SSFD_286_UI_15May14_06h00" xfId="36962" xr:uid="{00000000-0005-0000-0000-00009F050000}"/>
    <cellStyle name="60% - Accent3 3" xfId="34473" xr:uid="{00000000-0005-0000-0000-0000A0050000}"/>
    <cellStyle name="60% - Accent3 3 2" xfId="34748" xr:uid="{00000000-0005-0000-0000-0000A1050000}"/>
    <cellStyle name="60% - Accent3 4" xfId="34474" xr:uid="{00000000-0005-0000-0000-0000A2050000}"/>
    <cellStyle name="60% - Accent3 5" xfId="34555" xr:uid="{00000000-0005-0000-0000-0000A3050000}"/>
    <cellStyle name="60% - Accent3 6" xfId="34979" xr:uid="{00000000-0005-0000-0000-0000A4050000}"/>
    <cellStyle name="60% - Accent3 7" xfId="38111" xr:uid="{00000000-0005-0000-0000-0000A5050000}"/>
    <cellStyle name="60% - Accent3 8" xfId="38149" xr:uid="{00000000-0005-0000-0000-0000A6050000}"/>
    <cellStyle name="60% - Accent3 9" xfId="411" xr:uid="{00000000-0005-0000-0000-0000A7050000}"/>
    <cellStyle name="60% - Accent4 2" xfId="22" xr:uid="{00000000-0005-0000-0000-0000A8050000}"/>
    <cellStyle name="60% - Accent4 2 2" xfId="480" xr:uid="{00000000-0005-0000-0000-0000A9050000}"/>
    <cellStyle name="60% - Accent4 2 3" xfId="34749" xr:uid="{00000000-0005-0000-0000-0000AA050000}"/>
    <cellStyle name="60% - Accent4 2 3 2" xfId="37331" xr:uid="{00000000-0005-0000-0000-0000AB050000}"/>
    <cellStyle name="60% - Accent4 2 3 3" xfId="34982" xr:uid="{00000000-0005-0000-0000-0000AC050000}"/>
    <cellStyle name="60% - Accent4 2 4" xfId="37909" xr:uid="{00000000-0005-0000-0000-0000AD050000}"/>
    <cellStyle name="60% - Accent4 2 5" xfId="479" xr:uid="{00000000-0005-0000-0000-0000AE050000}"/>
    <cellStyle name="60% - Accent4 2_Client_Report_SSFD_286_UI_15May14_06h00" xfId="36963" xr:uid="{00000000-0005-0000-0000-0000AF050000}"/>
    <cellStyle name="60% - Accent4 3" xfId="34475" xr:uid="{00000000-0005-0000-0000-0000B0050000}"/>
    <cellStyle name="60% - Accent4 3 2" xfId="34750" xr:uid="{00000000-0005-0000-0000-0000B1050000}"/>
    <cellStyle name="60% - Accent4 4" xfId="34476" xr:uid="{00000000-0005-0000-0000-0000B2050000}"/>
    <cellStyle name="60% - Accent4 5" xfId="34554" xr:uid="{00000000-0005-0000-0000-0000B3050000}"/>
    <cellStyle name="60% - Accent4 6" xfId="34981" xr:uid="{00000000-0005-0000-0000-0000B4050000}"/>
    <cellStyle name="60% - Accent4 7" xfId="38115" xr:uid="{00000000-0005-0000-0000-0000B5050000}"/>
    <cellStyle name="60% - Accent4 8" xfId="38153" xr:uid="{00000000-0005-0000-0000-0000B6050000}"/>
    <cellStyle name="60% - Accent4 9" xfId="415" xr:uid="{00000000-0005-0000-0000-0000B7050000}"/>
    <cellStyle name="60% - Accent5 2" xfId="23" xr:uid="{00000000-0005-0000-0000-0000B8050000}"/>
    <cellStyle name="60% - Accent5 2 2" xfId="482" xr:uid="{00000000-0005-0000-0000-0000B9050000}"/>
    <cellStyle name="60% - Accent5 2 3" xfId="34751" xr:uid="{00000000-0005-0000-0000-0000BA050000}"/>
    <cellStyle name="60% - Accent5 2 3 2" xfId="37332" xr:uid="{00000000-0005-0000-0000-0000BB050000}"/>
    <cellStyle name="60% - Accent5 2 3 3" xfId="34984" xr:uid="{00000000-0005-0000-0000-0000BC050000}"/>
    <cellStyle name="60% - Accent5 2 4" xfId="37910" xr:uid="{00000000-0005-0000-0000-0000BD050000}"/>
    <cellStyle name="60% - Accent5 2 5" xfId="481" xr:uid="{00000000-0005-0000-0000-0000BE050000}"/>
    <cellStyle name="60% - Accent5 2_Client_Report_SSFD_286_UI_15May14_06h00" xfId="36964" xr:uid="{00000000-0005-0000-0000-0000BF050000}"/>
    <cellStyle name="60% - Accent5 3" xfId="34477" xr:uid="{00000000-0005-0000-0000-0000C0050000}"/>
    <cellStyle name="60% - Accent5 3 2" xfId="34752" xr:uid="{00000000-0005-0000-0000-0000C1050000}"/>
    <cellStyle name="60% - Accent5 4" xfId="34478" xr:uid="{00000000-0005-0000-0000-0000C2050000}"/>
    <cellStyle name="60% - Accent5 5" xfId="34983" xr:uid="{00000000-0005-0000-0000-0000C3050000}"/>
    <cellStyle name="60% - Accent5 6" xfId="38119" xr:uid="{00000000-0005-0000-0000-0000C4050000}"/>
    <cellStyle name="60% - Accent5 7" xfId="38157" xr:uid="{00000000-0005-0000-0000-0000C5050000}"/>
    <cellStyle name="60% - Accent5 8" xfId="419" xr:uid="{00000000-0005-0000-0000-0000C6050000}"/>
    <cellStyle name="60% - Accent6 2" xfId="24" xr:uid="{00000000-0005-0000-0000-0000C7050000}"/>
    <cellStyle name="60% - Accent6 2 2" xfId="484" xr:uid="{00000000-0005-0000-0000-0000C8050000}"/>
    <cellStyle name="60% - Accent6 2 3" xfId="34753" xr:uid="{00000000-0005-0000-0000-0000C9050000}"/>
    <cellStyle name="60% - Accent6 2 3 2" xfId="37333" xr:uid="{00000000-0005-0000-0000-0000CA050000}"/>
    <cellStyle name="60% - Accent6 2 3 3" xfId="34986" xr:uid="{00000000-0005-0000-0000-0000CB050000}"/>
    <cellStyle name="60% - Accent6 2 4" xfId="37911" xr:uid="{00000000-0005-0000-0000-0000CC050000}"/>
    <cellStyle name="60% - Accent6 2 5" xfId="483" xr:uid="{00000000-0005-0000-0000-0000CD050000}"/>
    <cellStyle name="60% - Accent6 2_Client_Report_SSFD_286_UI_15May14_06h00" xfId="36965" xr:uid="{00000000-0005-0000-0000-0000CE050000}"/>
    <cellStyle name="60% - Accent6 3" xfId="34479" xr:uid="{00000000-0005-0000-0000-0000CF050000}"/>
    <cellStyle name="60% - Accent6 3 2" xfId="34754" xr:uid="{00000000-0005-0000-0000-0000D0050000}"/>
    <cellStyle name="60% - Accent6 4" xfId="34480" xr:uid="{00000000-0005-0000-0000-0000D1050000}"/>
    <cellStyle name="60% - Accent6 5" xfId="34553" xr:uid="{00000000-0005-0000-0000-0000D2050000}"/>
    <cellStyle name="60% - Accent6 6" xfId="34985" xr:uid="{00000000-0005-0000-0000-0000D3050000}"/>
    <cellStyle name="60% - Accent6 7" xfId="38123" xr:uid="{00000000-0005-0000-0000-0000D4050000}"/>
    <cellStyle name="60% - Accent6 8" xfId="38161" xr:uid="{00000000-0005-0000-0000-0000D5050000}"/>
    <cellStyle name="60% - Accent6 9" xfId="423" xr:uid="{00000000-0005-0000-0000-0000D6050000}"/>
    <cellStyle name="60% - Énfasis1" xfId="354" xr:uid="{00000000-0005-0000-0000-0000D7050000}"/>
    <cellStyle name="60% - Énfasis1 2" xfId="485" xr:uid="{00000000-0005-0000-0000-0000D8050000}"/>
    <cellStyle name="60% - Énfasis1 2 2" xfId="486" xr:uid="{00000000-0005-0000-0000-0000D9050000}"/>
    <cellStyle name="60% - Énfasis1 2_Client_Report_SSFD_286_UI_15May14_06h00" xfId="36966" xr:uid="{00000000-0005-0000-0000-0000DA050000}"/>
    <cellStyle name="60% - Énfasis2" xfId="355" xr:uid="{00000000-0005-0000-0000-0000DB050000}"/>
    <cellStyle name="60% - Énfasis2 2" xfId="487" xr:uid="{00000000-0005-0000-0000-0000DC050000}"/>
    <cellStyle name="60% - Énfasis2 2 2" xfId="488" xr:uid="{00000000-0005-0000-0000-0000DD050000}"/>
    <cellStyle name="60% - Énfasis2 2_Client_Report_SSFD_286_UI_15May14_06h00" xfId="36967" xr:uid="{00000000-0005-0000-0000-0000DE050000}"/>
    <cellStyle name="60% - Énfasis3" xfId="356" xr:uid="{00000000-0005-0000-0000-0000DF050000}"/>
    <cellStyle name="60% - Énfasis3 2" xfId="489" xr:uid="{00000000-0005-0000-0000-0000E0050000}"/>
    <cellStyle name="60% - Énfasis3 2 2" xfId="490" xr:uid="{00000000-0005-0000-0000-0000E1050000}"/>
    <cellStyle name="60% - Énfasis3 2_Client_Report_SSFD_286_UI_15May14_06h00" xfId="36968" xr:uid="{00000000-0005-0000-0000-0000E2050000}"/>
    <cellStyle name="60% - Énfasis4" xfId="357" xr:uid="{00000000-0005-0000-0000-0000E3050000}"/>
    <cellStyle name="60% - Énfasis4 2" xfId="491" xr:uid="{00000000-0005-0000-0000-0000E4050000}"/>
    <cellStyle name="60% - Énfasis4 2 2" xfId="492" xr:uid="{00000000-0005-0000-0000-0000E5050000}"/>
    <cellStyle name="60% - Énfasis4 2_Client_Report_SSFD_286_UI_15May14_06h00" xfId="36969" xr:uid="{00000000-0005-0000-0000-0000E6050000}"/>
    <cellStyle name="60% - Énfasis5" xfId="358" xr:uid="{00000000-0005-0000-0000-0000E7050000}"/>
    <cellStyle name="60% - Énfasis5 2" xfId="493" xr:uid="{00000000-0005-0000-0000-0000E8050000}"/>
    <cellStyle name="60% - Énfasis5 2 2" xfId="494" xr:uid="{00000000-0005-0000-0000-0000E9050000}"/>
    <cellStyle name="60% - Énfasis5 2_Client_Report_SSFD_286_UI_15May14_06h00" xfId="36970" xr:uid="{00000000-0005-0000-0000-0000EA050000}"/>
    <cellStyle name="60% - Énfasis6" xfId="359" xr:uid="{00000000-0005-0000-0000-0000EB050000}"/>
    <cellStyle name="60% - Énfasis6 2" xfId="495" xr:uid="{00000000-0005-0000-0000-0000EC050000}"/>
    <cellStyle name="60% - Énfasis6 2 2" xfId="496" xr:uid="{00000000-0005-0000-0000-0000ED050000}"/>
    <cellStyle name="60% - Énfasis6 2_Client_Report_SSFD_286_UI_15May14_06h00" xfId="36971" xr:uid="{00000000-0005-0000-0000-0000EE050000}"/>
    <cellStyle name="Accent1 2" xfId="25" xr:uid="{00000000-0005-0000-0000-0000EF050000}"/>
    <cellStyle name="Accent1 2 2" xfId="498" xr:uid="{00000000-0005-0000-0000-0000F0050000}"/>
    <cellStyle name="Accent1 2 3" xfId="34755" xr:uid="{00000000-0005-0000-0000-0000F1050000}"/>
    <cellStyle name="Accent1 2 3 2" xfId="37334" xr:uid="{00000000-0005-0000-0000-0000F2050000}"/>
    <cellStyle name="Accent1 2 3 3" xfId="34988" xr:uid="{00000000-0005-0000-0000-0000F3050000}"/>
    <cellStyle name="Accent1 2 4" xfId="37912" xr:uid="{00000000-0005-0000-0000-0000F4050000}"/>
    <cellStyle name="Accent1 2 5" xfId="497" xr:uid="{00000000-0005-0000-0000-0000F5050000}"/>
    <cellStyle name="Accent1 2_Client_Report_SSFD_286_UI_15May14_06h00" xfId="36972" xr:uid="{00000000-0005-0000-0000-0000F6050000}"/>
    <cellStyle name="Accent1 3" xfId="34481" xr:uid="{00000000-0005-0000-0000-0000F7050000}"/>
    <cellStyle name="Accent1 3 2" xfId="34756" xr:uid="{00000000-0005-0000-0000-0000F8050000}"/>
    <cellStyle name="Accent1 4" xfId="34482" xr:uid="{00000000-0005-0000-0000-0000F9050000}"/>
    <cellStyle name="Accent1 5" xfId="34987" xr:uid="{00000000-0005-0000-0000-0000FA050000}"/>
    <cellStyle name="Accent1 6" xfId="38100" xr:uid="{00000000-0005-0000-0000-0000FB050000}"/>
    <cellStyle name="Accent1 7" xfId="38138" xr:uid="{00000000-0005-0000-0000-0000FC050000}"/>
    <cellStyle name="Accent1 8" xfId="400" xr:uid="{00000000-0005-0000-0000-0000FD050000}"/>
    <cellStyle name="Accent2 2" xfId="26" xr:uid="{00000000-0005-0000-0000-0000FE050000}"/>
    <cellStyle name="Accent2 2 2" xfId="500" xr:uid="{00000000-0005-0000-0000-0000FF050000}"/>
    <cellStyle name="Accent2 2 3" xfId="34757" xr:uid="{00000000-0005-0000-0000-000000060000}"/>
    <cellStyle name="Accent2 2 3 2" xfId="37335" xr:uid="{00000000-0005-0000-0000-000001060000}"/>
    <cellStyle name="Accent2 2 3 3" xfId="34990" xr:uid="{00000000-0005-0000-0000-000002060000}"/>
    <cellStyle name="Accent2 2 4" xfId="37913" xr:uid="{00000000-0005-0000-0000-000003060000}"/>
    <cellStyle name="Accent2 2 5" xfId="499" xr:uid="{00000000-0005-0000-0000-000004060000}"/>
    <cellStyle name="Accent2 2_Client_Report_SSFD_286_UI_15May14_06h00" xfId="36973" xr:uid="{00000000-0005-0000-0000-000005060000}"/>
    <cellStyle name="Accent2 3" xfId="34483" xr:uid="{00000000-0005-0000-0000-000006060000}"/>
    <cellStyle name="Accent2 3 2" xfId="34758" xr:uid="{00000000-0005-0000-0000-000007060000}"/>
    <cellStyle name="Accent2 4" xfId="34484" xr:uid="{00000000-0005-0000-0000-000008060000}"/>
    <cellStyle name="Accent2 5" xfId="34989" xr:uid="{00000000-0005-0000-0000-000009060000}"/>
    <cellStyle name="Accent2 6" xfId="38104" xr:uid="{00000000-0005-0000-0000-00000A060000}"/>
    <cellStyle name="Accent2 7" xfId="38142" xr:uid="{00000000-0005-0000-0000-00000B060000}"/>
    <cellStyle name="Accent2 8" xfId="404" xr:uid="{00000000-0005-0000-0000-00000C060000}"/>
    <cellStyle name="Accent3 2" xfId="27" xr:uid="{00000000-0005-0000-0000-00000D060000}"/>
    <cellStyle name="Accent3 2 2" xfId="502" xr:uid="{00000000-0005-0000-0000-00000E060000}"/>
    <cellStyle name="Accent3 2 3" xfId="34759" xr:uid="{00000000-0005-0000-0000-00000F060000}"/>
    <cellStyle name="Accent3 2 3 2" xfId="37336" xr:uid="{00000000-0005-0000-0000-000010060000}"/>
    <cellStyle name="Accent3 2 3 3" xfId="34992" xr:uid="{00000000-0005-0000-0000-000011060000}"/>
    <cellStyle name="Accent3 2 4" xfId="37914" xr:uid="{00000000-0005-0000-0000-000012060000}"/>
    <cellStyle name="Accent3 2 5" xfId="501" xr:uid="{00000000-0005-0000-0000-000013060000}"/>
    <cellStyle name="Accent3 2_Client_Report_SSFD_286_UI_15May14_06h00" xfId="36974" xr:uid="{00000000-0005-0000-0000-000014060000}"/>
    <cellStyle name="Accent3 3" xfId="34485" xr:uid="{00000000-0005-0000-0000-000015060000}"/>
    <cellStyle name="Accent3 3 2" xfId="34760" xr:uid="{00000000-0005-0000-0000-000016060000}"/>
    <cellStyle name="Accent3 4" xfId="34486" xr:uid="{00000000-0005-0000-0000-000017060000}"/>
    <cellStyle name="Accent3 5" xfId="34991" xr:uid="{00000000-0005-0000-0000-000018060000}"/>
    <cellStyle name="Accent3 6" xfId="37871" xr:uid="{00000000-0005-0000-0000-000019060000}"/>
    <cellStyle name="Accent3 7" xfId="38108" xr:uid="{00000000-0005-0000-0000-00001A060000}"/>
    <cellStyle name="Accent3 8" xfId="38146" xr:uid="{00000000-0005-0000-0000-00001B060000}"/>
    <cellStyle name="Accent3 9" xfId="408" xr:uid="{00000000-0005-0000-0000-00001C060000}"/>
    <cellStyle name="Accent4 2" xfId="28" xr:uid="{00000000-0005-0000-0000-00001D060000}"/>
    <cellStyle name="Accent4 2 2" xfId="504" xr:uid="{00000000-0005-0000-0000-00001E060000}"/>
    <cellStyle name="Accent4 2 3" xfId="34761" xr:uid="{00000000-0005-0000-0000-00001F060000}"/>
    <cellStyle name="Accent4 2 3 2" xfId="37337" xr:uid="{00000000-0005-0000-0000-000020060000}"/>
    <cellStyle name="Accent4 2 3 3" xfId="34994" xr:uid="{00000000-0005-0000-0000-000021060000}"/>
    <cellStyle name="Accent4 2 4" xfId="37915" xr:uid="{00000000-0005-0000-0000-000022060000}"/>
    <cellStyle name="Accent4 2 5" xfId="503" xr:uid="{00000000-0005-0000-0000-000023060000}"/>
    <cellStyle name="Accent4 2_Client_Report_SSFD_286_UI_15May14_06h00" xfId="36975" xr:uid="{00000000-0005-0000-0000-000024060000}"/>
    <cellStyle name="Accent4 3" xfId="34487" xr:uid="{00000000-0005-0000-0000-000025060000}"/>
    <cellStyle name="Accent4 3 2" xfId="34762" xr:uid="{00000000-0005-0000-0000-000026060000}"/>
    <cellStyle name="Accent4 4" xfId="34488" xr:uid="{00000000-0005-0000-0000-000027060000}"/>
    <cellStyle name="Accent4 5" xfId="34993" xr:uid="{00000000-0005-0000-0000-000028060000}"/>
    <cellStyle name="Accent4 6" xfId="37872" xr:uid="{00000000-0005-0000-0000-000029060000}"/>
    <cellStyle name="Accent4 7" xfId="38112" xr:uid="{00000000-0005-0000-0000-00002A060000}"/>
    <cellStyle name="Accent4 8" xfId="38150" xr:uid="{00000000-0005-0000-0000-00002B060000}"/>
    <cellStyle name="Accent4 9" xfId="412" xr:uid="{00000000-0005-0000-0000-00002C060000}"/>
    <cellStyle name="Accent5 2" xfId="29" xr:uid="{00000000-0005-0000-0000-00002D060000}"/>
    <cellStyle name="Accent5 2 2" xfId="506" xr:uid="{00000000-0005-0000-0000-00002E060000}"/>
    <cellStyle name="Accent5 2 3" xfId="34763" xr:uid="{00000000-0005-0000-0000-00002F060000}"/>
    <cellStyle name="Accent5 2 3 2" xfId="37338" xr:uid="{00000000-0005-0000-0000-000030060000}"/>
    <cellStyle name="Accent5 2 3 3" xfId="34996" xr:uid="{00000000-0005-0000-0000-000031060000}"/>
    <cellStyle name="Accent5 2 4" xfId="37916" xr:uid="{00000000-0005-0000-0000-000032060000}"/>
    <cellStyle name="Accent5 2 5" xfId="505" xr:uid="{00000000-0005-0000-0000-000033060000}"/>
    <cellStyle name="Accent5 2_Client_Report_SSFD_286_UI_15May14_06h00" xfId="36976" xr:uid="{00000000-0005-0000-0000-000034060000}"/>
    <cellStyle name="Accent5 3" xfId="34489" xr:uid="{00000000-0005-0000-0000-000035060000}"/>
    <cellStyle name="Accent5 3 2" xfId="34764" xr:uid="{00000000-0005-0000-0000-000036060000}"/>
    <cellStyle name="Accent5 4" xfId="34490" xr:uid="{00000000-0005-0000-0000-000037060000}"/>
    <cellStyle name="Accent5 5" xfId="34995" xr:uid="{00000000-0005-0000-0000-000038060000}"/>
    <cellStyle name="Accent5 6" xfId="38116" xr:uid="{00000000-0005-0000-0000-000039060000}"/>
    <cellStyle name="Accent5 7" xfId="38154" xr:uid="{00000000-0005-0000-0000-00003A060000}"/>
    <cellStyle name="Accent5 8" xfId="416" xr:uid="{00000000-0005-0000-0000-00003B060000}"/>
    <cellStyle name="Accent6 2" xfId="30" xr:uid="{00000000-0005-0000-0000-00003C060000}"/>
    <cellStyle name="Accent6 2 2" xfId="508" xr:uid="{00000000-0005-0000-0000-00003D060000}"/>
    <cellStyle name="Accent6 2 3" xfId="34765" xr:uid="{00000000-0005-0000-0000-00003E060000}"/>
    <cellStyle name="Accent6 2 3 2" xfId="37339" xr:uid="{00000000-0005-0000-0000-00003F060000}"/>
    <cellStyle name="Accent6 2 3 3" xfId="34998" xr:uid="{00000000-0005-0000-0000-000040060000}"/>
    <cellStyle name="Accent6 2 4" xfId="37917" xr:uid="{00000000-0005-0000-0000-000041060000}"/>
    <cellStyle name="Accent6 2 5" xfId="507" xr:uid="{00000000-0005-0000-0000-000042060000}"/>
    <cellStyle name="Accent6 2_Client_Report_SSFD_286_UI_15May14_06h00" xfId="36977" xr:uid="{00000000-0005-0000-0000-000043060000}"/>
    <cellStyle name="Accent6 3" xfId="34491" xr:uid="{00000000-0005-0000-0000-000044060000}"/>
    <cellStyle name="Accent6 3 2" xfId="34766" xr:uid="{00000000-0005-0000-0000-000045060000}"/>
    <cellStyle name="Accent6 4" xfId="34492" xr:uid="{00000000-0005-0000-0000-000046060000}"/>
    <cellStyle name="Accent6 5" xfId="34997" xr:uid="{00000000-0005-0000-0000-000047060000}"/>
    <cellStyle name="Accent6 6" xfId="38120" xr:uid="{00000000-0005-0000-0000-000048060000}"/>
    <cellStyle name="Accent6 7" xfId="38158" xr:uid="{00000000-0005-0000-0000-000049060000}"/>
    <cellStyle name="Accent6 8" xfId="420" xr:uid="{00000000-0005-0000-0000-00004A060000}"/>
    <cellStyle name="art" xfId="31" xr:uid="{00000000-0005-0000-0000-00004B060000}"/>
    <cellStyle name="art 2" xfId="32" xr:uid="{00000000-0005-0000-0000-00004C060000}"/>
    <cellStyle name="art1" xfId="33" xr:uid="{00000000-0005-0000-0000-00004D060000}"/>
    <cellStyle name="art1 2" xfId="37918" xr:uid="{00000000-0005-0000-0000-00004E060000}"/>
    <cellStyle name="art1 3" xfId="509" xr:uid="{00000000-0005-0000-0000-00004F060000}"/>
    <cellStyle name="Bad 10" xfId="38089" xr:uid="{00000000-0005-0000-0000-000050060000}"/>
    <cellStyle name="Bad 11" xfId="386" xr:uid="{00000000-0005-0000-0000-000051060000}"/>
    <cellStyle name="Bad 2" xfId="34" xr:uid="{00000000-0005-0000-0000-000052060000}"/>
    <cellStyle name="Bad 2 2" xfId="511" xr:uid="{00000000-0005-0000-0000-000053060000}"/>
    <cellStyle name="Bad 2 3" xfId="34767" xr:uid="{00000000-0005-0000-0000-000054060000}"/>
    <cellStyle name="Bad 2 3 2" xfId="37340" xr:uid="{00000000-0005-0000-0000-000055060000}"/>
    <cellStyle name="Bad 2 3 3" xfId="35000" xr:uid="{00000000-0005-0000-0000-000056060000}"/>
    <cellStyle name="Bad 2 4" xfId="37919" xr:uid="{00000000-0005-0000-0000-000057060000}"/>
    <cellStyle name="Bad 2 5" xfId="510" xr:uid="{00000000-0005-0000-0000-000058060000}"/>
    <cellStyle name="Bad 2_Client_Report_SSFD_286_UI_15May14_06h00" xfId="36978" xr:uid="{00000000-0005-0000-0000-000059060000}"/>
    <cellStyle name="Bad 3" xfId="34493" xr:uid="{00000000-0005-0000-0000-00005A060000}"/>
    <cellStyle name="Bad 3 2" xfId="34768" xr:uid="{00000000-0005-0000-0000-00005B060000}"/>
    <cellStyle name="Bad 4" xfId="34494" xr:uid="{00000000-0005-0000-0000-00005C060000}"/>
    <cellStyle name="Bad 5" xfId="34999" xr:uid="{00000000-0005-0000-0000-00005D060000}"/>
    <cellStyle name="Bad 6" xfId="37561" xr:uid="{00000000-0005-0000-0000-00005E060000}"/>
    <cellStyle name="Bad 7" xfId="37873" xr:uid="{00000000-0005-0000-0000-00005F060000}"/>
    <cellStyle name="Bad 8" xfId="37879" xr:uid="{00000000-0005-0000-0000-000060060000}"/>
    <cellStyle name="Bad 9" xfId="37883" xr:uid="{00000000-0005-0000-0000-000061060000}"/>
    <cellStyle name="Body" xfId="512" xr:uid="{00000000-0005-0000-0000-000062060000}"/>
    <cellStyle name="Body 2" xfId="513" xr:uid="{00000000-0005-0000-0000-000063060000}"/>
    <cellStyle name="Buena" xfId="35" xr:uid="{00000000-0005-0000-0000-000064060000}"/>
    <cellStyle name="Buena 2" xfId="514" xr:uid="{00000000-0005-0000-0000-000065060000}"/>
    <cellStyle name="Buena 2 2" xfId="515" xr:uid="{00000000-0005-0000-0000-000066060000}"/>
    <cellStyle name="Buena 2_Client_Report_SSFD_286_UI_15May14_06h00" xfId="36979" xr:uid="{00000000-0005-0000-0000-000067060000}"/>
    <cellStyle name="Calculation 10" xfId="516" xr:uid="{00000000-0005-0000-0000-000068060000}"/>
    <cellStyle name="Calculation 10 2" xfId="517" xr:uid="{00000000-0005-0000-0000-000069060000}"/>
    <cellStyle name="Calculation 10 2 2" xfId="518" xr:uid="{00000000-0005-0000-0000-00006A060000}"/>
    <cellStyle name="Calculation 10 2 2 2" xfId="519" xr:uid="{00000000-0005-0000-0000-00006B060000}"/>
    <cellStyle name="Calculation 10 2 2 2 2" xfId="520" xr:uid="{00000000-0005-0000-0000-00006C060000}"/>
    <cellStyle name="Calculation 10 2 2 2 3" xfId="521" xr:uid="{00000000-0005-0000-0000-00006D060000}"/>
    <cellStyle name="Calculation 10 2 2 2 4" xfId="522" xr:uid="{00000000-0005-0000-0000-00006E060000}"/>
    <cellStyle name="Calculation 10 2 2 2 5" xfId="523" xr:uid="{00000000-0005-0000-0000-00006F060000}"/>
    <cellStyle name="Calculation 10 2 2 2 6" xfId="524" xr:uid="{00000000-0005-0000-0000-000070060000}"/>
    <cellStyle name="Calculation 10 2 2 3" xfId="525" xr:uid="{00000000-0005-0000-0000-000071060000}"/>
    <cellStyle name="Calculation 10 2 2 3 2" xfId="526" xr:uid="{00000000-0005-0000-0000-000072060000}"/>
    <cellStyle name="Calculation 10 2 2 3 3" xfId="527" xr:uid="{00000000-0005-0000-0000-000073060000}"/>
    <cellStyle name="Calculation 10 2 2 3 4" xfId="528" xr:uid="{00000000-0005-0000-0000-000074060000}"/>
    <cellStyle name="Calculation 10 2 2 3 5" xfId="529" xr:uid="{00000000-0005-0000-0000-000075060000}"/>
    <cellStyle name="Calculation 10 2 2 3 6" xfId="530" xr:uid="{00000000-0005-0000-0000-000076060000}"/>
    <cellStyle name="Calculation 10 2 2 4" xfId="531" xr:uid="{00000000-0005-0000-0000-000077060000}"/>
    <cellStyle name="Calculation 10 2 3" xfId="532" xr:uid="{00000000-0005-0000-0000-000078060000}"/>
    <cellStyle name="Calculation 10 2 3 2" xfId="533" xr:uid="{00000000-0005-0000-0000-000079060000}"/>
    <cellStyle name="Calculation 10 2 3 3" xfId="534" xr:uid="{00000000-0005-0000-0000-00007A060000}"/>
    <cellStyle name="Calculation 10 2 3 4" xfId="535" xr:uid="{00000000-0005-0000-0000-00007B060000}"/>
    <cellStyle name="Calculation 10 2 3 5" xfId="536" xr:uid="{00000000-0005-0000-0000-00007C060000}"/>
    <cellStyle name="Calculation 10 2 3 6" xfId="537" xr:uid="{00000000-0005-0000-0000-00007D060000}"/>
    <cellStyle name="Calculation 10 2 3 7" xfId="538" xr:uid="{00000000-0005-0000-0000-00007E060000}"/>
    <cellStyle name="Calculation 10 2 4" xfId="539" xr:uid="{00000000-0005-0000-0000-00007F060000}"/>
    <cellStyle name="Calculation 10 2 4 2" xfId="540" xr:uid="{00000000-0005-0000-0000-000080060000}"/>
    <cellStyle name="Calculation 10 2 4 3" xfId="541" xr:uid="{00000000-0005-0000-0000-000081060000}"/>
    <cellStyle name="Calculation 10 2 4 4" xfId="542" xr:uid="{00000000-0005-0000-0000-000082060000}"/>
    <cellStyle name="Calculation 10 2 4 5" xfId="543" xr:uid="{00000000-0005-0000-0000-000083060000}"/>
    <cellStyle name="Calculation 10 2 4 6" xfId="544" xr:uid="{00000000-0005-0000-0000-000084060000}"/>
    <cellStyle name="Calculation 10 3" xfId="545" xr:uid="{00000000-0005-0000-0000-000085060000}"/>
    <cellStyle name="Calculation 10 3 2" xfId="546" xr:uid="{00000000-0005-0000-0000-000086060000}"/>
    <cellStyle name="Calculation 10 3 2 2" xfId="547" xr:uid="{00000000-0005-0000-0000-000087060000}"/>
    <cellStyle name="Calculation 10 3 2 3" xfId="548" xr:uid="{00000000-0005-0000-0000-000088060000}"/>
    <cellStyle name="Calculation 10 3 2 4" xfId="549" xr:uid="{00000000-0005-0000-0000-000089060000}"/>
    <cellStyle name="Calculation 10 3 2 5" xfId="550" xr:uid="{00000000-0005-0000-0000-00008A060000}"/>
    <cellStyle name="Calculation 10 3 2 6" xfId="551" xr:uid="{00000000-0005-0000-0000-00008B060000}"/>
    <cellStyle name="Calculation 10 3 3" xfId="552" xr:uid="{00000000-0005-0000-0000-00008C060000}"/>
    <cellStyle name="Calculation 10 3 3 2" xfId="553" xr:uid="{00000000-0005-0000-0000-00008D060000}"/>
    <cellStyle name="Calculation 10 3 3 3" xfId="554" xr:uid="{00000000-0005-0000-0000-00008E060000}"/>
    <cellStyle name="Calculation 10 3 3 4" xfId="555" xr:uid="{00000000-0005-0000-0000-00008F060000}"/>
    <cellStyle name="Calculation 10 3 3 5" xfId="556" xr:uid="{00000000-0005-0000-0000-000090060000}"/>
    <cellStyle name="Calculation 10 3 3 6" xfId="557" xr:uid="{00000000-0005-0000-0000-000091060000}"/>
    <cellStyle name="Calculation 10 3 4" xfId="558" xr:uid="{00000000-0005-0000-0000-000092060000}"/>
    <cellStyle name="Calculation 10 4" xfId="559" xr:uid="{00000000-0005-0000-0000-000093060000}"/>
    <cellStyle name="Calculation 10 4 2" xfId="560" xr:uid="{00000000-0005-0000-0000-000094060000}"/>
    <cellStyle name="Calculation 10 4 3" xfId="561" xr:uid="{00000000-0005-0000-0000-000095060000}"/>
    <cellStyle name="Calculation 10 4 4" xfId="562" xr:uid="{00000000-0005-0000-0000-000096060000}"/>
    <cellStyle name="Calculation 10 4 5" xfId="563" xr:uid="{00000000-0005-0000-0000-000097060000}"/>
    <cellStyle name="Calculation 10 4 6" xfId="564" xr:uid="{00000000-0005-0000-0000-000098060000}"/>
    <cellStyle name="Calculation 10 4 7" xfId="565" xr:uid="{00000000-0005-0000-0000-000099060000}"/>
    <cellStyle name="Calculation 10 5" xfId="566" xr:uid="{00000000-0005-0000-0000-00009A060000}"/>
    <cellStyle name="Calculation 10 5 2" xfId="567" xr:uid="{00000000-0005-0000-0000-00009B060000}"/>
    <cellStyle name="Calculation 10 5 3" xfId="568" xr:uid="{00000000-0005-0000-0000-00009C060000}"/>
    <cellStyle name="Calculation 10 5 4" xfId="569" xr:uid="{00000000-0005-0000-0000-00009D060000}"/>
    <cellStyle name="Calculation 10 5 5" xfId="570" xr:uid="{00000000-0005-0000-0000-00009E060000}"/>
    <cellStyle name="Calculation 10 5 6" xfId="571" xr:uid="{00000000-0005-0000-0000-00009F060000}"/>
    <cellStyle name="Calculation 10_Client_Report_SSFD_286_UI_15May14_06h00" xfId="36980" xr:uid="{00000000-0005-0000-0000-0000A0060000}"/>
    <cellStyle name="Calculation 11" xfId="572" xr:uid="{00000000-0005-0000-0000-0000A1060000}"/>
    <cellStyle name="Calculation 11 2" xfId="573" xr:uid="{00000000-0005-0000-0000-0000A2060000}"/>
    <cellStyle name="Calculation 11 2 2" xfId="574" xr:uid="{00000000-0005-0000-0000-0000A3060000}"/>
    <cellStyle name="Calculation 11 2 2 2" xfId="575" xr:uid="{00000000-0005-0000-0000-0000A4060000}"/>
    <cellStyle name="Calculation 11 2 2 3" xfId="576" xr:uid="{00000000-0005-0000-0000-0000A5060000}"/>
    <cellStyle name="Calculation 11 2 2 4" xfId="577" xr:uid="{00000000-0005-0000-0000-0000A6060000}"/>
    <cellStyle name="Calculation 11 2 2 5" xfId="578" xr:uid="{00000000-0005-0000-0000-0000A7060000}"/>
    <cellStyle name="Calculation 11 2 2 6" xfId="579" xr:uid="{00000000-0005-0000-0000-0000A8060000}"/>
    <cellStyle name="Calculation 11 2 3" xfId="580" xr:uid="{00000000-0005-0000-0000-0000A9060000}"/>
    <cellStyle name="Calculation 11 2 3 2" xfId="581" xr:uid="{00000000-0005-0000-0000-0000AA060000}"/>
    <cellStyle name="Calculation 11 2 3 3" xfId="582" xr:uid="{00000000-0005-0000-0000-0000AB060000}"/>
    <cellStyle name="Calculation 11 2 3 4" xfId="583" xr:uid="{00000000-0005-0000-0000-0000AC060000}"/>
    <cellStyle name="Calculation 11 2 3 5" xfId="584" xr:uid="{00000000-0005-0000-0000-0000AD060000}"/>
    <cellStyle name="Calculation 11 2 3 6" xfId="585" xr:uid="{00000000-0005-0000-0000-0000AE060000}"/>
    <cellStyle name="Calculation 11 2 4" xfId="586" xr:uid="{00000000-0005-0000-0000-0000AF060000}"/>
    <cellStyle name="Calculation 11 3" xfId="587" xr:uid="{00000000-0005-0000-0000-0000B0060000}"/>
    <cellStyle name="Calculation 11 3 2" xfId="588" xr:uid="{00000000-0005-0000-0000-0000B1060000}"/>
    <cellStyle name="Calculation 11 3 3" xfId="589" xr:uid="{00000000-0005-0000-0000-0000B2060000}"/>
    <cellStyle name="Calculation 11 3 4" xfId="590" xr:uid="{00000000-0005-0000-0000-0000B3060000}"/>
    <cellStyle name="Calculation 11 3 5" xfId="591" xr:uid="{00000000-0005-0000-0000-0000B4060000}"/>
    <cellStyle name="Calculation 11 3 6" xfId="592" xr:uid="{00000000-0005-0000-0000-0000B5060000}"/>
    <cellStyle name="Calculation 11 3 7" xfId="593" xr:uid="{00000000-0005-0000-0000-0000B6060000}"/>
    <cellStyle name="Calculation 11 4" xfId="594" xr:uid="{00000000-0005-0000-0000-0000B7060000}"/>
    <cellStyle name="Calculation 11 4 2" xfId="595" xr:uid="{00000000-0005-0000-0000-0000B8060000}"/>
    <cellStyle name="Calculation 11 4 3" xfId="596" xr:uid="{00000000-0005-0000-0000-0000B9060000}"/>
    <cellStyle name="Calculation 11 4 4" xfId="597" xr:uid="{00000000-0005-0000-0000-0000BA060000}"/>
    <cellStyle name="Calculation 11 4 5" xfId="598" xr:uid="{00000000-0005-0000-0000-0000BB060000}"/>
    <cellStyle name="Calculation 11 4 6" xfId="599" xr:uid="{00000000-0005-0000-0000-0000BC060000}"/>
    <cellStyle name="Calculation 12" xfId="600" xr:uid="{00000000-0005-0000-0000-0000BD060000}"/>
    <cellStyle name="Calculation 12 2" xfId="601" xr:uid="{00000000-0005-0000-0000-0000BE060000}"/>
    <cellStyle name="Calculation 12 2 2" xfId="602" xr:uid="{00000000-0005-0000-0000-0000BF060000}"/>
    <cellStyle name="Calculation 12 2 2 2" xfId="603" xr:uid="{00000000-0005-0000-0000-0000C0060000}"/>
    <cellStyle name="Calculation 12 2 2 3" xfId="604" xr:uid="{00000000-0005-0000-0000-0000C1060000}"/>
    <cellStyle name="Calculation 12 2 2 4" xfId="605" xr:uid="{00000000-0005-0000-0000-0000C2060000}"/>
    <cellStyle name="Calculation 12 2 2 5" xfId="606" xr:uid="{00000000-0005-0000-0000-0000C3060000}"/>
    <cellStyle name="Calculation 12 2 2 6" xfId="607" xr:uid="{00000000-0005-0000-0000-0000C4060000}"/>
    <cellStyle name="Calculation 12 2 3" xfId="608" xr:uid="{00000000-0005-0000-0000-0000C5060000}"/>
    <cellStyle name="Calculation 12 2 3 2" xfId="609" xr:uid="{00000000-0005-0000-0000-0000C6060000}"/>
    <cellStyle name="Calculation 12 2 3 3" xfId="610" xr:uid="{00000000-0005-0000-0000-0000C7060000}"/>
    <cellStyle name="Calculation 12 2 3 4" xfId="611" xr:uid="{00000000-0005-0000-0000-0000C8060000}"/>
    <cellStyle name="Calculation 12 2 3 5" xfId="612" xr:uid="{00000000-0005-0000-0000-0000C9060000}"/>
    <cellStyle name="Calculation 12 2 3 6" xfId="613" xr:uid="{00000000-0005-0000-0000-0000CA060000}"/>
    <cellStyle name="Calculation 12 2 4" xfId="614" xr:uid="{00000000-0005-0000-0000-0000CB060000}"/>
    <cellStyle name="Calculation 12 3" xfId="615" xr:uid="{00000000-0005-0000-0000-0000CC060000}"/>
    <cellStyle name="Calculation 12 3 2" xfId="616" xr:uid="{00000000-0005-0000-0000-0000CD060000}"/>
    <cellStyle name="Calculation 12 3 3" xfId="617" xr:uid="{00000000-0005-0000-0000-0000CE060000}"/>
    <cellStyle name="Calculation 12 3 4" xfId="618" xr:uid="{00000000-0005-0000-0000-0000CF060000}"/>
    <cellStyle name="Calculation 12 3 5" xfId="619" xr:uid="{00000000-0005-0000-0000-0000D0060000}"/>
    <cellStyle name="Calculation 12 3 6" xfId="620" xr:uid="{00000000-0005-0000-0000-0000D1060000}"/>
    <cellStyle name="Calculation 12 3 7" xfId="621" xr:uid="{00000000-0005-0000-0000-0000D2060000}"/>
    <cellStyle name="Calculation 12 4" xfId="622" xr:uid="{00000000-0005-0000-0000-0000D3060000}"/>
    <cellStyle name="Calculation 12 4 2" xfId="623" xr:uid="{00000000-0005-0000-0000-0000D4060000}"/>
    <cellStyle name="Calculation 12 4 3" xfId="624" xr:uid="{00000000-0005-0000-0000-0000D5060000}"/>
    <cellStyle name="Calculation 12 4 4" xfId="625" xr:uid="{00000000-0005-0000-0000-0000D6060000}"/>
    <cellStyle name="Calculation 12 4 5" xfId="626" xr:uid="{00000000-0005-0000-0000-0000D7060000}"/>
    <cellStyle name="Calculation 12 4 6" xfId="627" xr:uid="{00000000-0005-0000-0000-0000D8060000}"/>
    <cellStyle name="Calculation 13" xfId="628" xr:uid="{00000000-0005-0000-0000-0000D9060000}"/>
    <cellStyle name="Calculation 13 2" xfId="629" xr:uid="{00000000-0005-0000-0000-0000DA060000}"/>
    <cellStyle name="Calculation 13 2 2" xfId="630" xr:uid="{00000000-0005-0000-0000-0000DB060000}"/>
    <cellStyle name="Calculation 13 2 2 2" xfId="631" xr:uid="{00000000-0005-0000-0000-0000DC060000}"/>
    <cellStyle name="Calculation 13 2 2 3" xfId="632" xr:uid="{00000000-0005-0000-0000-0000DD060000}"/>
    <cellStyle name="Calculation 13 2 2 4" xfId="633" xr:uid="{00000000-0005-0000-0000-0000DE060000}"/>
    <cellStyle name="Calculation 13 2 2 5" xfId="634" xr:uid="{00000000-0005-0000-0000-0000DF060000}"/>
    <cellStyle name="Calculation 13 2 2 6" xfId="635" xr:uid="{00000000-0005-0000-0000-0000E0060000}"/>
    <cellStyle name="Calculation 13 2 3" xfId="636" xr:uid="{00000000-0005-0000-0000-0000E1060000}"/>
    <cellStyle name="Calculation 13 2 3 2" xfId="637" xr:uid="{00000000-0005-0000-0000-0000E2060000}"/>
    <cellStyle name="Calculation 13 2 3 3" xfId="638" xr:uid="{00000000-0005-0000-0000-0000E3060000}"/>
    <cellStyle name="Calculation 13 2 3 4" xfId="639" xr:uid="{00000000-0005-0000-0000-0000E4060000}"/>
    <cellStyle name="Calculation 13 2 3 5" xfId="640" xr:uid="{00000000-0005-0000-0000-0000E5060000}"/>
    <cellStyle name="Calculation 13 2 3 6" xfId="641" xr:uid="{00000000-0005-0000-0000-0000E6060000}"/>
    <cellStyle name="Calculation 13 2 4" xfId="642" xr:uid="{00000000-0005-0000-0000-0000E7060000}"/>
    <cellStyle name="Calculation 13 3" xfId="643" xr:uid="{00000000-0005-0000-0000-0000E8060000}"/>
    <cellStyle name="Calculation 13 3 2" xfId="644" xr:uid="{00000000-0005-0000-0000-0000E9060000}"/>
    <cellStyle name="Calculation 13 3 3" xfId="645" xr:uid="{00000000-0005-0000-0000-0000EA060000}"/>
    <cellStyle name="Calculation 13 3 4" xfId="646" xr:uid="{00000000-0005-0000-0000-0000EB060000}"/>
    <cellStyle name="Calculation 13 3 5" xfId="647" xr:uid="{00000000-0005-0000-0000-0000EC060000}"/>
    <cellStyle name="Calculation 13 3 6" xfId="648" xr:uid="{00000000-0005-0000-0000-0000ED060000}"/>
    <cellStyle name="Calculation 13 4" xfId="649" xr:uid="{00000000-0005-0000-0000-0000EE060000}"/>
    <cellStyle name="Calculation 13 4 2" xfId="650" xr:uid="{00000000-0005-0000-0000-0000EF060000}"/>
    <cellStyle name="Calculation 13 4 3" xfId="651" xr:uid="{00000000-0005-0000-0000-0000F0060000}"/>
    <cellStyle name="Calculation 13 4 4" xfId="652" xr:uid="{00000000-0005-0000-0000-0000F1060000}"/>
    <cellStyle name="Calculation 13 4 5" xfId="653" xr:uid="{00000000-0005-0000-0000-0000F2060000}"/>
    <cellStyle name="Calculation 13 4 6" xfId="654" xr:uid="{00000000-0005-0000-0000-0000F3060000}"/>
    <cellStyle name="Calculation 13 5" xfId="655" xr:uid="{00000000-0005-0000-0000-0000F4060000}"/>
    <cellStyle name="Calculation 14" xfId="656" xr:uid="{00000000-0005-0000-0000-0000F5060000}"/>
    <cellStyle name="Calculation 14 2" xfId="657" xr:uid="{00000000-0005-0000-0000-0000F6060000}"/>
    <cellStyle name="Calculation 14 2 2" xfId="658" xr:uid="{00000000-0005-0000-0000-0000F7060000}"/>
    <cellStyle name="Calculation 14 2 2 2" xfId="659" xr:uid="{00000000-0005-0000-0000-0000F8060000}"/>
    <cellStyle name="Calculation 14 2 2 3" xfId="660" xr:uid="{00000000-0005-0000-0000-0000F9060000}"/>
    <cellStyle name="Calculation 14 2 2 4" xfId="661" xr:uid="{00000000-0005-0000-0000-0000FA060000}"/>
    <cellStyle name="Calculation 14 2 2 5" xfId="662" xr:uid="{00000000-0005-0000-0000-0000FB060000}"/>
    <cellStyle name="Calculation 14 2 2 6" xfId="663" xr:uid="{00000000-0005-0000-0000-0000FC060000}"/>
    <cellStyle name="Calculation 14 2 3" xfId="664" xr:uid="{00000000-0005-0000-0000-0000FD060000}"/>
    <cellStyle name="Calculation 14 2 3 2" xfId="665" xr:uid="{00000000-0005-0000-0000-0000FE060000}"/>
    <cellStyle name="Calculation 14 2 3 3" xfId="666" xr:uid="{00000000-0005-0000-0000-0000FF060000}"/>
    <cellStyle name="Calculation 14 2 3 4" xfId="667" xr:uid="{00000000-0005-0000-0000-000000070000}"/>
    <cellStyle name="Calculation 14 2 3 5" xfId="668" xr:uid="{00000000-0005-0000-0000-000001070000}"/>
    <cellStyle name="Calculation 14 2 3 6" xfId="669" xr:uid="{00000000-0005-0000-0000-000002070000}"/>
    <cellStyle name="Calculation 14 2 4" xfId="670" xr:uid="{00000000-0005-0000-0000-000003070000}"/>
    <cellStyle name="Calculation 14 3" xfId="671" xr:uid="{00000000-0005-0000-0000-000004070000}"/>
    <cellStyle name="Calculation 14 3 2" xfId="672" xr:uid="{00000000-0005-0000-0000-000005070000}"/>
    <cellStyle name="Calculation 14 3 3" xfId="673" xr:uid="{00000000-0005-0000-0000-000006070000}"/>
    <cellStyle name="Calculation 14 3 4" xfId="674" xr:uid="{00000000-0005-0000-0000-000007070000}"/>
    <cellStyle name="Calculation 14 3 5" xfId="675" xr:uid="{00000000-0005-0000-0000-000008070000}"/>
    <cellStyle name="Calculation 14 3 6" xfId="676" xr:uid="{00000000-0005-0000-0000-000009070000}"/>
    <cellStyle name="Calculation 14 4" xfId="677" xr:uid="{00000000-0005-0000-0000-00000A070000}"/>
    <cellStyle name="Calculation 14 4 2" xfId="678" xr:uid="{00000000-0005-0000-0000-00000B070000}"/>
    <cellStyle name="Calculation 14 4 3" xfId="679" xr:uid="{00000000-0005-0000-0000-00000C070000}"/>
    <cellStyle name="Calculation 14 4 4" xfId="680" xr:uid="{00000000-0005-0000-0000-00000D070000}"/>
    <cellStyle name="Calculation 14 4 5" xfId="681" xr:uid="{00000000-0005-0000-0000-00000E070000}"/>
    <cellStyle name="Calculation 14 4 6" xfId="682" xr:uid="{00000000-0005-0000-0000-00000F070000}"/>
    <cellStyle name="Calculation 14 5" xfId="683" xr:uid="{00000000-0005-0000-0000-000010070000}"/>
    <cellStyle name="Calculation 15" xfId="684" xr:uid="{00000000-0005-0000-0000-000011070000}"/>
    <cellStyle name="Calculation 15 2" xfId="685" xr:uid="{00000000-0005-0000-0000-000012070000}"/>
    <cellStyle name="Calculation 15 2 2" xfId="686" xr:uid="{00000000-0005-0000-0000-000013070000}"/>
    <cellStyle name="Calculation 15 2 2 2" xfId="687" xr:uid="{00000000-0005-0000-0000-000014070000}"/>
    <cellStyle name="Calculation 15 2 2 3" xfId="688" xr:uid="{00000000-0005-0000-0000-000015070000}"/>
    <cellStyle name="Calculation 15 2 2 4" xfId="689" xr:uid="{00000000-0005-0000-0000-000016070000}"/>
    <cellStyle name="Calculation 15 2 2 5" xfId="690" xr:uid="{00000000-0005-0000-0000-000017070000}"/>
    <cellStyle name="Calculation 15 2 2 6" xfId="691" xr:uid="{00000000-0005-0000-0000-000018070000}"/>
    <cellStyle name="Calculation 15 2 3" xfId="692" xr:uid="{00000000-0005-0000-0000-000019070000}"/>
    <cellStyle name="Calculation 15 2 3 2" xfId="693" xr:uid="{00000000-0005-0000-0000-00001A070000}"/>
    <cellStyle name="Calculation 15 2 3 3" xfId="694" xr:uid="{00000000-0005-0000-0000-00001B070000}"/>
    <cellStyle name="Calculation 15 2 3 4" xfId="695" xr:uid="{00000000-0005-0000-0000-00001C070000}"/>
    <cellStyle name="Calculation 15 2 3 5" xfId="696" xr:uid="{00000000-0005-0000-0000-00001D070000}"/>
    <cellStyle name="Calculation 15 2 3 6" xfId="697" xr:uid="{00000000-0005-0000-0000-00001E070000}"/>
    <cellStyle name="Calculation 15 2 4" xfId="698" xr:uid="{00000000-0005-0000-0000-00001F070000}"/>
    <cellStyle name="Calculation 15 3" xfId="699" xr:uid="{00000000-0005-0000-0000-000020070000}"/>
    <cellStyle name="Calculation 15 3 2" xfId="700" xr:uid="{00000000-0005-0000-0000-000021070000}"/>
    <cellStyle name="Calculation 15 3 3" xfId="701" xr:uid="{00000000-0005-0000-0000-000022070000}"/>
    <cellStyle name="Calculation 15 3 4" xfId="702" xr:uid="{00000000-0005-0000-0000-000023070000}"/>
    <cellStyle name="Calculation 15 3 5" xfId="703" xr:uid="{00000000-0005-0000-0000-000024070000}"/>
    <cellStyle name="Calculation 15 3 6" xfId="704" xr:uid="{00000000-0005-0000-0000-000025070000}"/>
    <cellStyle name="Calculation 15 4" xfId="705" xr:uid="{00000000-0005-0000-0000-000026070000}"/>
    <cellStyle name="Calculation 15 4 2" xfId="706" xr:uid="{00000000-0005-0000-0000-000027070000}"/>
    <cellStyle name="Calculation 15 4 3" xfId="707" xr:uid="{00000000-0005-0000-0000-000028070000}"/>
    <cellStyle name="Calculation 15 4 4" xfId="708" xr:uid="{00000000-0005-0000-0000-000029070000}"/>
    <cellStyle name="Calculation 15 4 5" xfId="709" xr:uid="{00000000-0005-0000-0000-00002A070000}"/>
    <cellStyle name="Calculation 15 4 6" xfId="710" xr:uid="{00000000-0005-0000-0000-00002B070000}"/>
    <cellStyle name="Calculation 15 5" xfId="711" xr:uid="{00000000-0005-0000-0000-00002C070000}"/>
    <cellStyle name="Calculation 16" xfId="712" xr:uid="{00000000-0005-0000-0000-00002D070000}"/>
    <cellStyle name="Calculation 16 2" xfId="713" xr:uid="{00000000-0005-0000-0000-00002E070000}"/>
    <cellStyle name="Calculation 16 2 2" xfId="714" xr:uid="{00000000-0005-0000-0000-00002F070000}"/>
    <cellStyle name="Calculation 16 2 2 2" xfId="715" xr:uid="{00000000-0005-0000-0000-000030070000}"/>
    <cellStyle name="Calculation 16 2 2 3" xfId="716" xr:uid="{00000000-0005-0000-0000-000031070000}"/>
    <cellStyle name="Calculation 16 2 2 4" xfId="717" xr:uid="{00000000-0005-0000-0000-000032070000}"/>
    <cellStyle name="Calculation 16 2 2 5" xfId="718" xr:uid="{00000000-0005-0000-0000-000033070000}"/>
    <cellStyle name="Calculation 16 2 2 6" xfId="719" xr:uid="{00000000-0005-0000-0000-000034070000}"/>
    <cellStyle name="Calculation 16 2 3" xfId="720" xr:uid="{00000000-0005-0000-0000-000035070000}"/>
    <cellStyle name="Calculation 16 2 3 2" xfId="721" xr:uid="{00000000-0005-0000-0000-000036070000}"/>
    <cellStyle name="Calculation 16 2 3 3" xfId="722" xr:uid="{00000000-0005-0000-0000-000037070000}"/>
    <cellStyle name="Calculation 16 2 3 4" xfId="723" xr:uid="{00000000-0005-0000-0000-000038070000}"/>
    <cellStyle name="Calculation 16 2 3 5" xfId="724" xr:uid="{00000000-0005-0000-0000-000039070000}"/>
    <cellStyle name="Calculation 16 2 3 6" xfId="725" xr:uid="{00000000-0005-0000-0000-00003A070000}"/>
    <cellStyle name="Calculation 16 2 4" xfId="726" xr:uid="{00000000-0005-0000-0000-00003B070000}"/>
    <cellStyle name="Calculation 16 3" xfId="727" xr:uid="{00000000-0005-0000-0000-00003C070000}"/>
    <cellStyle name="Calculation 16 3 2" xfId="728" xr:uid="{00000000-0005-0000-0000-00003D070000}"/>
    <cellStyle name="Calculation 16 3 3" xfId="729" xr:uid="{00000000-0005-0000-0000-00003E070000}"/>
    <cellStyle name="Calculation 16 3 4" xfId="730" xr:uid="{00000000-0005-0000-0000-00003F070000}"/>
    <cellStyle name="Calculation 16 3 5" xfId="731" xr:uid="{00000000-0005-0000-0000-000040070000}"/>
    <cellStyle name="Calculation 16 3 6" xfId="732" xr:uid="{00000000-0005-0000-0000-000041070000}"/>
    <cellStyle name="Calculation 16 4" xfId="733" xr:uid="{00000000-0005-0000-0000-000042070000}"/>
    <cellStyle name="Calculation 16 4 2" xfId="734" xr:uid="{00000000-0005-0000-0000-000043070000}"/>
    <cellStyle name="Calculation 16 4 3" xfId="735" xr:uid="{00000000-0005-0000-0000-000044070000}"/>
    <cellStyle name="Calculation 16 4 4" xfId="736" xr:uid="{00000000-0005-0000-0000-000045070000}"/>
    <cellStyle name="Calculation 16 4 5" xfId="737" xr:uid="{00000000-0005-0000-0000-000046070000}"/>
    <cellStyle name="Calculation 16 4 6" xfId="738" xr:uid="{00000000-0005-0000-0000-000047070000}"/>
    <cellStyle name="Calculation 16 5" xfId="739" xr:uid="{00000000-0005-0000-0000-000048070000}"/>
    <cellStyle name="Calculation 17" xfId="740" xr:uid="{00000000-0005-0000-0000-000049070000}"/>
    <cellStyle name="Calculation 17 2" xfId="741" xr:uid="{00000000-0005-0000-0000-00004A070000}"/>
    <cellStyle name="Calculation 17 2 2" xfId="742" xr:uid="{00000000-0005-0000-0000-00004B070000}"/>
    <cellStyle name="Calculation 17 2 2 2" xfId="743" xr:uid="{00000000-0005-0000-0000-00004C070000}"/>
    <cellStyle name="Calculation 17 2 2 3" xfId="744" xr:uid="{00000000-0005-0000-0000-00004D070000}"/>
    <cellStyle name="Calculation 17 2 2 4" xfId="745" xr:uid="{00000000-0005-0000-0000-00004E070000}"/>
    <cellStyle name="Calculation 17 2 2 5" xfId="746" xr:uid="{00000000-0005-0000-0000-00004F070000}"/>
    <cellStyle name="Calculation 17 2 2 6" xfId="747" xr:uid="{00000000-0005-0000-0000-000050070000}"/>
    <cellStyle name="Calculation 17 2 3" xfId="748" xr:uid="{00000000-0005-0000-0000-000051070000}"/>
    <cellStyle name="Calculation 17 2 3 2" xfId="749" xr:uid="{00000000-0005-0000-0000-000052070000}"/>
    <cellStyle name="Calculation 17 2 3 3" xfId="750" xr:uid="{00000000-0005-0000-0000-000053070000}"/>
    <cellStyle name="Calculation 17 2 3 4" xfId="751" xr:uid="{00000000-0005-0000-0000-000054070000}"/>
    <cellStyle name="Calculation 17 2 3 5" xfId="752" xr:uid="{00000000-0005-0000-0000-000055070000}"/>
    <cellStyle name="Calculation 17 2 3 6" xfId="753" xr:uid="{00000000-0005-0000-0000-000056070000}"/>
    <cellStyle name="Calculation 17 2 4" xfId="754" xr:uid="{00000000-0005-0000-0000-000057070000}"/>
    <cellStyle name="Calculation 17 3" xfId="755" xr:uid="{00000000-0005-0000-0000-000058070000}"/>
    <cellStyle name="Calculation 17 3 2" xfId="756" xr:uid="{00000000-0005-0000-0000-000059070000}"/>
    <cellStyle name="Calculation 17 3 3" xfId="757" xr:uid="{00000000-0005-0000-0000-00005A070000}"/>
    <cellStyle name="Calculation 17 3 4" xfId="758" xr:uid="{00000000-0005-0000-0000-00005B070000}"/>
    <cellStyle name="Calculation 17 3 5" xfId="759" xr:uid="{00000000-0005-0000-0000-00005C070000}"/>
    <cellStyle name="Calculation 17 3 6" xfId="760" xr:uid="{00000000-0005-0000-0000-00005D070000}"/>
    <cellStyle name="Calculation 17 4" xfId="761" xr:uid="{00000000-0005-0000-0000-00005E070000}"/>
    <cellStyle name="Calculation 17 4 2" xfId="762" xr:uid="{00000000-0005-0000-0000-00005F070000}"/>
    <cellStyle name="Calculation 17 4 3" xfId="763" xr:uid="{00000000-0005-0000-0000-000060070000}"/>
    <cellStyle name="Calculation 17 4 4" xfId="764" xr:uid="{00000000-0005-0000-0000-000061070000}"/>
    <cellStyle name="Calculation 17 4 5" xfId="765" xr:uid="{00000000-0005-0000-0000-000062070000}"/>
    <cellStyle name="Calculation 17 4 6" xfId="766" xr:uid="{00000000-0005-0000-0000-000063070000}"/>
    <cellStyle name="Calculation 17 5" xfId="767" xr:uid="{00000000-0005-0000-0000-000064070000}"/>
    <cellStyle name="Calculation 18" xfId="768" xr:uid="{00000000-0005-0000-0000-000065070000}"/>
    <cellStyle name="Calculation 18 2" xfId="769" xr:uid="{00000000-0005-0000-0000-000066070000}"/>
    <cellStyle name="Calculation 18 2 2" xfId="770" xr:uid="{00000000-0005-0000-0000-000067070000}"/>
    <cellStyle name="Calculation 18 2 2 2" xfId="771" xr:uid="{00000000-0005-0000-0000-000068070000}"/>
    <cellStyle name="Calculation 18 2 2 3" xfId="772" xr:uid="{00000000-0005-0000-0000-000069070000}"/>
    <cellStyle name="Calculation 18 2 2 4" xfId="773" xr:uid="{00000000-0005-0000-0000-00006A070000}"/>
    <cellStyle name="Calculation 18 2 2 5" xfId="774" xr:uid="{00000000-0005-0000-0000-00006B070000}"/>
    <cellStyle name="Calculation 18 2 2 6" xfId="775" xr:uid="{00000000-0005-0000-0000-00006C070000}"/>
    <cellStyle name="Calculation 18 2 3" xfId="776" xr:uid="{00000000-0005-0000-0000-00006D070000}"/>
    <cellStyle name="Calculation 18 2 3 2" xfId="777" xr:uid="{00000000-0005-0000-0000-00006E070000}"/>
    <cellStyle name="Calculation 18 2 3 3" xfId="778" xr:uid="{00000000-0005-0000-0000-00006F070000}"/>
    <cellStyle name="Calculation 18 2 3 4" xfId="779" xr:uid="{00000000-0005-0000-0000-000070070000}"/>
    <cellStyle name="Calculation 18 2 3 5" xfId="780" xr:uid="{00000000-0005-0000-0000-000071070000}"/>
    <cellStyle name="Calculation 18 2 3 6" xfId="781" xr:uid="{00000000-0005-0000-0000-000072070000}"/>
    <cellStyle name="Calculation 18 2 4" xfId="782" xr:uid="{00000000-0005-0000-0000-000073070000}"/>
    <cellStyle name="Calculation 18 3" xfId="783" xr:uid="{00000000-0005-0000-0000-000074070000}"/>
    <cellStyle name="Calculation 18 3 2" xfId="784" xr:uid="{00000000-0005-0000-0000-000075070000}"/>
    <cellStyle name="Calculation 18 3 3" xfId="785" xr:uid="{00000000-0005-0000-0000-000076070000}"/>
    <cellStyle name="Calculation 18 3 4" xfId="786" xr:uid="{00000000-0005-0000-0000-000077070000}"/>
    <cellStyle name="Calculation 18 3 5" xfId="787" xr:uid="{00000000-0005-0000-0000-000078070000}"/>
    <cellStyle name="Calculation 18 3 6" xfId="788" xr:uid="{00000000-0005-0000-0000-000079070000}"/>
    <cellStyle name="Calculation 18 4" xfId="789" xr:uid="{00000000-0005-0000-0000-00007A070000}"/>
    <cellStyle name="Calculation 18 4 2" xfId="790" xr:uid="{00000000-0005-0000-0000-00007B070000}"/>
    <cellStyle name="Calculation 18 4 3" xfId="791" xr:uid="{00000000-0005-0000-0000-00007C070000}"/>
    <cellStyle name="Calculation 18 4 4" xfId="792" xr:uid="{00000000-0005-0000-0000-00007D070000}"/>
    <cellStyle name="Calculation 18 4 5" xfId="793" xr:uid="{00000000-0005-0000-0000-00007E070000}"/>
    <cellStyle name="Calculation 18 4 6" xfId="794" xr:uid="{00000000-0005-0000-0000-00007F070000}"/>
    <cellStyle name="Calculation 18 5" xfId="795" xr:uid="{00000000-0005-0000-0000-000080070000}"/>
    <cellStyle name="Calculation 19" xfId="796" xr:uid="{00000000-0005-0000-0000-000081070000}"/>
    <cellStyle name="Calculation 19 2" xfId="797" xr:uid="{00000000-0005-0000-0000-000082070000}"/>
    <cellStyle name="Calculation 19 2 2" xfId="798" xr:uid="{00000000-0005-0000-0000-000083070000}"/>
    <cellStyle name="Calculation 19 2 3" xfId="799" xr:uid="{00000000-0005-0000-0000-000084070000}"/>
    <cellStyle name="Calculation 19 2 4" xfId="800" xr:uid="{00000000-0005-0000-0000-000085070000}"/>
    <cellStyle name="Calculation 19 2 5" xfId="801" xr:uid="{00000000-0005-0000-0000-000086070000}"/>
    <cellStyle name="Calculation 19 2 6" xfId="802" xr:uid="{00000000-0005-0000-0000-000087070000}"/>
    <cellStyle name="Calculation 19 3" xfId="803" xr:uid="{00000000-0005-0000-0000-000088070000}"/>
    <cellStyle name="Calculation 19 3 2" xfId="804" xr:uid="{00000000-0005-0000-0000-000089070000}"/>
    <cellStyle name="Calculation 19 3 3" xfId="805" xr:uid="{00000000-0005-0000-0000-00008A070000}"/>
    <cellStyle name="Calculation 19 3 4" xfId="806" xr:uid="{00000000-0005-0000-0000-00008B070000}"/>
    <cellStyle name="Calculation 19 3 5" xfId="807" xr:uid="{00000000-0005-0000-0000-00008C070000}"/>
    <cellStyle name="Calculation 19 3 6" xfId="808" xr:uid="{00000000-0005-0000-0000-00008D070000}"/>
    <cellStyle name="Calculation 19 4" xfId="809" xr:uid="{00000000-0005-0000-0000-00008E070000}"/>
    <cellStyle name="Calculation 19 5" xfId="35002" xr:uid="{00000000-0005-0000-0000-00008F070000}"/>
    <cellStyle name="Calculation 2" xfId="36" xr:uid="{00000000-0005-0000-0000-000090070000}"/>
    <cellStyle name="Calculation 2 10" xfId="811" xr:uid="{00000000-0005-0000-0000-000091070000}"/>
    <cellStyle name="Calculation 2 10 2" xfId="812" xr:uid="{00000000-0005-0000-0000-000092070000}"/>
    <cellStyle name="Calculation 2 10 2 2" xfId="813" xr:uid="{00000000-0005-0000-0000-000093070000}"/>
    <cellStyle name="Calculation 2 10 2 2 2" xfId="814" xr:uid="{00000000-0005-0000-0000-000094070000}"/>
    <cellStyle name="Calculation 2 10 2 2 2 2" xfId="815" xr:uid="{00000000-0005-0000-0000-000095070000}"/>
    <cellStyle name="Calculation 2 10 2 2 2 3" xfId="816" xr:uid="{00000000-0005-0000-0000-000096070000}"/>
    <cellStyle name="Calculation 2 10 2 2 2 4" xfId="817" xr:uid="{00000000-0005-0000-0000-000097070000}"/>
    <cellStyle name="Calculation 2 10 2 2 2 5" xfId="818" xr:uid="{00000000-0005-0000-0000-000098070000}"/>
    <cellStyle name="Calculation 2 10 2 2 2 6" xfId="819" xr:uid="{00000000-0005-0000-0000-000099070000}"/>
    <cellStyle name="Calculation 2 10 2 2 3" xfId="820" xr:uid="{00000000-0005-0000-0000-00009A070000}"/>
    <cellStyle name="Calculation 2 10 2 2 3 2" xfId="821" xr:uid="{00000000-0005-0000-0000-00009B070000}"/>
    <cellStyle name="Calculation 2 10 2 2 3 3" xfId="822" xr:uid="{00000000-0005-0000-0000-00009C070000}"/>
    <cellStyle name="Calculation 2 10 2 2 3 4" xfId="823" xr:uid="{00000000-0005-0000-0000-00009D070000}"/>
    <cellStyle name="Calculation 2 10 2 2 3 5" xfId="824" xr:uid="{00000000-0005-0000-0000-00009E070000}"/>
    <cellStyle name="Calculation 2 10 2 2 3 6" xfId="825" xr:uid="{00000000-0005-0000-0000-00009F070000}"/>
    <cellStyle name="Calculation 2 10 2 2 4" xfId="826" xr:uid="{00000000-0005-0000-0000-0000A0070000}"/>
    <cellStyle name="Calculation 2 10 2 3" xfId="827" xr:uid="{00000000-0005-0000-0000-0000A1070000}"/>
    <cellStyle name="Calculation 2 10 2 3 2" xfId="828" xr:uid="{00000000-0005-0000-0000-0000A2070000}"/>
    <cellStyle name="Calculation 2 10 2 3 3" xfId="829" xr:uid="{00000000-0005-0000-0000-0000A3070000}"/>
    <cellStyle name="Calculation 2 10 2 3 4" xfId="830" xr:uid="{00000000-0005-0000-0000-0000A4070000}"/>
    <cellStyle name="Calculation 2 10 2 3 5" xfId="831" xr:uid="{00000000-0005-0000-0000-0000A5070000}"/>
    <cellStyle name="Calculation 2 10 2 3 6" xfId="832" xr:uid="{00000000-0005-0000-0000-0000A6070000}"/>
    <cellStyle name="Calculation 2 10 2 3 7" xfId="833" xr:uid="{00000000-0005-0000-0000-0000A7070000}"/>
    <cellStyle name="Calculation 2 10 2 4" xfId="834" xr:uid="{00000000-0005-0000-0000-0000A8070000}"/>
    <cellStyle name="Calculation 2 10 2 4 2" xfId="835" xr:uid="{00000000-0005-0000-0000-0000A9070000}"/>
    <cellStyle name="Calculation 2 10 2 4 3" xfId="836" xr:uid="{00000000-0005-0000-0000-0000AA070000}"/>
    <cellStyle name="Calculation 2 10 2 4 4" xfId="837" xr:uid="{00000000-0005-0000-0000-0000AB070000}"/>
    <cellStyle name="Calculation 2 10 2 4 5" xfId="838" xr:uid="{00000000-0005-0000-0000-0000AC070000}"/>
    <cellStyle name="Calculation 2 10 2 4 6" xfId="839" xr:uid="{00000000-0005-0000-0000-0000AD070000}"/>
    <cellStyle name="Calculation 2 10 3" xfId="840" xr:uid="{00000000-0005-0000-0000-0000AE070000}"/>
    <cellStyle name="Calculation 2 10 3 2" xfId="841" xr:uid="{00000000-0005-0000-0000-0000AF070000}"/>
    <cellStyle name="Calculation 2 10 3 2 2" xfId="842" xr:uid="{00000000-0005-0000-0000-0000B0070000}"/>
    <cellStyle name="Calculation 2 10 3 2 3" xfId="843" xr:uid="{00000000-0005-0000-0000-0000B1070000}"/>
    <cellStyle name="Calculation 2 10 3 2 4" xfId="844" xr:uid="{00000000-0005-0000-0000-0000B2070000}"/>
    <cellStyle name="Calculation 2 10 3 2 5" xfId="845" xr:uid="{00000000-0005-0000-0000-0000B3070000}"/>
    <cellStyle name="Calculation 2 10 3 2 6" xfId="846" xr:uid="{00000000-0005-0000-0000-0000B4070000}"/>
    <cellStyle name="Calculation 2 10 3 3" xfId="847" xr:uid="{00000000-0005-0000-0000-0000B5070000}"/>
    <cellStyle name="Calculation 2 10 3 3 2" xfId="848" xr:uid="{00000000-0005-0000-0000-0000B6070000}"/>
    <cellStyle name="Calculation 2 10 3 3 3" xfId="849" xr:uid="{00000000-0005-0000-0000-0000B7070000}"/>
    <cellStyle name="Calculation 2 10 3 3 4" xfId="850" xr:uid="{00000000-0005-0000-0000-0000B8070000}"/>
    <cellStyle name="Calculation 2 10 3 3 5" xfId="851" xr:uid="{00000000-0005-0000-0000-0000B9070000}"/>
    <cellStyle name="Calculation 2 10 3 3 6" xfId="852" xr:uid="{00000000-0005-0000-0000-0000BA070000}"/>
    <cellStyle name="Calculation 2 10 3 4" xfId="853" xr:uid="{00000000-0005-0000-0000-0000BB070000}"/>
    <cellStyle name="Calculation 2 10 4" xfId="854" xr:uid="{00000000-0005-0000-0000-0000BC070000}"/>
    <cellStyle name="Calculation 2 10 4 2" xfId="855" xr:uid="{00000000-0005-0000-0000-0000BD070000}"/>
    <cellStyle name="Calculation 2 10 4 3" xfId="856" xr:uid="{00000000-0005-0000-0000-0000BE070000}"/>
    <cellStyle name="Calculation 2 10 4 4" xfId="857" xr:uid="{00000000-0005-0000-0000-0000BF070000}"/>
    <cellStyle name="Calculation 2 10 4 5" xfId="858" xr:uid="{00000000-0005-0000-0000-0000C0070000}"/>
    <cellStyle name="Calculation 2 10 4 6" xfId="859" xr:uid="{00000000-0005-0000-0000-0000C1070000}"/>
    <cellStyle name="Calculation 2 10 4 7" xfId="860" xr:uid="{00000000-0005-0000-0000-0000C2070000}"/>
    <cellStyle name="Calculation 2 10 5" xfId="861" xr:uid="{00000000-0005-0000-0000-0000C3070000}"/>
    <cellStyle name="Calculation 2 10 5 2" xfId="862" xr:uid="{00000000-0005-0000-0000-0000C4070000}"/>
    <cellStyle name="Calculation 2 10 5 3" xfId="863" xr:uid="{00000000-0005-0000-0000-0000C5070000}"/>
    <cellStyle name="Calculation 2 10 5 4" xfId="864" xr:uid="{00000000-0005-0000-0000-0000C6070000}"/>
    <cellStyle name="Calculation 2 10 5 5" xfId="865" xr:uid="{00000000-0005-0000-0000-0000C7070000}"/>
    <cellStyle name="Calculation 2 10 5 6" xfId="866" xr:uid="{00000000-0005-0000-0000-0000C8070000}"/>
    <cellStyle name="Calculation 2 10_Client_Report_SSFD_286_UI_15May14_06h00" xfId="36981" xr:uid="{00000000-0005-0000-0000-0000C9070000}"/>
    <cellStyle name="Calculation 2 11" xfId="867" xr:uid="{00000000-0005-0000-0000-0000CA070000}"/>
    <cellStyle name="Calculation 2 11 2" xfId="868" xr:uid="{00000000-0005-0000-0000-0000CB070000}"/>
    <cellStyle name="Calculation 2 11 2 2" xfId="869" xr:uid="{00000000-0005-0000-0000-0000CC070000}"/>
    <cellStyle name="Calculation 2 11 2 2 2" xfId="870" xr:uid="{00000000-0005-0000-0000-0000CD070000}"/>
    <cellStyle name="Calculation 2 11 2 2 2 2" xfId="871" xr:uid="{00000000-0005-0000-0000-0000CE070000}"/>
    <cellStyle name="Calculation 2 11 2 2 2 3" xfId="872" xr:uid="{00000000-0005-0000-0000-0000CF070000}"/>
    <cellStyle name="Calculation 2 11 2 2 2 4" xfId="873" xr:uid="{00000000-0005-0000-0000-0000D0070000}"/>
    <cellStyle name="Calculation 2 11 2 2 2 5" xfId="874" xr:uid="{00000000-0005-0000-0000-0000D1070000}"/>
    <cellStyle name="Calculation 2 11 2 2 2 6" xfId="875" xr:uid="{00000000-0005-0000-0000-0000D2070000}"/>
    <cellStyle name="Calculation 2 11 2 2 3" xfId="876" xr:uid="{00000000-0005-0000-0000-0000D3070000}"/>
    <cellStyle name="Calculation 2 11 2 2 3 2" xfId="877" xr:uid="{00000000-0005-0000-0000-0000D4070000}"/>
    <cellStyle name="Calculation 2 11 2 2 3 3" xfId="878" xr:uid="{00000000-0005-0000-0000-0000D5070000}"/>
    <cellStyle name="Calculation 2 11 2 2 3 4" xfId="879" xr:uid="{00000000-0005-0000-0000-0000D6070000}"/>
    <cellStyle name="Calculation 2 11 2 2 3 5" xfId="880" xr:uid="{00000000-0005-0000-0000-0000D7070000}"/>
    <cellStyle name="Calculation 2 11 2 2 3 6" xfId="881" xr:uid="{00000000-0005-0000-0000-0000D8070000}"/>
    <cellStyle name="Calculation 2 11 2 2 4" xfId="882" xr:uid="{00000000-0005-0000-0000-0000D9070000}"/>
    <cellStyle name="Calculation 2 11 2 3" xfId="883" xr:uid="{00000000-0005-0000-0000-0000DA070000}"/>
    <cellStyle name="Calculation 2 11 2 3 2" xfId="884" xr:uid="{00000000-0005-0000-0000-0000DB070000}"/>
    <cellStyle name="Calculation 2 11 2 3 3" xfId="885" xr:uid="{00000000-0005-0000-0000-0000DC070000}"/>
    <cellStyle name="Calculation 2 11 2 3 4" xfId="886" xr:uid="{00000000-0005-0000-0000-0000DD070000}"/>
    <cellStyle name="Calculation 2 11 2 3 5" xfId="887" xr:uid="{00000000-0005-0000-0000-0000DE070000}"/>
    <cellStyle name="Calculation 2 11 2 3 6" xfId="888" xr:uid="{00000000-0005-0000-0000-0000DF070000}"/>
    <cellStyle name="Calculation 2 11 2 3 7" xfId="889" xr:uid="{00000000-0005-0000-0000-0000E0070000}"/>
    <cellStyle name="Calculation 2 11 2 4" xfId="890" xr:uid="{00000000-0005-0000-0000-0000E1070000}"/>
    <cellStyle name="Calculation 2 11 2 4 2" xfId="891" xr:uid="{00000000-0005-0000-0000-0000E2070000}"/>
    <cellStyle name="Calculation 2 11 2 4 3" xfId="892" xr:uid="{00000000-0005-0000-0000-0000E3070000}"/>
    <cellStyle name="Calculation 2 11 2 4 4" xfId="893" xr:uid="{00000000-0005-0000-0000-0000E4070000}"/>
    <cellStyle name="Calculation 2 11 2 4 5" xfId="894" xr:uid="{00000000-0005-0000-0000-0000E5070000}"/>
    <cellStyle name="Calculation 2 11 2 4 6" xfId="895" xr:uid="{00000000-0005-0000-0000-0000E6070000}"/>
    <cellStyle name="Calculation 2 11 3" xfId="896" xr:uid="{00000000-0005-0000-0000-0000E7070000}"/>
    <cellStyle name="Calculation 2 11 3 2" xfId="897" xr:uid="{00000000-0005-0000-0000-0000E8070000}"/>
    <cellStyle name="Calculation 2 11 3 2 2" xfId="898" xr:uid="{00000000-0005-0000-0000-0000E9070000}"/>
    <cellStyle name="Calculation 2 11 3 2 3" xfId="899" xr:uid="{00000000-0005-0000-0000-0000EA070000}"/>
    <cellStyle name="Calculation 2 11 3 2 4" xfId="900" xr:uid="{00000000-0005-0000-0000-0000EB070000}"/>
    <cellStyle name="Calculation 2 11 3 2 5" xfId="901" xr:uid="{00000000-0005-0000-0000-0000EC070000}"/>
    <cellStyle name="Calculation 2 11 3 2 6" xfId="902" xr:uid="{00000000-0005-0000-0000-0000ED070000}"/>
    <cellStyle name="Calculation 2 11 3 3" xfId="903" xr:uid="{00000000-0005-0000-0000-0000EE070000}"/>
    <cellStyle name="Calculation 2 11 3 3 2" xfId="904" xr:uid="{00000000-0005-0000-0000-0000EF070000}"/>
    <cellStyle name="Calculation 2 11 3 3 3" xfId="905" xr:uid="{00000000-0005-0000-0000-0000F0070000}"/>
    <cellStyle name="Calculation 2 11 3 3 4" xfId="906" xr:uid="{00000000-0005-0000-0000-0000F1070000}"/>
    <cellStyle name="Calculation 2 11 3 3 5" xfId="907" xr:uid="{00000000-0005-0000-0000-0000F2070000}"/>
    <cellStyle name="Calculation 2 11 3 3 6" xfId="908" xr:uid="{00000000-0005-0000-0000-0000F3070000}"/>
    <cellStyle name="Calculation 2 11 3 4" xfId="909" xr:uid="{00000000-0005-0000-0000-0000F4070000}"/>
    <cellStyle name="Calculation 2 11 4" xfId="910" xr:uid="{00000000-0005-0000-0000-0000F5070000}"/>
    <cellStyle name="Calculation 2 11 4 2" xfId="911" xr:uid="{00000000-0005-0000-0000-0000F6070000}"/>
    <cellStyle name="Calculation 2 11 4 3" xfId="912" xr:uid="{00000000-0005-0000-0000-0000F7070000}"/>
    <cellStyle name="Calculation 2 11 4 4" xfId="913" xr:uid="{00000000-0005-0000-0000-0000F8070000}"/>
    <cellStyle name="Calculation 2 11 4 5" xfId="914" xr:uid="{00000000-0005-0000-0000-0000F9070000}"/>
    <cellStyle name="Calculation 2 11 4 6" xfId="915" xr:uid="{00000000-0005-0000-0000-0000FA070000}"/>
    <cellStyle name="Calculation 2 11 4 7" xfId="916" xr:uid="{00000000-0005-0000-0000-0000FB070000}"/>
    <cellStyle name="Calculation 2 11 5" xfId="917" xr:uid="{00000000-0005-0000-0000-0000FC070000}"/>
    <cellStyle name="Calculation 2 11 5 2" xfId="918" xr:uid="{00000000-0005-0000-0000-0000FD070000}"/>
    <cellStyle name="Calculation 2 11 5 3" xfId="919" xr:uid="{00000000-0005-0000-0000-0000FE070000}"/>
    <cellStyle name="Calculation 2 11 5 4" xfId="920" xr:uid="{00000000-0005-0000-0000-0000FF070000}"/>
    <cellStyle name="Calculation 2 11 5 5" xfId="921" xr:uid="{00000000-0005-0000-0000-000000080000}"/>
    <cellStyle name="Calculation 2 11 5 6" xfId="922" xr:uid="{00000000-0005-0000-0000-000001080000}"/>
    <cellStyle name="Calculation 2 11_Client_Report_SSFD_286_UI_15May14_06h00" xfId="36982" xr:uid="{00000000-0005-0000-0000-000002080000}"/>
    <cellStyle name="Calculation 2 12" xfId="923" xr:uid="{00000000-0005-0000-0000-000003080000}"/>
    <cellStyle name="Calculation 2 12 2" xfId="924" xr:uid="{00000000-0005-0000-0000-000004080000}"/>
    <cellStyle name="Calculation 2 12 2 2" xfId="925" xr:uid="{00000000-0005-0000-0000-000005080000}"/>
    <cellStyle name="Calculation 2 12 2 2 2" xfId="926" xr:uid="{00000000-0005-0000-0000-000006080000}"/>
    <cellStyle name="Calculation 2 12 2 2 3" xfId="927" xr:uid="{00000000-0005-0000-0000-000007080000}"/>
    <cellStyle name="Calculation 2 12 2 2 4" xfId="928" xr:uid="{00000000-0005-0000-0000-000008080000}"/>
    <cellStyle name="Calculation 2 12 2 2 5" xfId="929" xr:uid="{00000000-0005-0000-0000-000009080000}"/>
    <cellStyle name="Calculation 2 12 2 2 6" xfId="930" xr:uid="{00000000-0005-0000-0000-00000A080000}"/>
    <cellStyle name="Calculation 2 12 2 3" xfId="931" xr:uid="{00000000-0005-0000-0000-00000B080000}"/>
    <cellStyle name="Calculation 2 12 2 3 2" xfId="932" xr:uid="{00000000-0005-0000-0000-00000C080000}"/>
    <cellStyle name="Calculation 2 12 2 3 3" xfId="933" xr:uid="{00000000-0005-0000-0000-00000D080000}"/>
    <cellStyle name="Calculation 2 12 2 3 4" xfId="934" xr:uid="{00000000-0005-0000-0000-00000E080000}"/>
    <cellStyle name="Calculation 2 12 2 3 5" xfId="935" xr:uid="{00000000-0005-0000-0000-00000F080000}"/>
    <cellStyle name="Calculation 2 12 2 3 6" xfId="936" xr:uid="{00000000-0005-0000-0000-000010080000}"/>
    <cellStyle name="Calculation 2 12 2 4" xfId="937" xr:uid="{00000000-0005-0000-0000-000011080000}"/>
    <cellStyle name="Calculation 2 12 3" xfId="938" xr:uid="{00000000-0005-0000-0000-000012080000}"/>
    <cellStyle name="Calculation 2 12 3 2" xfId="939" xr:uid="{00000000-0005-0000-0000-000013080000}"/>
    <cellStyle name="Calculation 2 12 3 3" xfId="940" xr:uid="{00000000-0005-0000-0000-000014080000}"/>
    <cellStyle name="Calculation 2 12 3 4" xfId="941" xr:uid="{00000000-0005-0000-0000-000015080000}"/>
    <cellStyle name="Calculation 2 12 3 5" xfId="942" xr:uid="{00000000-0005-0000-0000-000016080000}"/>
    <cellStyle name="Calculation 2 12 3 6" xfId="943" xr:uid="{00000000-0005-0000-0000-000017080000}"/>
    <cellStyle name="Calculation 2 12 3 7" xfId="944" xr:uid="{00000000-0005-0000-0000-000018080000}"/>
    <cellStyle name="Calculation 2 12 4" xfId="945" xr:uid="{00000000-0005-0000-0000-000019080000}"/>
    <cellStyle name="Calculation 2 12 4 2" xfId="946" xr:uid="{00000000-0005-0000-0000-00001A080000}"/>
    <cellStyle name="Calculation 2 12 4 3" xfId="947" xr:uid="{00000000-0005-0000-0000-00001B080000}"/>
    <cellStyle name="Calculation 2 12 4 4" xfId="948" xr:uid="{00000000-0005-0000-0000-00001C080000}"/>
    <cellStyle name="Calculation 2 12 4 5" xfId="949" xr:uid="{00000000-0005-0000-0000-00001D080000}"/>
    <cellStyle name="Calculation 2 12 4 6" xfId="950" xr:uid="{00000000-0005-0000-0000-00001E080000}"/>
    <cellStyle name="Calculation 2 13" xfId="951" xr:uid="{00000000-0005-0000-0000-00001F080000}"/>
    <cellStyle name="Calculation 2 13 2" xfId="952" xr:uid="{00000000-0005-0000-0000-000020080000}"/>
    <cellStyle name="Calculation 2 13 2 2" xfId="953" xr:uid="{00000000-0005-0000-0000-000021080000}"/>
    <cellStyle name="Calculation 2 13 2 2 2" xfId="954" xr:uid="{00000000-0005-0000-0000-000022080000}"/>
    <cellStyle name="Calculation 2 13 2 2 3" xfId="955" xr:uid="{00000000-0005-0000-0000-000023080000}"/>
    <cellStyle name="Calculation 2 13 2 2 4" xfId="956" xr:uid="{00000000-0005-0000-0000-000024080000}"/>
    <cellStyle name="Calculation 2 13 2 2 5" xfId="957" xr:uid="{00000000-0005-0000-0000-000025080000}"/>
    <cellStyle name="Calculation 2 13 2 2 6" xfId="958" xr:uid="{00000000-0005-0000-0000-000026080000}"/>
    <cellStyle name="Calculation 2 13 2 3" xfId="959" xr:uid="{00000000-0005-0000-0000-000027080000}"/>
    <cellStyle name="Calculation 2 13 2 3 2" xfId="960" xr:uid="{00000000-0005-0000-0000-000028080000}"/>
    <cellStyle name="Calculation 2 13 2 3 3" xfId="961" xr:uid="{00000000-0005-0000-0000-000029080000}"/>
    <cellStyle name="Calculation 2 13 2 3 4" xfId="962" xr:uid="{00000000-0005-0000-0000-00002A080000}"/>
    <cellStyle name="Calculation 2 13 2 3 5" xfId="963" xr:uid="{00000000-0005-0000-0000-00002B080000}"/>
    <cellStyle name="Calculation 2 13 2 3 6" xfId="964" xr:uid="{00000000-0005-0000-0000-00002C080000}"/>
    <cellStyle name="Calculation 2 13 2 4" xfId="965" xr:uid="{00000000-0005-0000-0000-00002D080000}"/>
    <cellStyle name="Calculation 2 13 3" xfId="966" xr:uid="{00000000-0005-0000-0000-00002E080000}"/>
    <cellStyle name="Calculation 2 13 3 2" xfId="967" xr:uid="{00000000-0005-0000-0000-00002F080000}"/>
    <cellStyle name="Calculation 2 13 3 3" xfId="968" xr:uid="{00000000-0005-0000-0000-000030080000}"/>
    <cellStyle name="Calculation 2 13 3 4" xfId="969" xr:uid="{00000000-0005-0000-0000-000031080000}"/>
    <cellStyle name="Calculation 2 13 3 5" xfId="970" xr:uid="{00000000-0005-0000-0000-000032080000}"/>
    <cellStyle name="Calculation 2 13 3 6" xfId="971" xr:uid="{00000000-0005-0000-0000-000033080000}"/>
    <cellStyle name="Calculation 2 13 3 7" xfId="972" xr:uid="{00000000-0005-0000-0000-000034080000}"/>
    <cellStyle name="Calculation 2 13 4" xfId="973" xr:uid="{00000000-0005-0000-0000-000035080000}"/>
    <cellStyle name="Calculation 2 13 4 2" xfId="974" xr:uid="{00000000-0005-0000-0000-000036080000}"/>
    <cellStyle name="Calculation 2 13 4 3" xfId="975" xr:uid="{00000000-0005-0000-0000-000037080000}"/>
    <cellStyle name="Calculation 2 13 4 4" xfId="976" xr:uid="{00000000-0005-0000-0000-000038080000}"/>
    <cellStyle name="Calculation 2 13 4 5" xfId="977" xr:uid="{00000000-0005-0000-0000-000039080000}"/>
    <cellStyle name="Calculation 2 13 4 6" xfId="978" xr:uid="{00000000-0005-0000-0000-00003A080000}"/>
    <cellStyle name="Calculation 2 14" xfId="979" xr:uid="{00000000-0005-0000-0000-00003B080000}"/>
    <cellStyle name="Calculation 2 14 2" xfId="980" xr:uid="{00000000-0005-0000-0000-00003C080000}"/>
    <cellStyle name="Calculation 2 14 2 2" xfId="981" xr:uid="{00000000-0005-0000-0000-00003D080000}"/>
    <cellStyle name="Calculation 2 14 2 2 2" xfId="982" xr:uid="{00000000-0005-0000-0000-00003E080000}"/>
    <cellStyle name="Calculation 2 14 2 2 3" xfId="983" xr:uid="{00000000-0005-0000-0000-00003F080000}"/>
    <cellStyle name="Calculation 2 14 2 2 4" xfId="984" xr:uid="{00000000-0005-0000-0000-000040080000}"/>
    <cellStyle name="Calculation 2 14 2 2 5" xfId="985" xr:uid="{00000000-0005-0000-0000-000041080000}"/>
    <cellStyle name="Calculation 2 14 2 2 6" xfId="986" xr:uid="{00000000-0005-0000-0000-000042080000}"/>
    <cellStyle name="Calculation 2 14 2 3" xfId="987" xr:uid="{00000000-0005-0000-0000-000043080000}"/>
    <cellStyle name="Calculation 2 14 2 3 2" xfId="988" xr:uid="{00000000-0005-0000-0000-000044080000}"/>
    <cellStyle name="Calculation 2 14 2 3 3" xfId="989" xr:uid="{00000000-0005-0000-0000-000045080000}"/>
    <cellStyle name="Calculation 2 14 2 3 4" xfId="990" xr:uid="{00000000-0005-0000-0000-000046080000}"/>
    <cellStyle name="Calculation 2 14 2 3 5" xfId="991" xr:uid="{00000000-0005-0000-0000-000047080000}"/>
    <cellStyle name="Calculation 2 14 2 3 6" xfId="992" xr:uid="{00000000-0005-0000-0000-000048080000}"/>
    <cellStyle name="Calculation 2 14 2 4" xfId="993" xr:uid="{00000000-0005-0000-0000-000049080000}"/>
    <cellStyle name="Calculation 2 14 3" xfId="994" xr:uid="{00000000-0005-0000-0000-00004A080000}"/>
    <cellStyle name="Calculation 2 14 3 2" xfId="995" xr:uid="{00000000-0005-0000-0000-00004B080000}"/>
    <cellStyle name="Calculation 2 14 3 3" xfId="996" xr:uid="{00000000-0005-0000-0000-00004C080000}"/>
    <cellStyle name="Calculation 2 14 3 4" xfId="997" xr:uid="{00000000-0005-0000-0000-00004D080000}"/>
    <cellStyle name="Calculation 2 14 3 5" xfId="998" xr:uid="{00000000-0005-0000-0000-00004E080000}"/>
    <cellStyle name="Calculation 2 14 3 6" xfId="999" xr:uid="{00000000-0005-0000-0000-00004F080000}"/>
    <cellStyle name="Calculation 2 14 3 7" xfId="1000" xr:uid="{00000000-0005-0000-0000-000050080000}"/>
    <cellStyle name="Calculation 2 14 4" xfId="1001" xr:uid="{00000000-0005-0000-0000-000051080000}"/>
    <cellStyle name="Calculation 2 14 4 2" xfId="1002" xr:uid="{00000000-0005-0000-0000-000052080000}"/>
    <cellStyle name="Calculation 2 14 4 3" xfId="1003" xr:uid="{00000000-0005-0000-0000-000053080000}"/>
    <cellStyle name="Calculation 2 14 4 4" xfId="1004" xr:uid="{00000000-0005-0000-0000-000054080000}"/>
    <cellStyle name="Calculation 2 14 4 5" xfId="1005" xr:uid="{00000000-0005-0000-0000-000055080000}"/>
    <cellStyle name="Calculation 2 14 4 6" xfId="1006" xr:uid="{00000000-0005-0000-0000-000056080000}"/>
    <cellStyle name="Calculation 2 15" xfId="1007" xr:uid="{00000000-0005-0000-0000-000057080000}"/>
    <cellStyle name="Calculation 2 15 2" xfId="1008" xr:uid="{00000000-0005-0000-0000-000058080000}"/>
    <cellStyle name="Calculation 2 15 2 2" xfId="1009" xr:uid="{00000000-0005-0000-0000-000059080000}"/>
    <cellStyle name="Calculation 2 15 2 2 2" xfId="1010" xr:uid="{00000000-0005-0000-0000-00005A080000}"/>
    <cellStyle name="Calculation 2 15 2 2 3" xfId="1011" xr:uid="{00000000-0005-0000-0000-00005B080000}"/>
    <cellStyle name="Calculation 2 15 2 2 4" xfId="1012" xr:uid="{00000000-0005-0000-0000-00005C080000}"/>
    <cellStyle name="Calculation 2 15 2 2 5" xfId="1013" xr:uid="{00000000-0005-0000-0000-00005D080000}"/>
    <cellStyle name="Calculation 2 15 2 2 6" xfId="1014" xr:uid="{00000000-0005-0000-0000-00005E080000}"/>
    <cellStyle name="Calculation 2 15 2 3" xfId="1015" xr:uid="{00000000-0005-0000-0000-00005F080000}"/>
    <cellStyle name="Calculation 2 15 2 3 2" xfId="1016" xr:uid="{00000000-0005-0000-0000-000060080000}"/>
    <cellStyle name="Calculation 2 15 2 3 3" xfId="1017" xr:uid="{00000000-0005-0000-0000-000061080000}"/>
    <cellStyle name="Calculation 2 15 2 3 4" xfId="1018" xr:uid="{00000000-0005-0000-0000-000062080000}"/>
    <cellStyle name="Calculation 2 15 2 3 5" xfId="1019" xr:uid="{00000000-0005-0000-0000-000063080000}"/>
    <cellStyle name="Calculation 2 15 2 3 6" xfId="1020" xr:uid="{00000000-0005-0000-0000-000064080000}"/>
    <cellStyle name="Calculation 2 15 2 4" xfId="1021" xr:uid="{00000000-0005-0000-0000-000065080000}"/>
    <cellStyle name="Calculation 2 15 3" xfId="1022" xr:uid="{00000000-0005-0000-0000-000066080000}"/>
    <cellStyle name="Calculation 2 15 3 2" xfId="1023" xr:uid="{00000000-0005-0000-0000-000067080000}"/>
    <cellStyle name="Calculation 2 15 3 3" xfId="1024" xr:uid="{00000000-0005-0000-0000-000068080000}"/>
    <cellStyle name="Calculation 2 15 3 4" xfId="1025" xr:uid="{00000000-0005-0000-0000-000069080000}"/>
    <cellStyle name="Calculation 2 15 3 5" xfId="1026" xr:uid="{00000000-0005-0000-0000-00006A080000}"/>
    <cellStyle name="Calculation 2 15 3 6" xfId="1027" xr:uid="{00000000-0005-0000-0000-00006B080000}"/>
    <cellStyle name="Calculation 2 15 3 7" xfId="1028" xr:uid="{00000000-0005-0000-0000-00006C080000}"/>
    <cellStyle name="Calculation 2 15 4" xfId="1029" xr:uid="{00000000-0005-0000-0000-00006D080000}"/>
    <cellStyle name="Calculation 2 15 4 2" xfId="1030" xr:uid="{00000000-0005-0000-0000-00006E080000}"/>
    <cellStyle name="Calculation 2 15 4 3" xfId="1031" xr:uid="{00000000-0005-0000-0000-00006F080000}"/>
    <cellStyle name="Calculation 2 15 4 4" xfId="1032" xr:uid="{00000000-0005-0000-0000-000070080000}"/>
    <cellStyle name="Calculation 2 15 4 5" xfId="1033" xr:uid="{00000000-0005-0000-0000-000071080000}"/>
    <cellStyle name="Calculation 2 15 4 6" xfId="1034" xr:uid="{00000000-0005-0000-0000-000072080000}"/>
    <cellStyle name="Calculation 2 16" xfId="1035" xr:uid="{00000000-0005-0000-0000-000073080000}"/>
    <cellStyle name="Calculation 2 16 2" xfId="1036" xr:uid="{00000000-0005-0000-0000-000074080000}"/>
    <cellStyle name="Calculation 2 16 2 2" xfId="1037" xr:uid="{00000000-0005-0000-0000-000075080000}"/>
    <cellStyle name="Calculation 2 16 2 2 2" xfId="1038" xr:uid="{00000000-0005-0000-0000-000076080000}"/>
    <cellStyle name="Calculation 2 16 2 2 3" xfId="1039" xr:uid="{00000000-0005-0000-0000-000077080000}"/>
    <cellStyle name="Calculation 2 16 2 2 4" xfId="1040" xr:uid="{00000000-0005-0000-0000-000078080000}"/>
    <cellStyle name="Calculation 2 16 2 2 5" xfId="1041" xr:uid="{00000000-0005-0000-0000-000079080000}"/>
    <cellStyle name="Calculation 2 16 2 2 6" xfId="1042" xr:uid="{00000000-0005-0000-0000-00007A080000}"/>
    <cellStyle name="Calculation 2 16 2 3" xfId="1043" xr:uid="{00000000-0005-0000-0000-00007B080000}"/>
    <cellStyle name="Calculation 2 16 2 3 2" xfId="1044" xr:uid="{00000000-0005-0000-0000-00007C080000}"/>
    <cellStyle name="Calculation 2 16 2 3 3" xfId="1045" xr:uid="{00000000-0005-0000-0000-00007D080000}"/>
    <cellStyle name="Calculation 2 16 2 3 4" xfId="1046" xr:uid="{00000000-0005-0000-0000-00007E080000}"/>
    <cellStyle name="Calculation 2 16 2 3 5" xfId="1047" xr:uid="{00000000-0005-0000-0000-00007F080000}"/>
    <cellStyle name="Calculation 2 16 2 3 6" xfId="1048" xr:uid="{00000000-0005-0000-0000-000080080000}"/>
    <cellStyle name="Calculation 2 16 2 4" xfId="1049" xr:uid="{00000000-0005-0000-0000-000081080000}"/>
    <cellStyle name="Calculation 2 16 3" xfId="1050" xr:uid="{00000000-0005-0000-0000-000082080000}"/>
    <cellStyle name="Calculation 2 16 3 2" xfId="1051" xr:uid="{00000000-0005-0000-0000-000083080000}"/>
    <cellStyle name="Calculation 2 16 3 3" xfId="1052" xr:uid="{00000000-0005-0000-0000-000084080000}"/>
    <cellStyle name="Calculation 2 16 3 4" xfId="1053" xr:uid="{00000000-0005-0000-0000-000085080000}"/>
    <cellStyle name="Calculation 2 16 3 5" xfId="1054" xr:uid="{00000000-0005-0000-0000-000086080000}"/>
    <cellStyle name="Calculation 2 16 3 6" xfId="1055" xr:uid="{00000000-0005-0000-0000-000087080000}"/>
    <cellStyle name="Calculation 2 16 4" xfId="1056" xr:uid="{00000000-0005-0000-0000-000088080000}"/>
    <cellStyle name="Calculation 2 16 4 2" xfId="1057" xr:uid="{00000000-0005-0000-0000-000089080000}"/>
    <cellStyle name="Calculation 2 16 4 3" xfId="1058" xr:uid="{00000000-0005-0000-0000-00008A080000}"/>
    <cellStyle name="Calculation 2 16 4 4" xfId="1059" xr:uid="{00000000-0005-0000-0000-00008B080000}"/>
    <cellStyle name="Calculation 2 16 4 5" xfId="1060" xr:uid="{00000000-0005-0000-0000-00008C080000}"/>
    <cellStyle name="Calculation 2 16 4 6" xfId="1061" xr:uid="{00000000-0005-0000-0000-00008D080000}"/>
    <cellStyle name="Calculation 2 16 5" xfId="1062" xr:uid="{00000000-0005-0000-0000-00008E080000}"/>
    <cellStyle name="Calculation 2 17" xfId="1063" xr:uid="{00000000-0005-0000-0000-00008F080000}"/>
    <cellStyle name="Calculation 2 17 2" xfId="1064" xr:uid="{00000000-0005-0000-0000-000090080000}"/>
    <cellStyle name="Calculation 2 17 2 2" xfId="1065" xr:uid="{00000000-0005-0000-0000-000091080000}"/>
    <cellStyle name="Calculation 2 17 2 2 2" xfId="1066" xr:uid="{00000000-0005-0000-0000-000092080000}"/>
    <cellStyle name="Calculation 2 17 2 2 3" xfId="1067" xr:uid="{00000000-0005-0000-0000-000093080000}"/>
    <cellStyle name="Calculation 2 17 2 2 4" xfId="1068" xr:uid="{00000000-0005-0000-0000-000094080000}"/>
    <cellStyle name="Calculation 2 17 2 2 5" xfId="1069" xr:uid="{00000000-0005-0000-0000-000095080000}"/>
    <cellStyle name="Calculation 2 17 2 2 6" xfId="1070" xr:uid="{00000000-0005-0000-0000-000096080000}"/>
    <cellStyle name="Calculation 2 17 2 3" xfId="1071" xr:uid="{00000000-0005-0000-0000-000097080000}"/>
    <cellStyle name="Calculation 2 17 2 3 2" xfId="1072" xr:uid="{00000000-0005-0000-0000-000098080000}"/>
    <cellStyle name="Calculation 2 17 2 3 3" xfId="1073" xr:uid="{00000000-0005-0000-0000-000099080000}"/>
    <cellStyle name="Calculation 2 17 2 3 4" xfId="1074" xr:uid="{00000000-0005-0000-0000-00009A080000}"/>
    <cellStyle name="Calculation 2 17 2 3 5" xfId="1075" xr:uid="{00000000-0005-0000-0000-00009B080000}"/>
    <cellStyle name="Calculation 2 17 2 3 6" xfId="1076" xr:uid="{00000000-0005-0000-0000-00009C080000}"/>
    <cellStyle name="Calculation 2 17 2 4" xfId="1077" xr:uid="{00000000-0005-0000-0000-00009D080000}"/>
    <cellStyle name="Calculation 2 17 3" xfId="1078" xr:uid="{00000000-0005-0000-0000-00009E080000}"/>
    <cellStyle name="Calculation 2 17 3 2" xfId="1079" xr:uid="{00000000-0005-0000-0000-00009F080000}"/>
    <cellStyle name="Calculation 2 17 3 3" xfId="1080" xr:uid="{00000000-0005-0000-0000-0000A0080000}"/>
    <cellStyle name="Calculation 2 17 3 4" xfId="1081" xr:uid="{00000000-0005-0000-0000-0000A1080000}"/>
    <cellStyle name="Calculation 2 17 3 5" xfId="1082" xr:uid="{00000000-0005-0000-0000-0000A2080000}"/>
    <cellStyle name="Calculation 2 17 3 6" xfId="1083" xr:uid="{00000000-0005-0000-0000-0000A3080000}"/>
    <cellStyle name="Calculation 2 17 4" xfId="1084" xr:uid="{00000000-0005-0000-0000-0000A4080000}"/>
    <cellStyle name="Calculation 2 17 4 2" xfId="1085" xr:uid="{00000000-0005-0000-0000-0000A5080000}"/>
    <cellStyle name="Calculation 2 17 4 3" xfId="1086" xr:uid="{00000000-0005-0000-0000-0000A6080000}"/>
    <cellStyle name="Calculation 2 17 4 4" xfId="1087" xr:uid="{00000000-0005-0000-0000-0000A7080000}"/>
    <cellStyle name="Calculation 2 17 4 5" xfId="1088" xr:uid="{00000000-0005-0000-0000-0000A8080000}"/>
    <cellStyle name="Calculation 2 17 4 6" xfId="1089" xr:uid="{00000000-0005-0000-0000-0000A9080000}"/>
    <cellStyle name="Calculation 2 17 5" xfId="1090" xr:uid="{00000000-0005-0000-0000-0000AA080000}"/>
    <cellStyle name="Calculation 2 18" xfId="1091" xr:uid="{00000000-0005-0000-0000-0000AB080000}"/>
    <cellStyle name="Calculation 2 18 2" xfId="1092" xr:uid="{00000000-0005-0000-0000-0000AC080000}"/>
    <cellStyle name="Calculation 2 18 2 2" xfId="1093" xr:uid="{00000000-0005-0000-0000-0000AD080000}"/>
    <cellStyle name="Calculation 2 18 2 2 2" xfId="1094" xr:uid="{00000000-0005-0000-0000-0000AE080000}"/>
    <cellStyle name="Calculation 2 18 2 2 3" xfId="1095" xr:uid="{00000000-0005-0000-0000-0000AF080000}"/>
    <cellStyle name="Calculation 2 18 2 2 4" xfId="1096" xr:uid="{00000000-0005-0000-0000-0000B0080000}"/>
    <cellStyle name="Calculation 2 18 2 2 5" xfId="1097" xr:uid="{00000000-0005-0000-0000-0000B1080000}"/>
    <cellStyle name="Calculation 2 18 2 2 6" xfId="1098" xr:uid="{00000000-0005-0000-0000-0000B2080000}"/>
    <cellStyle name="Calculation 2 18 2 3" xfId="1099" xr:uid="{00000000-0005-0000-0000-0000B3080000}"/>
    <cellStyle name="Calculation 2 18 2 3 2" xfId="1100" xr:uid="{00000000-0005-0000-0000-0000B4080000}"/>
    <cellStyle name="Calculation 2 18 2 3 3" xfId="1101" xr:uid="{00000000-0005-0000-0000-0000B5080000}"/>
    <cellStyle name="Calculation 2 18 2 3 4" xfId="1102" xr:uid="{00000000-0005-0000-0000-0000B6080000}"/>
    <cellStyle name="Calculation 2 18 2 3 5" xfId="1103" xr:uid="{00000000-0005-0000-0000-0000B7080000}"/>
    <cellStyle name="Calculation 2 18 2 3 6" xfId="1104" xr:uid="{00000000-0005-0000-0000-0000B8080000}"/>
    <cellStyle name="Calculation 2 18 2 4" xfId="1105" xr:uid="{00000000-0005-0000-0000-0000B9080000}"/>
    <cellStyle name="Calculation 2 18 3" xfId="1106" xr:uid="{00000000-0005-0000-0000-0000BA080000}"/>
    <cellStyle name="Calculation 2 18 3 2" xfId="1107" xr:uid="{00000000-0005-0000-0000-0000BB080000}"/>
    <cellStyle name="Calculation 2 18 3 3" xfId="1108" xr:uid="{00000000-0005-0000-0000-0000BC080000}"/>
    <cellStyle name="Calculation 2 18 3 4" xfId="1109" xr:uid="{00000000-0005-0000-0000-0000BD080000}"/>
    <cellStyle name="Calculation 2 18 3 5" xfId="1110" xr:uid="{00000000-0005-0000-0000-0000BE080000}"/>
    <cellStyle name="Calculation 2 18 3 6" xfId="1111" xr:uid="{00000000-0005-0000-0000-0000BF080000}"/>
    <cellStyle name="Calculation 2 18 4" xfId="1112" xr:uid="{00000000-0005-0000-0000-0000C0080000}"/>
    <cellStyle name="Calculation 2 18 4 2" xfId="1113" xr:uid="{00000000-0005-0000-0000-0000C1080000}"/>
    <cellStyle name="Calculation 2 18 4 3" xfId="1114" xr:uid="{00000000-0005-0000-0000-0000C2080000}"/>
    <cellStyle name="Calculation 2 18 4 4" xfId="1115" xr:uid="{00000000-0005-0000-0000-0000C3080000}"/>
    <cellStyle name="Calculation 2 18 4 5" xfId="1116" xr:uid="{00000000-0005-0000-0000-0000C4080000}"/>
    <cellStyle name="Calculation 2 18 4 6" xfId="1117" xr:uid="{00000000-0005-0000-0000-0000C5080000}"/>
    <cellStyle name="Calculation 2 18 5" xfId="1118" xr:uid="{00000000-0005-0000-0000-0000C6080000}"/>
    <cellStyle name="Calculation 2 19" xfId="1119" xr:uid="{00000000-0005-0000-0000-0000C7080000}"/>
    <cellStyle name="Calculation 2 19 2" xfId="1120" xr:uid="{00000000-0005-0000-0000-0000C8080000}"/>
    <cellStyle name="Calculation 2 19 2 2" xfId="1121" xr:uid="{00000000-0005-0000-0000-0000C9080000}"/>
    <cellStyle name="Calculation 2 19 2 2 2" xfId="1122" xr:uid="{00000000-0005-0000-0000-0000CA080000}"/>
    <cellStyle name="Calculation 2 19 2 2 3" xfId="1123" xr:uid="{00000000-0005-0000-0000-0000CB080000}"/>
    <cellStyle name="Calculation 2 19 2 2 4" xfId="1124" xr:uid="{00000000-0005-0000-0000-0000CC080000}"/>
    <cellStyle name="Calculation 2 19 2 2 5" xfId="1125" xr:uid="{00000000-0005-0000-0000-0000CD080000}"/>
    <cellStyle name="Calculation 2 19 2 2 6" xfId="1126" xr:uid="{00000000-0005-0000-0000-0000CE080000}"/>
    <cellStyle name="Calculation 2 19 2 3" xfId="1127" xr:uid="{00000000-0005-0000-0000-0000CF080000}"/>
    <cellStyle name="Calculation 2 19 2 3 2" xfId="1128" xr:uid="{00000000-0005-0000-0000-0000D0080000}"/>
    <cellStyle name="Calculation 2 19 2 3 3" xfId="1129" xr:uid="{00000000-0005-0000-0000-0000D1080000}"/>
    <cellStyle name="Calculation 2 19 2 3 4" xfId="1130" xr:uid="{00000000-0005-0000-0000-0000D2080000}"/>
    <cellStyle name="Calculation 2 19 2 3 5" xfId="1131" xr:uid="{00000000-0005-0000-0000-0000D3080000}"/>
    <cellStyle name="Calculation 2 19 2 3 6" xfId="1132" xr:uid="{00000000-0005-0000-0000-0000D4080000}"/>
    <cellStyle name="Calculation 2 19 2 4" xfId="1133" xr:uid="{00000000-0005-0000-0000-0000D5080000}"/>
    <cellStyle name="Calculation 2 19 3" xfId="1134" xr:uid="{00000000-0005-0000-0000-0000D6080000}"/>
    <cellStyle name="Calculation 2 19 3 2" xfId="1135" xr:uid="{00000000-0005-0000-0000-0000D7080000}"/>
    <cellStyle name="Calculation 2 19 3 3" xfId="1136" xr:uid="{00000000-0005-0000-0000-0000D8080000}"/>
    <cellStyle name="Calculation 2 19 3 4" xfId="1137" xr:uid="{00000000-0005-0000-0000-0000D9080000}"/>
    <cellStyle name="Calculation 2 19 3 5" xfId="1138" xr:uid="{00000000-0005-0000-0000-0000DA080000}"/>
    <cellStyle name="Calculation 2 19 3 6" xfId="1139" xr:uid="{00000000-0005-0000-0000-0000DB080000}"/>
    <cellStyle name="Calculation 2 19 4" xfId="1140" xr:uid="{00000000-0005-0000-0000-0000DC080000}"/>
    <cellStyle name="Calculation 2 19 4 2" xfId="1141" xr:uid="{00000000-0005-0000-0000-0000DD080000}"/>
    <cellStyle name="Calculation 2 19 4 3" xfId="1142" xr:uid="{00000000-0005-0000-0000-0000DE080000}"/>
    <cellStyle name="Calculation 2 19 4 4" xfId="1143" xr:uid="{00000000-0005-0000-0000-0000DF080000}"/>
    <cellStyle name="Calculation 2 19 4 5" xfId="1144" xr:uid="{00000000-0005-0000-0000-0000E0080000}"/>
    <cellStyle name="Calculation 2 19 4 6" xfId="1145" xr:uid="{00000000-0005-0000-0000-0000E1080000}"/>
    <cellStyle name="Calculation 2 19 5" xfId="1146" xr:uid="{00000000-0005-0000-0000-0000E2080000}"/>
    <cellStyle name="Calculation 2 2" xfId="227" xr:uid="{00000000-0005-0000-0000-0000E3080000}"/>
    <cellStyle name="Calculation 2 2 10" xfId="38207" xr:uid="{00000000-0005-0000-0000-0000E4080000}"/>
    <cellStyle name="Calculation 2 2 11" xfId="1147" xr:uid="{00000000-0005-0000-0000-0000E5080000}"/>
    <cellStyle name="Calculation 2 2 2" xfId="306" xr:uid="{00000000-0005-0000-0000-0000E6080000}"/>
    <cellStyle name="Calculation 2 2 2 2" xfId="1149" xr:uid="{00000000-0005-0000-0000-0000E7080000}"/>
    <cellStyle name="Calculation 2 2 2 2 2" xfId="1150" xr:uid="{00000000-0005-0000-0000-0000E8080000}"/>
    <cellStyle name="Calculation 2 2 2 2 2 2" xfId="1151" xr:uid="{00000000-0005-0000-0000-0000E9080000}"/>
    <cellStyle name="Calculation 2 2 2 2 2 3" xfId="1152" xr:uid="{00000000-0005-0000-0000-0000EA080000}"/>
    <cellStyle name="Calculation 2 2 2 2 2 4" xfId="1153" xr:uid="{00000000-0005-0000-0000-0000EB080000}"/>
    <cellStyle name="Calculation 2 2 2 2 2 5" xfId="1154" xr:uid="{00000000-0005-0000-0000-0000EC080000}"/>
    <cellStyle name="Calculation 2 2 2 2 2 6" xfId="1155" xr:uid="{00000000-0005-0000-0000-0000ED080000}"/>
    <cellStyle name="Calculation 2 2 2 2 3" xfId="1156" xr:uid="{00000000-0005-0000-0000-0000EE080000}"/>
    <cellStyle name="Calculation 2 2 2 2 3 2" xfId="1157" xr:uid="{00000000-0005-0000-0000-0000EF080000}"/>
    <cellStyle name="Calculation 2 2 2 2 3 3" xfId="1158" xr:uid="{00000000-0005-0000-0000-0000F0080000}"/>
    <cellStyle name="Calculation 2 2 2 2 3 4" xfId="1159" xr:uid="{00000000-0005-0000-0000-0000F1080000}"/>
    <cellStyle name="Calculation 2 2 2 2 3 5" xfId="1160" xr:uid="{00000000-0005-0000-0000-0000F2080000}"/>
    <cellStyle name="Calculation 2 2 2 2 3 6" xfId="1161" xr:uid="{00000000-0005-0000-0000-0000F3080000}"/>
    <cellStyle name="Calculation 2 2 2 2 4" xfId="1162" xr:uid="{00000000-0005-0000-0000-0000F4080000}"/>
    <cellStyle name="Calculation 2 2 2 3" xfId="1163" xr:uid="{00000000-0005-0000-0000-0000F5080000}"/>
    <cellStyle name="Calculation 2 2 2 3 2" xfId="1164" xr:uid="{00000000-0005-0000-0000-0000F6080000}"/>
    <cellStyle name="Calculation 2 2 2 3 3" xfId="1165" xr:uid="{00000000-0005-0000-0000-0000F7080000}"/>
    <cellStyle name="Calculation 2 2 2 3 4" xfId="1166" xr:uid="{00000000-0005-0000-0000-0000F8080000}"/>
    <cellStyle name="Calculation 2 2 2 3 5" xfId="1167" xr:uid="{00000000-0005-0000-0000-0000F9080000}"/>
    <cellStyle name="Calculation 2 2 2 3 6" xfId="1168" xr:uid="{00000000-0005-0000-0000-0000FA080000}"/>
    <cellStyle name="Calculation 2 2 2 3 7" xfId="1169" xr:uid="{00000000-0005-0000-0000-0000FB080000}"/>
    <cellStyle name="Calculation 2 2 2 4" xfId="1170" xr:uid="{00000000-0005-0000-0000-0000FC080000}"/>
    <cellStyle name="Calculation 2 2 2 4 2" xfId="1171" xr:uid="{00000000-0005-0000-0000-0000FD080000}"/>
    <cellStyle name="Calculation 2 2 2 4 3" xfId="1172" xr:uid="{00000000-0005-0000-0000-0000FE080000}"/>
    <cellStyle name="Calculation 2 2 2 4 4" xfId="1173" xr:uid="{00000000-0005-0000-0000-0000FF080000}"/>
    <cellStyle name="Calculation 2 2 2 4 5" xfId="1174" xr:uid="{00000000-0005-0000-0000-000000090000}"/>
    <cellStyle name="Calculation 2 2 2 4 6" xfId="1175" xr:uid="{00000000-0005-0000-0000-000001090000}"/>
    <cellStyle name="Calculation 2 2 2 5" xfId="1148" xr:uid="{00000000-0005-0000-0000-000002090000}"/>
    <cellStyle name="Calculation 2 2 3" xfId="319" xr:uid="{00000000-0005-0000-0000-000003090000}"/>
    <cellStyle name="Calculation 2 2 3 2" xfId="1177" xr:uid="{00000000-0005-0000-0000-000004090000}"/>
    <cellStyle name="Calculation 2 2 3 2 2" xfId="1178" xr:uid="{00000000-0005-0000-0000-000005090000}"/>
    <cellStyle name="Calculation 2 2 3 2 2 2" xfId="1179" xr:uid="{00000000-0005-0000-0000-000006090000}"/>
    <cellStyle name="Calculation 2 2 3 2 2 3" xfId="1180" xr:uid="{00000000-0005-0000-0000-000007090000}"/>
    <cellStyle name="Calculation 2 2 3 2 2 4" xfId="1181" xr:uid="{00000000-0005-0000-0000-000008090000}"/>
    <cellStyle name="Calculation 2 2 3 2 2 5" xfId="1182" xr:uid="{00000000-0005-0000-0000-000009090000}"/>
    <cellStyle name="Calculation 2 2 3 2 2 6" xfId="1183" xr:uid="{00000000-0005-0000-0000-00000A090000}"/>
    <cellStyle name="Calculation 2 2 3 2 3" xfId="1184" xr:uid="{00000000-0005-0000-0000-00000B090000}"/>
    <cellStyle name="Calculation 2 2 3 2 3 2" xfId="1185" xr:uid="{00000000-0005-0000-0000-00000C090000}"/>
    <cellStyle name="Calculation 2 2 3 2 3 3" xfId="1186" xr:uid="{00000000-0005-0000-0000-00000D090000}"/>
    <cellStyle name="Calculation 2 2 3 2 3 4" xfId="1187" xr:uid="{00000000-0005-0000-0000-00000E090000}"/>
    <cellStyle name="Calculation 2 2 3 2 3 5" xfId="1188" xr:uid="{00000000-0005-0000-0000-00000F090000}"/>
    <cellStyle name="Calculation 2 2 3 2 3 6" xfId="1189" xr:uid="{00000000-0005-0000-0000-000010090000}"/>
    <cellStyle name="Calculation 2 2 3 2 4" xfId="1190" xr:uid="{00000000-0005-0000-0000-000011090000}"/>
    <cellStyle name="Calculation 2 2 3 3" xfId="1191" xr:uid="{00000000-0005-0000-0000-000012090000}"/>
    <cellStyle name="Calculation 2 2 3 3 2" xfId="1192" xr:uid="{00000000-0005-0000-0000-000013090000}"/>
    <cellStyle name="Calculation 2 2 3 3 3" xfId="1193" xr:uid="{00000000-0005-0000-0000-000014090000}"/>
    <cellStyle name="Calculation 2 2 3 3 4" xfId="1194" xr:uid="{00000000-0005-0000-0000-000015090000}"/>
    <cellStyle name="Calculation 2 2 3 3 5" xfId="1195" xr:uid="{00000000-0005-0000-0000-000016090000}"/>
    <cellStyle name="Calculation 2 2 3 3 6" xfId="1196" xr:uid="{00000000-0005-0000-0000-000017090000}"/>
    <cellStyle name="Calculation 2 2 3 4" xfId="1197" xr:uid="{00000000-0005-0000-0000-000018090000}"/>
    <cellStyle name="Calculation 2 2 3 4 2" xfId="1198" xr:uid="{00000000-0005-0000-0000-000019090000}"/>
    <cellStyle name="Calculation 2 2 3 4 3" xfId="1199" xr:uid="{00000000-0005-0000-0000-00001A090000}"/>
    <cellStyle name="Calculation 2 2 3 4 4" xfId="1200" xr:uid="{00000000-0005-0000-0000-00001B090000}"/>
    <cellStyle name="Calculation 2 2 3 4 5" xfId="1201" xr:uid="{00000000-0005-0000-0000-00001C090000}"/>
    <cellStyle name="Calculation 2 2 3 4 6" xfId="1202" xr:uid="{00000000-0005-0000-0000-00001D090000}"/>
    <cellStyle name="Calculation 2 2 3 5" xfId="1203" xr:uid="{00000000-0005-0000-0000-00001E090000}"/>
    <cellStyle name="Calculation 2 2 3 6" xfId="1176" xr:uid="{00000000-0005-0000-0000-00001F090000}"/>
    <cellStyle name="Calculation 2 2 4" xfId="1204" xr:uid="{00000000-0005-0000-0000-000020090000}"/>
    <cellStyle name="Calculation 2 2 4 2" xfId="1205" xr:uid="{00000000-0005-0000-0000-000021090000}"/>
    <cellStyle name="Calculation 2 2 4 2 2" xfId="1206" xr:uid="{00000000-0005-0000-0000-000022090000}"/>
    <cellStyle name="Calculation 2 2 4 2 2 2" xfId="1207" xr:uid="{00000000-0005-0000-0000-000023090000}"/>
    <cellStyle name="Calculation 2 2 4 2 2 3" xfId="1208" xr:uid="{00000000-0005-0000-0000-000024090000}"/>
    <cellStyle name="Calculation 2 2 4 2 2 4" xfId="1209" xr:uid="{00000000-0005-0000-0000-000025090000}"/>
    <cellStyle name="Calculation 2 2 4 2 2 5" xfId="1210" xr:uid="{00000000-0005-0000-0000-000026090000}"/>
    <cellStyle name="Calculation 2 2 4 2 2 6" xfId="1211" xr:uid="{00000000-0005-0000-0000-000027090000}"/>
    <cellStyle name="Calculation 2 2 4 2 3" xfId="1212" xr:uid="{00000000-0005-0000-0000-000028090000}"/>
    <cellStyle name="Calculation 2 2 4 2 3 2" xfId="1213" xr:uid="{00000000-0005-0000-0000-000029090000}"/>
    <cellStyle name="Calculation 2 2 4 2 3 3" xfId="1214" xr:uid="{00000000-0005-0000-0000-00002A090000}"/>
    <cellStyle name="Calculation 2 2 4 2 3 4" xfId="1215" xr:uid="{00000000-0005-0000-0000-00002B090000}"/>
    <cellStyle name="Calculation 2 2 4 2 3 5" xfId="1216" xr:uid="{00000000-0005-0000-0000-00002C090000}"/>
    <cellStyle name="Calculation 2 2 4 2 3 6" xfId="1217" xr:uid="{00000000-0005-0000-0000-00002D090000}"/>
    <cellStyle name="Calculation 2 2 4 2 4" xfId="1218" xr:uid="{00000000-0005-0000-0000-00002E090000}"/>
    <cellStyle name="Calculation 2 2 4 3" xfId="1219" xr:uid="{00000000-0005-0000-0000-00002F090000}"/>
    <cellStyle name="Calculation 2 2 4 3 2" xfId="1220" xr:uid="{00000000-0005-0000-0000-000030090000}"/>
    <cellStyle name="Calculation 2 2 4 3 3" xfId="1221" xr:uid="{00000000-0005-0000-0000-000031090000}"/>
    <cellStyle name="Calculation 2 2 4 3 4" xfId="1222" xr:uid="{00000000-0005-0000-0000-000032090000}"/>
    <cellStyle name="Calculation 2 2 4 3 5" xfId="1223" xr:uid="{00000000-0005-0000-0000-000033090000}"/>
    <cellStyle name="Calculation 2 2 4 3 6" xfId="1224" xr:uid="{00000000-0005-0000-0000-000034090000}"/>
    <cellStyle name="Calculation 2 2 4 4" xfId="1225" xr:uid="{00000000-0005-0000-0000-000035090000}"/>
    <cellStyle name="Calculation 2 2 4 4 2" xfId="1226" xr:uid="{00000000-0005-0000-0000-000036090000}"/>
    <cellStyle name="Calculation 2 2 4 4 3" xfId="1227" xr:uid="{00000000-0005-0000-0000-000037090000}"/>
    <cellStyle name="Calculation 2 2 4 4 4" xfId="1228" xr:uid="{00000000-0005-0000-0000-000038090000}"/>
    <cellStyle name="Calculation 2 2 4 4 5" xfId="1229" xr:uid="{00000000-0005-0000-0000-000039090000}"/>
    <cellStyle name="Calculation 2 2 4 4 6" xfId="1230" xr:uid="{00000000-0005-0000-0000-00003A090000}"/>
    <cellStyle name="Calculation 2 2 4 5" xfId="1231" xr:uid="{00000000-0005-0000-0000-00003B090000}"/>
    <cellStyle name="Calculation 2 2 5" xfId="1232" xr:uid="{00000000-0005-0000-0000-00003C090000}"/>
    <cellStyle name="Calculation 2 2 5 2" xfId="1233" xr:uid="{00000000-0005-0000-0000-00003D090000}"/>
    <cellStyle name="Calculation 2 2 5 2 2" xfId="1234" xr:uid="{00000000-0005-0000-0000-00003E090000}"/>
    <cellStyle name="Calculation 2 2 5 2 2 2" xfId="1235" xr:uid="{00000000-0005-0000-0000-00003F090000}"/>
    <cellStyle name="Calculation 2 2 5 2 2 3" xfId="1236" xr:uid="{00000000-0005-0000-0000-000040090000}"/>
    <cellStyle name="Calculation 2 2 5 2 2 4" xfId="1237" xr:uid="{00000000-0005-0000-0000-000041090000}"/>
    <cellStyle name="Calculation 2 2 5 2 2 5" xfId="1238" xr:uid="{00000000-0005-0000-0000-000042090000}"/>
    <cellStyle name="Calculation 2 2 5 2 2 6" xfId="1239" xr:uid="{00000000-0005-0000-0000-000043090000}"/>
    <cellStyle name="Calculation 2 2 5 2 3" xfId="1240" xr:uid="{00000000-0005-0000-0000-000044090000}"/>
    <cellStyle name="Calculation 2 2 5 2 3 2" xfId="1241" xr:uid="{00000000-0005-0000-0000-000045090000}"/>
    <cellStyle name="Calculation 2 2 5 2 3 3" xfId="1242" xr:uid="{00000000-0005-0000-0000-000046090000}"/>
    <cellStyle name="Calculation 2 2 5 2 3 4" xfId="1243" xr:uid="{00000000-0005-0000-0000-000047090000}"/>
    <cellStyle name="Calculation 2 2 5 2 3 5" xfId="1244" xr:uid="{00000000-0005-0000-0000-000048090000}"/>
    <cellStyle name="Calculation 2 2 5 2 3 6" xfId="1245" xr:uid="{00000000-0005-0000-0000-000049090000}"/>
    <cellStyle name="Calculation 2 2 5 2 4" xfId="1246" xr:uid="{00000000-0005-0000-0000-00004A090000}"/>
    <cellStyle name="Calculation 2 2 5 3" xfId="1247" xr:uid="{00000000-0005-0000-0000-00004B090000}"/>
    <cellStyle name="Calculation 2 2 5 3 2" xfId="1248" xr:uid="{00000000-0005-0000-0000-00004C090000}"/>
    <cellStyle name="Calculation 2 2 5 3 3" xfId="1249" xr:uid="{00000000-0005-0000-0000-00004D090000}"/>
    <cellStyle name="Calculation 2 2 5 3 4" xfId="1250" xr:uid="{00000000-0005-0000-0000-00004E090000}"/>
    <cellStyle name="Calculation 2 2 5 3 5" xfId="1251" xr:uid="{00000000-0005-0000-0000-00004F090000}"/>
    <cellStyle name="Calculation 2 2 5 3 6" xfId="1252" xr:uid="{00000000-0005-0000-0000-000050090000}"/>
    <cellStyle name="Calculation 2 2 5 4" xfId="1253" xr:uid="{00000000-0005-0000-0000-000051090000}"/>
    <cellStyle name="Calculation 2 2 5 4 2" xfId="1254" xr:uid="{00000000-0005-0000-0000-000052090000}"/>
    <cellStyle name="Calculation 2 2 5 4 3" xfId="1255" xr:uid="{00000000-0005-0000-0000-000053090000}"/>
    <cellStyle name="Calculation 2 2 5 4 4" xfId="1256" xr:uid="{00000000-0005-0000-0000-000054090000}"/>
    <cellStyle name="Calculation 2 2 5 4 5" xfId="1257" xr:uid="{00000000-0005-0000-0000-000055090000}"/>
    <cellStyle name="Calculation 2 2 5 4 6" xfId="1258" xr:uid="{00000000-0005-0000-0000-000056090000}"/>
    <cellStyle name="Calculation 2 2 5 5" xfId="1259" xr:uid="{00000000-0005-0000-0000-000057090000}"/>
    <cellStyle name="Calculation 2 2 6" xfId="1260" xr:uid="{00000000-0005-0000-0000-000058090000}"/>
    <cellStyle name="Calculation 2 2 6 2" xfId="1261" xr:uid="{00000000-0005-0000-0000-000059090000}"/>
    <cellStyle name="Calculation 2 2 6 2 2" xfId="1262" xr:uid="{00000000-0005-0000-0000-00005A090000}"/>
    <cellStyle name="Calculation 2 2 6 2 3" xfId="1263" xr:uid="{00000000-0005-0000-0000-00005B090000}"/>
    <cellStyle name="Calculation 2 2 6 2 4" xfId="1264" xr:uid="{00000000-0005-0000-0000-00005C090000}"/>
    <cellStyle name="Calculation 2 2 6 2 5" xfId="1265" xr:uid="{00000000-0005-0000-0000-00005D090000}"/>
    <cellStyle name="Calculation 2 2 6 2 6" xfId="1266" xr:uid="{00000000-0005-0000-0000-00005E090000}"/>
    <cellStyle name="Calculation 2 2 6 3" xfId="1267" xr:uid="{00000000-0005-0000-0000-00005F090000}"/>
    <cellStyle name="Calculation 2 2 6 3 2" xfId="1268" xr:uid="{00000000-0005-0000-0000-000060090000}"/>
    <cellStyle name="Calculation 2 2 6 3 3" xfId="1269" xr:uid="{00000000-0005-0000-0000-000061090000}"/>
    <cellStyle name="Calculation 2 2 6 3 4" xfId="1270" xr:uid="{00000000-0005-0000-0000-000062090000}"/>
    <cellStyle name="Calculation 2 2 6 3 5" xfId="1271" xr:uid="{00000000-0005-0000-0000-000063090000}"/>
    <cellStyle name="Calculation 2 2 6 3 6" xfId="1272" xr:uid="{00000000-0005-0000-0000-000064090000}"/>
    <cellStyle name="Calculation 2 2 6 4" xfId="1273" xr:uid="{00000000-0005-0000-0000-000065090000}"/>
    <cellStyle name="Calculation 2 2 7" xfId="1274" xr:uid="{00000000-0005-0000-0000-000066090000}"/>
    <cellStyle name="Calculation 2 2 7 2" xfId="1275" xr:uid="{00000000-0005-0000-0000-000067090000}"/>
    <cellStyle name="Calculation 2 2 7 3" xfId="1276" xr:uid="{00000000-0005-0000-0000-000068090000}"/>
    <cellStyle name="Calculation 2 2 7 4" xfId="1277" xr:uid="{00000000-0005-0000-0000-000069090000}"/>
    <cellStyle name="Calculation 2 2 7 5" xfId="1278" xr:uid="{00000000-0005-0000-0000-00006A090000}"/>
    <cellStyle name="Calculation 2 2 7 6" xfId="1279" xr:uid="{00000000-0005-0000-0000-00006B090000}"/>
    <cellStyle name="Calculation 2 2 7 7" xfId="1280" xr:uid="{00000000-0005-0000-0000-00006C090000}"/>
    <cellStyle name="Calculation 2 2 8" xfId="1281" xr:uid="{00000000-0005-0000-0000-00006D090000}"/>
    <cellStyle name="Calculation 2 2 8 2" xfId="1282" xr:uid="{00000000-0005-0000-0000-00006E090000}"/>
    <cellStyle name="Calculation 2 2 8 3" xfId="1283" xr:uid="{00000000-0005-0000-0000-00006F090000}"/>
    <cellStyle name="Calculation 2 2 8 4" xfId="1284" xr:uid="{00000000-0005-0000-0000-000070090000}"/>
    <cellStyle name="Calculation 2 2 8 5" xfId="1285" xr:uid="{00000000-0005-0000-0000-000071090000}"/>
    <cellStyle name="Calculation 2 2 8 6" xfId="1286" xr:uid="{00000000-0005-0000-0000-000072090000}"/>
    <cellStyle name="Calculation 2 2 9" xfId="37707" xr:uid="{00000000-0005-0000-0000-000073090000}"/>
    <cellStyle name="Calculation 2 2_Client_Report_SSFD_286_UI_15May14_06h00" xfId="36983" xr:uid="{00000000-0005-0000-0000-000074090000}"/>
    <cellStyle name="Calculation 2 20" xfId="1287" xr:uid="{00000000-0005-0000-0000-000075090000}"/>
    <cellStyle name="Calculation 2 20 2" xfId="1288" xr:uid="{00000000-0005-0000-0000-000076090000}"/>
    <cellStyle name="Calculation 2 20 2 2" xfId="1289" xr:uid="{00000000-0005-0000-0000-000077090000}"/>
    <cellStyle name="Calculation 2 20 2 2 2" xfId="1290" xr:uid="{00000000-0005-0000-0000-000078090000}"/>
    <cellStyle name="Calculation 2 20 2 2 3" xfId="1291" xr:uid="{00000000-0005-0000-0000-000079090000}"/>
    <cellStyle name="Calculation 2 20 2 2 4" xfId="1292" xr:uid="{00000000-0005-0000-0000-00007A090000}"/>
    <cellStyle name="Calculation 2 20 2 2 5" xfId="1293" xr:uid="{00000000-0005-0000-0000-00007B090000}"/>
    <cellStyle name="Calculation 2 20 2 2 6" xfId="1294" xr:uid="{00000000-0005-0000-0000-00007C090000}"/>
    <cellStyle name="Calculation 2 20 2 3" xfId="1295" xr:uid="{00000000-0005-0000-0000-00007D090000}"/>
    <cellStyle name="Calculation 2 20 2 3 2" xfId="1296" xr:uid="{00000000-0005-0000-0000-00007E090000}"/>
    <cellStyle name="Calculation 2 20 2 3 3" xfId="1297" xr:uid="{00000000-0005-0000-0000-00007F090000}"/>
    <cellStyle name="Calculation 2 20 2 3 4" xfId="1298" xr:uid="{00000000-0005-0000-0000-000080090000}"/>
    <cellStyle name="Calculation 2 20 2 3 5" xfId="1299" xr:uid="{00000000-0005-0000-0000-000081090000}"/>
    <cellStyle name="Calculation 2 20 2 3 6" xfId="1300" xr:uid="{00000000-0005-0000-0000-000082090000}"/>
    <cellStyle name="Calculation 2 20 2 4" xfId="1301" xr:uid="{00000000-0005-0000-0000-000083090000}"/>
    <cellStyle name="Calculation 2 20 3" xfId="1302" xr:uid="{00000000-0005-0000-0000-000084090000}"/>
    <cellStyle name="Calculation 2 20 3 2" xfId="1303" xr:uid="{00000000-0005-0000-0000-000085090000}"/>
    <cellStyle name="Calculation 2 20 3 3" xfId="1304" xr:uid="{00000000-0005-0000-0000-000086090000}"/>
    <cellStyle name="Calculation 2 20 3 4" xfId="1305" xr:uid="{00000000-0005-0000-0000-000087090000}"/>
    <cellStyle name="Calculation 2 20 3 5" xfId="1306" xr:uid="{00000000-0005-0000-0000-000088090000}"/>
    <cellStyle name="Calculation 2 20 3 6" xfId="1307" xr:uid="{00000000-0005-0000-0000-000089090000}"/>
    <cellStyle name="Calculation 2 20 4" xfId="1308" xr:uid="{00000000-0005-0000-0000-00008A090000}"/>
    <cellStyle name="Calculation 2 20 4 2" xfId="1309" xr:uid="{00000000-0005-0000-0000-00008B090000}"/>
    <cellStyle name="Calculation 2 20 4 3" xfId="1310" xr:uid="{00000000-0005-0000-0000-00008C090000}"/>
    <cellStyle name="Calculation 2 20 4 4" xfId="1311" xr:uid="{00000000-0005-0000-0000-00008D090000}"/>
    <cellStyle name="Calculation 2 20 4 5" xfId="1312" xr:uid="{00000000-0005-0000-0000-00008E090000}"/>
    <cellStyle name="Calculation 2 20 4 6" xfId="1313" xr:uid="{00000000-0005-0000-0000-00008F090000}"/>
    <cellStyle name="Calculation 2 20 5" xfId="1314" xr:uid="{00000000-0005-0000-0000-000090090000}"/>
    <cellStyle name="Calculation 2 21" xfId="1315" xr:uid="{00000000-0005-0000-0000-000091090000}"/>
    <cellStyle name="Calculation 2 21 2" xfId="1316" xr:uid="{00000000-0005-0000-0000-000092090000}"/>
    <cellStyle name="Calculation 2 21 2 2" xfId="1317" xr:uid="{00000000-0005-0000-0000-000093090000}"/>
    <cellStyle name="Calculation 2 21 2 2 2" xfId="1318" xr:uid="{00000000-0005-0000-0000-000094090000}"/>
    <cellStyle name="Calculation 2 21 2 2 3" xfId="1319" xr:uid="{00000000-0005-0000-0000-000095090000}"/>
    <cellStyle name="Calculation 2 21 2 2 4" xfId="1320" xr:uid="{00000000-0005-0000-0000-000096090000}"/>
    <cellStyle name="Calculation 2 21 2 2 5" xfId="1321" xr:uid="{00000000-0005-0000-0000-000097090000}"/>
    <cellStyle name="Calculation 2 21 2 2 6" xfId="1322" xr:uid="{00000000-0005-0000-0000-000098090000}"/>
    <cellStyle name="Calculation 2 21 2 3" xfId="1323" xr:uid="{00000000-0005-0000-0000-000099090000}"/>
    <cellStyle name="Calculation 2 21 2 3 2" xfId="1324" xr:uid="{00000000-0005-0000-0000-00009A090000}"/>
    <cellStyle name="Calculation 2 21 2 3 3" xfId="1325" xr:uid="{00000000-0005-0000-0000-00009B090000}"/>
    <cellStyle name="Calculation 2 21 2 3 4" xfId="1326" xr:uid="{00000000-0005-0000-0000-00009C090000}"/>
    <cellStyle name="Calculation 2 21 2 3 5" xfId="1327" xr:uid="{00000000-0005-0000-0000-00009D090000}"/>
    <cellStyle name="Calculation 2 21 2 3 6" xfId="1328" xr:uid="{00000000-0005-0000-0000-00009E090000}"/>
    <cellStyle name="Calculation 2 21 2 4" xfId="1329" xr:uid="{00000000-0005-0000-0000-00009F090000}"/>
    <cellStyle name="Calculation 2 21 3" xfId="1330" xr:uid="{00000000-0005-0000-0000-0000A0090000}"/>
    <cellStyle name="Calculation 2 21 3 2" xfId="1331" xr:uid="{00000000-0005-0000-0000-0000A1090000}"/>
    <cellStyle name="Calculation 2 21 3 3" xfId="1332" xr:uid="{00000000-0005-0000-0000-0000A2090000}"/>
    <cellStyle name="Calculation 2 21 3 4" xfId="1333" xr:uid="{00000000-0005-0000-0000-0000A3090000}"/>
    <cellStyle name="Calculation 2 21 3 5" xfId="1334" xr:uid="{00000000-0005-0000-0000-0000A4090000}"/>
    <cellStyle name="Calculation 2 21 3 6" xfId="1335" xr:uid="{00000000-0005-0000-0000-0000A5090000}"/>
    <cellStyle name="Calculation 2 21 4" xfId="1336" xr:uid="{00000000-0005-0000-0000-0000A6090000}"/>
    <cellStyle name="Calculation 2 21 4 2" xfId="1337" xr:uid="{00000000-0005-0000-0000-0000A7090000}"/>
    <cellStyle name="Calculation 2 21 4 3" xfId="1338" xr:uid="{00000000-0005-0000-0000-0000A8090000}"/>
    <cellStyle name="Calculation 2 21 4 4" xfId="1339" xr:uid="{00000000-0005-0000-0000-0000A9090000}"/>
    <cellStyle name="Calculation 2 21 4 5" xfId="1340" xr:uid="{00000000-0005-0000-0000-0000AA090000}"/>
    <cellStyle name="Calculation 2 21 4 6" xfId="1341" xr:uid="{00000000-0005-0000-0000-0000AB090000}"/>
    <cellStyle name="Calculation 2 21 5" xfId="1342" xr:uid="{00000000-0005-0000-0000-0000AC090000}"/>
    <cellStyle name="Calculation 2 22" xfId="1343" xr:uid="{00000000-0005-0000-0000-0000AD090000}"/>
    <cellStyle name="Calculation 2 22 2" xfId="1344" xr:uid="{00000000-0005-0000-0000-0000AE090000}"/>
    <cellStyle name="Calculation 2 22 2 2" xfId="1345" xr:uid="{00000000-0005-0000-0000-0000AF090000}"/>
    <cellStyle name="Calculation 2 22 2 2 2" xfId="1346" xr:uid="{00000000-0005-0000-0000-0000B0090000}"/>
    <cellStyle name="Calculation 2 22 2 2 3" xfId="1347" xr:uid="{00000000-0005-0000-0000-0000B1090000}"/>
    <cellStyle name="Calculation 2 22 2 2 4" xfId="1348" xr:uid="{00000000-0005-0000-0000-0000B2090000}"/>
    <cellStyle name="Calculation 2 22 2 2 5" xfId="1349" xr:uid="{00000000-0005-0000-0000-0000B3090000}"/>
    <cellStyle name="Calculation 2 22 2 2 6" xfId="1350" xr:uid="{00000000-0005-0000-0000-0000B4090000}"/>
    <cellStyle name="Calculation 2 22 2 3" xfId="1351" xr:uid="{00000000-0005-0000-0000-0000B5090000}"/>
    <cellStyle name="Calculation 2 22 2 3 2" xfId="1352" xr:uid="{00000000-0005-0000-0000-0000B6090000}"/>
    <cellStyle name="Calculation 2 22 2 3 3" xfId="1353" xr:uid="{00000000-0005-0000-0000-0000B7090000}"/>
    <cellStyle name="Calculation 2 22 2 3 4" xfId="1354" xr:uid="{00000000-0005-0000-0000-0000B8090000}"/>
    <cellStyle name="Calculation 2 22 2 3 5" xfId="1355" xr:uid="{00000000-0005-0000-0000-0000B9090000}"/>
    <cellStyle name="Calculation 2 22 2 3 6" xfId="1356" xr:uid="{00000000-0005-0000-0000-0000BA090000}"/>
    <cellStyle name="Calculation 2 22 2 4" xfId="1357" xr:uid="{00000000-0005-0000-0000-0000BB090000}"/>
    <cellStyle name="Calculation 2 22 3" xfId="1358" xr:uid="{00000000-0005-0000-0000-0000BC090000}"/>
    <cellStyle name="Calculation 2 22 3 2" xfId="1359" xr:uid="{00000000-0005-0000-0000-0000BD090000}"/>
    <cellStyle name="Calculation 2 22 3 3" xfId="1360" xr:uid="{00000000-0005-0000-0000-0000BE090000}"/>
    <cellStyle name="Calculation 2 22 3 4" xfId="1361" xr:uid="{00000000-0005-0000-0000-0000BF090000}"/>
    <cellStyle name="Calculation 2 22 3 5" xfId="1362" xr:uid="{00000000-0005-0000-0000-0000C0090000}"/>
    <cellStyle name="Calculation 2 22 3 6" xfId="1363" xr:uid="{00000000-0005-0000-0000-0000C1090000}"/>
    <cellStyle name="Calculation 2 22 4" xfId="1364" xr:uid="{00000000-0005-0000-0000-0000C2090000}"/>
    <cellStyle name="Calculation 2 22 4 2" xfId="1365" xr:uid="{00000000-0005-0000-0000-0000C3090000}"/>
    <cellStyle name="Calculation 2 22 4 3" xfId="1366" xr:uid="{00000000-0005-0000-0000-0000C4090000}"/>
    <cellStyle name="Calculation 2 22 4 4" xfId="1367" xr:uid="{00000000-0005-0000-0000-0000C5090000}"/>
    <cellStyle name="Calculation 2 22 4 5" xfId="1368" xr:uid="{00000000-0005-0000-0000-0000C6090000}"/>
    <cellStyle name="Calculation 2 22 4 6" xfId="1369" xr:uid="{00000000-0005-0000-0000-0000C7090000}"/>
    <cellStyle name="Calculation 2 22 5" xfId="1370" xr:uid="{00000000-0005-0000-0000-0000C8090000}"/>
    <cellStyle name="Calculation 2 22 6" xfId="35003" xr:uid="{00000000-0005-0000-0000-0000C9090000}"/>
    <cellStyle name="Calculation 2 23" xfId="1371" xr:uid="{00000000-0005-0000-0000-0000CA090000}"/>
    <cellStyle name="Calculation 2 23 2" xfId="1372" xr:uid="{00000000-0005-0000-0000-0000CB090000}"/>
    <cellStyle name="Calculation 2 23 2 2" xfId="1373" xr:uid="{00000000-0005-0000-0000-0000CC090000}"/>
    <cellStyle name="Calculation 2 23 2 3" xfId="1374" xr:uid="{00000000-0005-0000-0000-0000CD090000}"/>
    <cellStyle name="Calculation 2 23 2 4" xfId="1375" xr:uid="{00000000-0005-0000-0000-0000CE090000}"/>
    <cellStyle name="Calculation 2 23 2 5" xfId="1376" xr:uid="{00000000-0005-0000-0000-0000CF090000}"/>
    <cellStyle name="Calculation 2 23 2 6" xfId="1377" xr:uid="{00000000-0005-0000-0000-0000D0090000}"/>
    <cellStyle name="Calculation 2 23 3" xfId="1378" xr:uid="{00000000-0005-0000-0000-0000D1090000}"/>
    <cellStyle name="Calculation 2 23 3 2" xfId="1379" xr:uid="{00000000-0005-0000-0000-0000D2090000}"/>
    <cellStyle name="Calculation 2 23 3 3" xfId="1380" xr:uid="{00000000-0005-0000-0000-0000D3090000}"/>
    <cellStyle name="Calculation 2 23 3 4" xfId="1381" xr:uid="{00000000-0005-0000-0000-0000D4090000}"/>
    <cellStyle name="Calculation 2 23 3 5" xfId="1382" xr:uid="{00000000-0005-0000-0000-0000D5090000}"/>
    <cellStyle name="Calculation 2 23 3 6" xfId="1383" xr:uid="{00000000-0005-0000-0000-0000D6090000}"/>
    <cellStyle name="Calculation 2 23 4" xfId="1384" xr:uid="{00000000-0005-0000-0000-0000D7090000}"/>
    <cellStyle name="Calculation 2 24" xfId="1385" xr:uid="{00000000-0005-0000-0000-0000D8090000}"/>
    <cellStyle name="Calculation 2 24 2" xfId="1386" xr:uid="{00000000-0005-0000-0000-0000D9090000}"/>
    <cellStyle name="Calculation 2 24 3" xfId="1387" xr:uid="{00000000-0005-0000-0000-0000DA090000}"/>
    <cellStyle name="Calculation 2 24 4" xfId="1388" xr:uid="{00000000-0005-0000-0000-0000DB090000}"/>
    <cellStyle name="Calculation 2 24 5" xfId="1389" xr:uid="{00000000-0005-0000-0000-0000DC090000}"/>
    <cellStyle name="Calculation 2 24 6" xfId="1390" xr:uid="{00000000-0005-0000-0000-0000DD090000}"/>
    <cellStyle name="Calculation 2 24 7" xfId="1391" xr:uid="{00000000-0005-0000-0000-0000DE090000}"/>
    <cellStyle name="Calculation 2 25" xfId="1392" xr:uid="{00000000-0005-0000-0000-0000DF090000}"/>
    <cellStyle name="Calculation 2 25 2" xfId="1393" xr:uid="{00000000-0005-0000-0000-0000E0090000}"/>
    <cellStyle name="Calculation 2 25 3" xfId="1394" xr:uid="{00000000-0005-0000-0000-0000E1090000}"/>
    <cellStyle name="Calculation 2 25 4" xfId="1395" xr:uid="{00000000-0005-0000-0000-0000E2090000}"/>
    <cellStyle name="Calculation 2 25 5" xfId="1396" xr:uid="{00000000-0005-0000-0000-0000E3090000}"/>
    <cellStyle name="Calculation 2 25 6" xfId="1397" xr:uid="{00000000-0005-0000-0000-0000E4090000}"/>
    <cellStyle name="Calculation 2 26" xfId="37920" xr:uid="{00000000-0005-0000-0000-0000E5090000}"/>
    <cellStyle name="Calculation 2 27" xfId="38060" xr:uid="{00000000-0005-0000-0000-0000E6090000}"/>
    <cellStyle name="Calculation 2 28" xfId="38071" xr:uid="{00000000-0005-0000-0000-0000E7090000}"/>
    <cellStyle name="Calculation 2 29" xfId="38059" xr:uid="{00000000-0005-0000-0000-0000E8090000}"/>
    <cellStyle name="Calculation 2 3" xfId="256" xr:uid="{00000000-0005-0000-0000-0000E9090000}"/>
    <cellStyle name="Calculation 2 3 2" xfId="1399" xr:uid="{00000000-0005-0000-0000-0000EA090000}"/>
    <cellStyle name="Calculation 2 3 2 2" xfId="1400" xr:uid="{00000000-0005-0000-0000-0000EB090000}"/>
    <cellStyle name="Calculation 2 3 2 2 2" xfId="1401" xr:uid="{00000000-0005-0000-0000-0000EC090000}"/>
    <cellStyle name="Calculation 2 3 2 2 2 2" xfId="1402" xr:uid="{00000000-0005-0000-0000-0000ED090000}"/>
    <cellStyle name="Calculation 2 3 2 2 2 3" xfId="1403" xr:uid="{00000000-0005-0000-0000-0000EE090000}"/>
    <cellStyle name="Calculation 2 3 2 2 2 4" xfId="1404" xr:uid="{00000000-0005-0000-0000-0000EF090000}"/>
    <cellStyle name="Calculation 2 3 2 2 2 5" xfId="1405" xr:uid="{00000000-0005-0000-0000-0000F0090000}"/>
    <cellStyle name="Calculation 2 3 2 2 2 6" xfId="1406" xr:uid="{00000000-0005-0000-0000-0000F1090000}"/>
    <cellStyle name="Calculation 2 3 2 2 3" xfId="1407" xr:uid="{00000000-0005-0000-0000-0000F2090000}"/>
    <cellStyle name="Calculation 2 3 2 2 3 2" xfId="1408" xr:uid="{00000000-0005-0000-0000-0000F3090000}"/>
    <cellStyle name="Calculation 2 3 2 2 3 3" xfId="1409" xr:uid="{00000000-0005-0000-0000-0000F4090000}"/>
    <cellStyle name="Calculation 2 3 2 2 3 4" xfId="1410" xr:uid="{00000000-0005-0000-0000-0000F5090000}"/>
    <cellStyle name="Calculation 2 3 2 2 3 5" xfId="1411" xr:uid="{00000000-0005-0000-0000-0000F6090000}"/>
    <cellStyle name="Calculation 2 3 2 2 3 6" xfId="1412" xr:uid="{00000000-0005-0000-0000-0000F7090000}"/>
    <cellStyle name="Calculation 2 3 2 2 4" xfId="1413" xr:uid="{00000000-0005-0000-0000-0000F8090000}"/>
    <cellStyle name="Calculation 2 3 2 3" xfId="1414" xr:uid="{00000000-0005-0000-0000-0000F9090000}"/>
    <cellStyle name="Calculation 2 3 2 3 2" xfId="1415" xr:uid="{00000000-0005-0000-0000-0000FA090000}"/>
    <cellStyle name="Calculation 2 3 2 3 3" xfId="1416" xr:uid="{00000000-0005-0000-0000-0000FB090000}"/>
    <cellStyle name="Calculation 2 3 2 3 4" xfId="1417" xr:uid="{00000000-0005-0000-0000-0000FC090000}"/>
    <cellStyle name="Calculation 2 3 2 3 5" xfId="1418" xr:uid="{00000000-0005-0000-0000-0000FD090000}"/>
    <cellStyle name="Calculation 2 3 2 3 6" xfId="1419" xr:uid="{00000000-0005-0000-0000-0000FE090000}"/>
    <cellStyle name="Calculation 2 3 2 3 7" xfId="1420" xr:uid="{00000000-0005-0000-0000-0000FF090000}"/>
    <cellStyle name="Calculation 2 3 2 4" xfId="1421" xr:uid="{00000000-0005-0000-0000-0000000A0000}"/>
    <cellStyle name="Calculation 2 3 2 4 2" xfId="1422" xr:uid="{00000000-0005-0000-0000-0000010A0000}"/>
    <cellStyle name="Calculation 2 3 2 4 3" xfId="1423" xr:uid="{00000000-0005-0000-0000-0000020A0000}"/>
    <cellStyle name="Calculation 2 3 2 4 4" xfId="1424" xr:uid="{00000000-0005-0000-0000-0000030A0000}"/>
    <cellStyle name="Calculation 2 3 2 4 5" xfId="1425" xr:uid="{00000000-0005-0000-0000-0000040A0000}"/>
    <cellStyle name="Calculation 2 3 2 4 6" xfId="1426" xr:uid="{00000000-0005-0000-0000-0000050A0000}"/>
    <cellStyle name="Calculation 2 3 3" xfId="1427" xr:uid="{00000000-0005-0000-0000-0000060A0000}"/>
    <cellStyle name="Calculation 2 3 3 2" xfId="1428" xr:uid="{00000000-0005-0000-0000-0000070A0000}"/>
    <cellStyle name="Calculation 2 3 3 2 2" xfId="1429" xr:uid="{00000000-0005-0000-0000-0000080A0000}"/>
    <cellStyle name="Calculation 2 3 3 2 2 2" xfId="1430" xr:uid="{00000000-0005-0000-0000-0000090A0000}"/>
    <cellStyle name="Calculation 2 3 3 2 2 3" xfId="1431" xr:uid="{00000000-0005-0000-0000-00000A0A0000}"/>
    <cellStyle name="Calculation 2 3 3 2 2 4" xfId="1432" xr:uid="{00000000-0005-0000-0000-00000B0A0000}"/>
    <cellStyle name="Calculation 2 3 3 2 2 5" xfId="1433" xr:uid="{00000000-0005-0000-0000-00000C0A0000}"/>
    <cellStyle name="Calculation 2 3 3 2 2 6" xfId="1434" xr:uid="{00000000-0005-0000-0000-00000D0A0000}"/>
    <cellStyle name="Calculation 2 3 3 2 3" xfId="1435" xr:uid="{00000000-0005-0000-0000-00000E0A0000}"/>
    <cellStyle name="Calculation 2 3 3 2 3 2" xfId="1436" xr:uid="{00000000-0005-0000-0000-00000F0A0000}"/>
    <cellStyle name="Calculation 2 3 3 2 3 3" xfId="1437" xr:uid="{00000000-0005-0000-0000-0000100A0000}"/>
    <cellStyle name="Calculation 2 3 3 2 3 4" xfId="1438" xr:uid="{00000000-0005-0000-0000-0000110A0000}"/>
    <cellStyle name="Calculation 2 3 3 2 3 5" xfId="1439" xr:uid="{00000000-0005-0000-0000-0000120A0000}"/>
    <cellStyle name="Calculation 2 3 3 2 3 6" xfId="1440" xr:uid="{00000000-0005-0000-0000-0000130A0000}"/>
    <cellStyle name="Calculation 2 3 3 2 4" xfId="1441" xr:uid="{00000000-0005-0000-0000-0000140A0000}"/>
    <cellStyle name="Calculation 2 3 3 3" xfId="1442" xr:uid="{00000000-0005-0000-0000-0000150A0000}"/>
    <cellStyle name="Calculation 2 3 3 3 2" xfId="1443" xr:uid="{00000000-0005-0000-0000-0000160A0000}"/>
    <cellStyle name="Calculation 2 3 3 3 3" xfId="1444" xr:uid="{00000000-0005-0000-0000-0000170A0000}"/>
    <cellStyle name="Calculation 2 3 3 3 4" xfId="1445" xr:uid="{00000000-0005-0000-0000-0000180A0000}"/>
    <cellStyle name="Calculation 2 3 3 3 5" xfId="1446" xr:uid="{00000000-0005-0000-0000-0000190A0000}"/>
    <cellStyle name="Calculation 2 3 3 3 6" xfId="1447" xr:uid="{00000000-0005-0000-0000-00001A0A0000}"/>
    <cellStyle name="Calculation 2 3 3 4" xfId="1448" xr:uid="{00000000-0005-0000-0000-00001B0A0000}"/>
    <cellStyle name="Calculation 2 3 3 4 2" xfId="1449" xr:uid="{00000000-0005-0000-0000-00001C0A0000}"/>
    <cellStyle name="Calculation 2 3 3 4 3" xfId="1450" xr:uid="{00000000-0005-0000-0000-00001D0A0000}"/>
    <cellStyle name="Calculation 2 3 3 4 4" xfId="1451" xr:uid="{00000000-0005-0000-0000-00001E0A0000}"/>
    <cellStyle name="Calculation 2 3 3 4 5" xfId="1452" xr:uid="{00000000-0005-0000-0000-00001F0A0000}"/>
    <cellStyle name="Calculation 2 3 3 4 6" xfId="1453" xr:uid="{00000000-0005-0000-0000-0000200A0000}"/>
    <cellStyle name="Calculation 2 3 3 5" xfId="1454" xr:uid="{00000000-0005-0000-0000-0000210A0000}"/>
    <cellStyle name="Calculation 2 3 4" xfId="1455" xr:uid="{00000000-0005-0000-0000-0000220A0000}"/>
    <cellStyle name="Calculation 2 3 4 2" xfId="1456" xr:uid="{00000000-0005-0000-0000-0000230A0000}"/>
    <cellStyle name="Calculation 2 3 4 2 2" xfId="1457" xr:uid="{00000000-0005-0000-0000-0000240A0000}"/>
    <cellStyle name="Calculation 2 3 4 2 2 2" xfId="1458" xr:uid="{00000000-0005-0000-0000-0000250A0000}"/>
    <cellStyle name="Calculation 2 3 4 2 2 3" xfId="1459" xr:uid="{00000000-0005-0000-0000-0000260A0000}"/>
    <cellStyle name="Calculation 2 3 4 2 2 4" xfId="1460" xr:uid="{00000000-0005-0000-0000-0000270A0000}"/>
    <cellStyle name="Calculation 2 3 4 2 2 5" xfId="1461" xr:uid="{00000000-0005-0000-0000-0000280A0000}"/>
    <cellStyle name="Calculation 2 3 4 2 2 6" xfId="1462" xr:uid="{00000000-0005-0000-0000-0000290A0000}"/>
    <cellStyle name="Calculation 2 3 4 2 3" xfId="1463" xr:uid="{00000000-0005-0000-0000-00002A0A0000}"/>
    <cellStyle name="Calculation 2 3 4 2 3 2" xfId="1464" xr:uid="{00000000-0005-0000-0000-00002B0A0000}"/>
    <cellStyle name="Calculation 2 3 4 2 3 3" xfId="1465" xr:uid="{00000000-0005-0000-0000-00002C0A0000}"/>
    <cellStyle name="Calculation 2 3 4 2 3 4" xfId="1466" xr:uid="{00000000-0005-0000-0000-00002D0A0000}"/>
    <cellStyle name="Calculation 2 3 4 2 3 5" xfId="1467" xr:uid="{00000000-0005-0000-0000-00002E0A0000}"/>
    <cellStyle name="Calculation 2 3 4 2 3 6" xfId="1468" xr:uid="{00000000-0005-0000-0000-00002F0A0000}"/>
    <cellStyle name="Calculation 2 3 4 2 4" xfId="1469" xr:uid="{00000000-0005-0000-0000-0000300A0000}"/>
    <cellStyle name="Calculation 2 3 4 3" xfId="1470" xr:uid="{00000000-0005-0000-0000-0000310A0000}"/>
    <cellStyle name="Calculation 2 3 4 3 2" xfId="1471" xr:uid="{00000000-0005-0000-0000-0000320A0000}"/>
    <cellStyle name="Calculation 2 3 4 3 3" xfId="1472" xr:uid="{00000000-0005-0000-0000-0000330A0000}"/>
    <cellStyle name="Calculation 2 3 4 3 4" xfId="1473" xr:uid="{00000000-0005-0000-0000-0000340A0000}"/>
    <cellStyle name="Calculation 2 3 4 3 5" xfId="1474" xr:uid="{00000000-0005-0000-0000-0000350A0000}"/>
    <cellStyle name="Calculation 2 3 4 3 6" xfId="1475" xr:uid="{00000000-0005-0000-0000-0000360A0000}"/>
    <cellStyle name="Calculation 2 3 4 4" xfId="1476" xr:uid="{00000000-0005-0000-0000-0000370A0000}"/>
    <cellStyle name="Calculation 2 3 4 4 2" xfId="1477" xr:uid="{00000000-0005-0000-0000-0000380A0000}"/>
    <cellStyle name="Calculation 2 3 4 4 3" xfId="1478" xr:uid="{00000000-0005-0000-0000-0000390A0000}"/>
    <cellStyle name="Calculation 2 3 4 4 4" xfId="1479" xr:uid="{00000000-0005-0000-0000-00003A0A0000}"/>
    <cellStyle name="Calculation 2 3 4 4 5" xfId="1480" xr:uid="{00000000-0005-0000-0000-00003B0A0000}"/>
    <cellStyle name="Calculation 2 3 4 4 6" xfId="1481" xr:uid="{00000000-0005-0000-0000-00003C0A0000}"/>
    <cellStyle name="Calculation 2 3 4 5" xfId="1482" xr:uid="{00000000-0005-0000-0000-00003D0A0000}"/>
    <cellStyle name="Calculation 2 3 5" xfId="1483" xr:uid="{00000000-0005-0000-0000-00003E0A0000}"/>
    <cellStyle name="Calculation 2 3 5 2" xfId="1484" xr:uid="{00000000-0005-0000-0000-00003F0A0000}"/>
    <cellStyle name="Calculation 2 3 5 2 2" xfId="1485" xr:uid="{00000000-0005-0000-0000-0000400A0000}"/>
    <cellStyle name="Calculation 2 3 5 2 2 2" xfId="1486" xr:uid="{00000000-0005-0000-0000-0000410A0000}"/>
    <cellStyle name="Calculation 2 3 5 2 2 3" xfId="1487" xr:uid="{00000000-0005-0000-0000-0000420A0000}"/>
    <cellStyle name="Calculation 2 3 5 2 2 4" xfId="1488" xr:uid="{00000000-0005-0000-0000-0000430A0000}"/>
    <cellStyle name="Calculation 2 3 5 2 2 5" xfId="1489" xr:uid="{00000000-0005-0000-0000-0000440A0000}"/>
    <cellStyle name="Calculation 2 3 5 2 2 6" xfId="1490" xr:uid="{00000000-0005-0000-0000-0000450A0000}"/>
    <cellStyle name="Calculation 2 3 5 2 3" xfId="1491" xr:uid="{00000000-0005-0000-0000-0000460A0000}"/>
    <cellStyle name="Calculation 2 3 5 2 3 2" xfId="1492" xr:uid="{00000000-0005-0000-0000-0000470A0000}"/>
    <cellStyle name="Calculation 2 3 5 2 3 3" xfId="1493" xr:uid="{00000000-0005-0000-0000-0000480A0000}"/>
    <cellStyle name="Calculation 2 3 5 2 3 4" xfId="1494" xr:uid="{00000000-0005-0000-0000-0000490A0000}"/>
    <cellStyle name="Calculation 2 3 5 2 3 5" xfId="1495" xr:uid="{00000000-0005-0000-0000-00004A0A0000}"/>
    <cellStyle name="Calculation 2 3 5 2 3 6" xfId="1496" xr:uid="{00000000-0005-0000-0000-00004B0A0000}"/>
    <cellStyle name="Calculation 2 3 5 2 4" xfId="1497" xr:uid="{00000000-0005-0000-0000-00004C0A0000}"/>
    <cellStyle name="Calculation 2 3 5 3" xfId="1498" xr:uid="{00000000-0005-0000-0000-00004D0A0000}"/>
    <cellStyle name="Calculation 2 3 5 3 2" xfId="1499" xr:uid="{00000000-0005-0000-0000-00004E0A0000}"/>
    <cellStyle name="Calculation 2 3 5 3 3" xfId="1500" xr:uid="{00000000-0005-0000-0000-00004F0A0000}"/>
    <cellStyle name="Calculation 2 3 5 3 4" xfId="1501" xr:uid="{00000000-0005-0000-0000-0000500A0000}"/>
    <cellStyle name="Calculation 2 3 5 3 5" xfId="1502" xr:uid="{00000000-0005-0000-0000-0000510A0000}"/>
    <cellStyle name="Calculation 2 3 5 3 6" xfId="1503" xr:uid="{00000000-0005-0000-0000-0000520A0000}"/>
    <cellStyle name="Calculation 2 3 5 4" xfId="1504" xr:uid="{00000000-0005-0000-0000-0000530A0000}"/>
    <cellStyle name="Calculation 2 3 5 4 2" xfId="1505" xr:uid="{00000000-0005-0000-0000-0000540A0000}"/>
    <cellStyle name="Calculation 2 3 5 4 3" xfId="1506" xr:uid="{00000000-0005-0000-0000-0000550A0000}"/>
    <cellStyle name="Calculation 2 3 5 4 4" xfId="1507" xr:uid="{00000000-0005-0000-0000-0000560A0000}"/>
    <cellStyle name="Calculation 2 3 5 4 5" xfId="1508" xr:uid="{00000000-0005-0000-0000-0000570A0000}"/>
    <cellStyle name="Calculation 2 3 5 4 6" xfId="1509" xr:uid="{00000000-0005-0000-0000-0000580A0000}"/>
    <cellStyle name="Calculation 2 3 5 5" xfId="1510" xr:uid="{00000000-0005-0000-0000-0000590A0000}"/>
    <cellStyle name="Calculation 2 3 6" xfId="1511" xr:uid="{00000000-0005-0000-0000-00005A0A0000}"/>
    <cellStyle name="Calculation 2 3 6 2" xfId="1512" xr:uid="{00000000-0005-0000-0000-00005B0A0000}"/>
    <cellStyle name="Calculation 2 3 6 2 2" xfId="1513" xr:uid="{00000000-0005-0000-0000-00005C0A0000}"/>
    <cellStyle name="Calculation 2 3 6 2 3" xfId="1514" xr:uid="{00000000-0005-0000-0000-00005D0A0000}"/>
    <cellStyle name="Calculation 2 3 6 2 4" xfId="1515" xr:uid="{00000000-0005-0000-0000-00005E0A0000}"/>
    <cellStyle name="Calculation 2 3 6 2 5" xfId="1516" xr:uid="{00000000-0005-0000-0000-00005F0A0000}"/>
    <cellStyle name="Calculation 2 3 6 2 6" xfId="1517" xr:uid="{00000000-0005-0000-0000-0000600A0000}"/>
    <cellStyle name="Calculation 2 3 6 3" xfId="1518" xr:uid="{00000000-0005-0000-0000-0000610A0000}"/>
    <cellStyle name="Calculation 2 3 6 3 2" xfId="1519" xr:uid="{00000000-0005-0000-0000-0000620A0000}"/>
    <cellStyle name="Calculation 2 3 6 3 3" xfId="1520" xr:uid="{00000000-0005-0000-0000-0000630A0000}"/>
    <cellStyle name="Calculation 2 3 6 3 4" xfId="1521" xr:uid="{00000000-0005-0000-0000-0000640A0000}"/>
    <cellStyle name="Calculation 2 3 6 3 5" xfId="1522" xr:uid="{00000000-0005-0000-0000-0000650A0000}"/>
    <cellStyle name="Calculation 2 3 6 3 6" xfId="1523" xr:uid="{00000000-0005-0000-0000-0000660A0000}"/>
    <cellStyle name="Calculation 2 3 6 4" xfId="1524" xr:uid="{00000000-0005-0000-0000-0000670A0000}"/>
    <cellStyle name="Calculation 2 3 7" xfId="1525" xr:uid="{00000000-0005-0000-0000-0000680A0000}"/>
    <cellStyle name="Calculation 2 3 7 2" xfId="1526" xr:uid="{00000000-0005-0000-0000-0000690A0000}"/>
    <cellStyle name="Calculation 2 3 7 3" xfId="1527" xr:uid="{00000000-0005-0000-0000-00006A0A0000}"/>
    <cellStyle name="Calculation 2 3 7 4" xfId="1528" xr:uid="{00000000-0005-0000-0000-00006B0A0000}"/>
    <cellStyle name="Calculation 2 3 7 5" xfId="1529" xr:uid="{00000000-0005-0000-0000-00006C0A0000}"/>
    <cellStyle name="Calculation 2 3 7 6" xfId="1530" xr:uid="{00000000-0005-0000-0000-00006D0A0000}"/>
    <cellStyle name="Calculation 2 3 7 7" xfId="1531" xr:uid="{00000000-0005-0000-0000-00006E0A0000}"/>
    <cellStyle name="Calculation 2 3 8" xfId="1532" xr:uid="{00000000-0005-0000-0000-00006F0A0000}"/>
    <cellStyle name="Calculation 2 3 8 2" xfId="1533" xr:uid="{00000000-0005-0000-0000-0000700A0000}"/>
    <cellStyle name="Calculation 2 3 8 3" xfId="1534" xr:uid="{00000000-0005-0000-0000-0000710A0000}"/>
    <cellStyle name="Calculation 2 3 8 4" xfId="1535" xr:uid="{00000000-0005-0000-0000-0000720A0000}"/>
    <cellStyle name="Calculation 2 3 8 5" xfId="1536" xr:uid="{00000000-0005-0000-0000-0000730A0000}"/>
    <cellStyle name="Calculation 2 3 8 6" xfId="1537" xr:uid="{00000000-0005-0000-0000-0000740A0000}"/>
    <cellStyle name="Calculation 2 3 9" xfId="1398" xr:uid="{00000000-0005-0000-0000-0000750A0000}"/>
    <cellStyle name="Calculation 2 3_Client_Report_SSFD_286_UI_15May14_06h00" xfId="36984" xr:uid="{00000000-0005-0000-0000-0000760A0000}"/>
    <cellStyle name="Calculation 2 30" xfId="38171" xr:uid="{00000000-0005-0000-0000-0000770A0000}"/>
    <cellStyle name="Calculation 2 31" xfId="38213" xr:uid="{00000000-0005-0000-0000-0000780A0000}"/>
    <cellStyle name="Calculation 2 32" xfId="810" xr:uid="{00000000-0005-0000-0000-0000790A0000}"/>
    <cellStyle name="Calculation 2 4" xfId="299" xr:uid="{00000000-0005-0000-0000-00007A0A0000}"/>
    <cellStyle name="Calculation 2 4 2" xfId="1539" xr:uid="{00000000-0005-0000-0000-00007B0A0000}"/>
    <cellStyle name="Calculation 2 4 2 2" xfId="1540" xr:uid="{00000000-0005-0000-0000-00007C0A0000}"/>
    <cellStyle name="Calculation 2 4 2 2 2" xfId="1541" xr:uid="{00000000-0005-0000-0000-00007D0A0000}"/>
    <cellStyle name="Calculation 2 4 2 2 2 2" xfId="1542" xr:uid="{00000000-0005-0000-0000-00007E0A0000}"/>
    <cellStyle name="Calculation 2 4 2 2 2 3" xfId="1543" xr:uid="{00000000-0005-0000-0000-00007F0A0000}"/>
    <cellStyle name="Calculation 2 4 2 2 2 4" xfId="1544" xr:uid="{00000000-0005-0000-0000-0000800A0000}"/>
    <cellStyle name="Calculation 2 4 2 2 2 5" xfId="1545" xr:uid="{00000000-0005-0000-0000-0000810A0000}"/>
    <cellStyle name="Calculation 2 4 2 2 2 6" xfId="1546" xr:uid="{00000000-0005-0000-0000-0000820A0000}"/>
    <cellStyle name="Calculation 2 4 2 2 3" xfId="1547" xr:uid="{00000000-0005-0000-0000-0000830A0000}"/>
    <cellStyle name="Calculation 2 4 2 2 3 2" xfId="1548" xr:uid="{00000000-0005-0000-0000-0000840A0000}"/>
    <cellStyle name="Calculation 2 4 2 2 3 3" xfId="1549" xr:uid="{00000000-0005-0000-0000-0000850A0000}"/>
    <cellStyle name="Calculation 2 4 2 2 3 4" xfId="1550" xr:uid="{00000000-0005-0000-0000-0000860A0000}"/>
    <cellStyle name="Calculation 2 4 2 2 3 5" xfId="1551" xr:uid="{00000000-0005-0000-0000-0000870A0000}"/>
    <cellStyle name="Calculation 2 4 2 2 3 6" xfId="1552" xr:uid="{00000000-0005-0000-0000-0000880A0000}"/>
    <cellStyle name="Calculation 2 4 2 2 4" xfId="1553" xr:uid="{00000000-0005-0000-0000-0000890A0000}"/>
    <cellStyle name="Calculation 2 4 2 3" xfId="1554" xr:uid="{00000000-0005-0000-0000-00008A0A0000}"/>
    <cellStyle name="Calculation 2 4 2 3 2" xfId="1555" xr:uid="{00000000-0005-0000-0000-00008B0A0000}"/>
    <cellStyle name="Calculation 2 4 2 3 3" xfId="1556" xr:uid="{00000000-0005-0000-0000-00008C0A0000}"/>
    <cellStyle name="Calculation 2 4 2 3 4" xfId="1557" xr:uid="{00000000-0005-0000-0000-00008D0A0000}"/>
    <cellStyle name="Calculation 2 4 2 3 5" xfId="1558" xr:uid="{00000000-0005-0000-0000-00008E0A0000}"/>
    <cellStyle name="Calculation 2 4 2 3 6" xfId="1559" xr:uid="{00000000-0005-0000-0000-00008F0A0000}"/>
    <cellStyle name="Calculation 2 4 2 3 7" xfId="1560" xr:uid="{00000000-0005-0000-0000-0000900A0000}"/>
    <cellStyle name="Calculation 2 4 2 4" xfId="1561" xr:uid="{00000000-0005-0000-0000-0000910A0000}"/>
    <cellStyle name="Calculation 2 4 2 4 2" xfId="1562" xr:uid="{00000000-0005-0000-0000-0000920A0000}"/>
    <cellStyle name="Calculation 2 4 2 4 3" xfId="1563" xr:uid="{00000000-0005-0000-0000-0000930A0000}"/>
    <cellStyle name="Calculation 2 4 2 4 4" xfId="1564" xr:uid="{00000000-0005-0000-0000-0000940A0000}"/>
    <cellStyle name="Calculation 2 4 2 4 5" xfId="1565" xr:uid="{00000000-0005-0000-0000-0000950A0000}"/>
    <cellStyle name="Calculation 2 4 2 4 6" xfId="1566" xr:uid="{00000000-0005-0000-0000-0000960A0000}"/>
    <cellStyle name="Calculation 2 4 3" xfId="1567" xr:uid="{00000000-0005-0000-0000-0000970A0000}"/>
    <cellStyle name="Calculation 2 4 3 2" xfId="1568" xr:uid="{00000000-0005-0000-0000-0000980A0000}"/>
    <cellStyle name="Calculation 2 4 3 2 2" xfId="1569" xr:uid="{00000000-0005-0000-0000-0000990A0000}"/>
    <cellStyle name="Calculation 2 4 3 2 2 2" xfId="1570" xr:uid="{00000000-0005-0000-0000-00009A0A0000}"/>
    <cellStyle name="Calculation 2 4 3 2 2 3" xfId="1571" xr:uid="{00000000-0005-0000-0000-00009B0A0000}"/>
    <cellStyle name="Calculation 2 4 3 2 2 4" xfId="1572" xr:uid="{00000000-0005-0000-0000-00009C0A0000}"/>
    <cellStyle name="Calculation 2 4 3 2 2 5" xfId="1573" xr:uid="{00000000-0005-0000-0000-00009D0A0000}"/>
    <cellStyle name="Calculation 2 4 3 2 2 6" xfId="1574" xr:uid="{00000000-0005-0000-0000-00009E0A0000}"/>
    <cellStyle name="Calculation 2 4 3 2 3" xfId="1575" xr:uid="{00000000-0005-0000-0000-00009F0A0000}"/>
    <cellStyle name="Calculation 2 4 3 2 3 2" xfId="1576" xr:uid="{00000000-0005-0000-0000-0000A00A0000}"/>
    <cellStyle name="Calculation 2 4 3 2 3 3" xfId="1577" xr:uid="{00000000-0005-0000-0000-0000A10A0000}"/>
    <cellStyle name="Calculation 2 4 3 2 3 4" xfId="1578" xr:uid="{00000000-0005-0000-0000-0000A20A0000}"/>
    <cellStyle name="Calculation 2 4 3 2 3 5" xfId="1579" xr:uid="{00000000-0005-0000-0000-0000A30A0000}"/>
    <cellStyle name="Calculation 2 4 3 2 3 6" xfId="1580" xr:uid="{00000000-0005-0000-0000-0000A40A0000}"/>
    <cellStyle name="Calculation 2 4 3 2 4" xfId="1581" xr:uid="{00000000-0005-0000-0000-0000A50A0000}"/>
    <cellStyle name="Calculation 2 4 3 3" xfId="1582" xr:uid="{00000000-0005-0000-0000-0000A60A0000}"/>
    <cellStyle name="Calculation 2 4 3 3 2" xfId="1583" xr:uid="{00000000-0005-0000-0000-0000A70A0000}"/>
    <cellStyle name="Calculation 2 4 3 3 3" xfId="1584" xr:uid="{00000000-0005-0000-0000-0000A80A0000}"/>
    <cellStyle name="Calculation 2 4 3 3 4" xfId="1585" xr:uid="{00000000-0005-0000-0000-0000A90A0000}"/>
    <cellStyle name="Calculation 2 4 3 3 5" xfId="1586" xr:uid="{00000000-0005-0000-0000-0000AA0A0000}"/>
    <cellStyle name="Calculation 2 4 3 3 6" xfId="1587" xr:uid="{00000000-0005-0000-0000-0000AB0A0000}"/>
    <cellStyle name="Calculation 2 4 3 4" xfId="1588" xr:uid="{00000000-0005-0000-0000-0000AC0A0000}"/>
    <cellStyle name="Calculation 2 4 3 4 2" xfId="1589" xr:uid="{00000000-0005-0000-0000-0000AD0A0000}"/>
    <cellStyle name="Calculation 2 4 3 4 3" xfId="1590" xr:uid="{00000000-0005-0000-0000-0000AE0A0000}"/>
    <cellStyle name="Calculation 2 4 3 4 4" xfId="1591" xr:uid="{00000000-0005-0000-0000-0000AF0A0000}"/>
    <cellStyle name="Calculation 2 4 3 4 5" xfId="1592" xr:uid="{00000000-0005-0000-0000-0000B00A0000}"/>
    <cellStyle name="Calculation 2 4 3 4 6" xfId="1593" xr:uid="{00000000-0005-0000-0000-0000B10A0000}"/>
    <cellStyle name="Calculation 2 4 3 5" xfId="1594" xr:uid="{00000000-0005-0000-0000-0000B20A0000}"/>
    <cellStyle name="Calculation 2 4 4" xfId="1595" xr:uid="{00000000-0005-0000-0000-0000B30A0000}"/>
    <cellStyle name="Calculation 2 4 4 2" xfId="1596" xr:uid="{00000000-0005-0000-0000-0000B40A0000}"/>
    <cellStyle name="Calculation 2 4 4 2 2" xfId="1597" xr:uid="{00000000-0005-0000-0000-0000B50A0000}"/>
    <cellStyle name="Calculation 2 4 4 2 2 2" xfId="1598" xr:uid="{00000000-0005-0000-0000-0000B60A0000}"/>
    <cellStyle name="Calculation 2 4 4 2 2 3" xfId="1599" xr:uid="{00000000-0005-0000-0000-0000B70A0000}"/>
    <cellStyle name="Calculation 2 4 4 2 2 4" xfId="1600" xr:uid="{00000000-0005-0000-0000-0000B80A0000}"/>
    <cellStyle name="Calculation 2 4 4 2 2 5" xfId="1601" xr:uid="{00000000-0005-0000-0000-0000B90A0000}"/>
    <cellStyle name="Calculation 2 4 4 2 2 6" xfId="1602" xr:uid="{00000000-0005-0000-0000-0000BA0A0000}"/>
    <cellStyle name="Calculation 2 4 4 2 3" xfId="1603" xr:uid="{00000000-0005-0000-0000-0000BB0A0000}"/>
    <cellStyle name="Calculation 2 4 4 2 3 2" xfId="1604" xr:uid="{00000000-0005-0000-0000-0000BC0A0000}"/>
    <cellStyle name="Calculation 2 4 4 2 3 3" xfId="1605" xr:uid="{00000000-0005-0000-0000-0000BD0A0000}"/>
    <cellStyle name="Calculation 2 4 4 2 3 4" xfId="1606" xr:uid="{00000000-0005-0000-0000-0000BE0A0000}"/>
    <cellStyle name="Calculation 2 4 4 2 3 5" xfId="1607" xr:uid="{00000000-0005-0000-0000-0000BF0A0000}"/>
    <cellStyle name="Calculation 2 4 4 2 3 6" xfId="1608" xr:uid="{00000000-0005-0000-0000-0000C00A0000}"/>
    <cellStyle name="Calculation 2 4 4 2 4" xfId="1609" xr:uid="{00000000-0005-0000-0000-0000C10A0000}"/>
    <cellStyle name="Calculation 2 4 4 3" xfId="1610" xr:uid="{00000000-0005-0000-0000-0000C20A0000}"/>
    <cellStyle name="Calculation 2 4 4 3 2" xfId="1611" xr:uid="{00000000-0005-0000-0000-0000C30A0000}"/>
    <cellStyle name="Calculation 2 4 4 3 3" xfId="1612" xr:uid="{00000000-0005-0000-0000-0000C40A0000}"/>
    <cellStyle name="Calculation 2 4 4 3 4" xfId="1613" xr:uid="{00000000-0005-0000-0000-0000C50A0000}"/>
    <cellStyle name="Calculation 2 4 4 3 5" xfId="1614" xr:uid="{00000000-0005-0000-0000-0000C60A0000}"/>
    <cellStyle name="Calculation 2 4 4 3 6" xfId="1615" xr:uid="{00000000-0005-0000-0000-0000C70A0000}"/>
    <cellStyle name="Calculation 2 4 4 4" xfId="1616" xr:uid="{00000000-0005-0000-0000-0000C80A0000}"/>
    <cellStyle name="Calculation 2 4 4 4 2" xfId="1617" xr:uid="{00000000-0005-0000-0000-0000C90A0000}"/>
    <cellStyle name="Calculation 2 4 4 4 3" xfId="1618" xr:uid="{00000000-0005-0000-0000-0000CA0A0000}"/>
    <cellStyle name="Calculation 2 4 4 4 4" xfId="1619" xr:uid="{00000000-0005-0000-0000-0000CB0A0000}"/>
    <cellStyle name="Calculation 2 4 4 4 5" xfId="1620" xr:uid="{00000000-0005-0000-0000-0000CC0A0000}"/>
    <cellStyle name="Calculation 2 4 4 4 6" xfId="1621" xr:uid="{00000000-0005-0000-0000-0000CD0A0000}"/>
    <cellStyle name="Calculation 2 4 4 5" xfId="1622" xr:uid="{00000000-0005-0000-0000-0000CE0A0000}"/>
    <cellStyle name="Calculation 2 4 5" xfId="1623" xr:uid="{00000000-0005-0000-0000-0000CF0A0000}"/>
    <cellStyle name="Calculation 2 4 5 2" xfId="1624" xr:uid="{00000000-0005-0000-0000-0000D00A0000}"/>
    <cellStyle name="Calculation 2 4 5 2 2" xfId="1625" xr:uid="{00000000-0005-0000-0000-0000D10A0000}"/>
    <cellStyle name="Calculation 2 4 5 2 2 2" xfId="1626" xr:uid="{00000000-0005-0000-0000-0000D20A0000}"/>
    <cellStyle name="Calculation 2 4 5 2 2 3" xfId="1627" xr:uid="{00000000-0005-0000-0000-0000D30A0000}"/>
    <cellStyle name="Calculation 2 4 5 2 2 4" xfId="1628" xr:uid="{00000000-0005-0000-0000-0000D40A0000}"/>
    <cellStyle name="Calculation 2 4 5 2 2 5" xfId="1629" xr:uid="{00000000-0005-0000-0000-0000D50A0000}"/>
    <cellStyle name="Calculation 2 4 5 2 2 6" xfId="1630" xr:uid="{00000000-0005-0000-0000-0000D60A0000}"/>
    <cellStyle name="Calculation 2 4 5 2 3" xfId="1631" xr:uid="{00000000-0005-0000-0000-0000D70A0000}"/>
    <cellStyle name="Calculation 2 4 5 2 3 2" xfId="1632" xr:uid="{00000000-0005-0000-0000-0000D80A0000}"/>
    <cellStyle name="Calculation 2 4 5 2 3 3" xfId="1633" xr:uid="{00000000-0005-0000-0000-0000D90A0000}"/>
    <cellStyle name="Calculation 2 4 5 2 3 4" xfId="1634" xr:uid="{00000000-0005-0000-0000-0000DA0A0000}"/>
    <cellStyle name="Calculation 2 4 5 2 3 5" xfId="1635" xr:uid="{00000000-0005-0000-0000-0000DB0A0000}"/>
    <cellStyle name="Calculation 2 4 5 2 3 6" xfId="1636" xr:uid="{00000000-0005-0000-0000-0000DC0A0000}"/>
    <cellStyle name="Calculation 2 4 5 2 4" xfId="1637" xr:uid="{00000000-0005-0000-0000-0000DD0A0000}"/>
    <cellStyle name="Calculation 2 4 5 3" xfId="1638" xr:uid="{00000000-0005-0000-0000-0000DE0A0000}"/>
    <cellStyle name="Calculation 2 4 5 3 2" xfId="1639" xr:uid="{00000000-0005-0000-0000-0000DF0A0000}"/>
    <cellStyle name="Calculation 2 4 5 3 3" xfId="1640" xr:uid="{00000000-0005-0000-0000-0000E00A0000}"/>
    <cellStyle name="Calculation 2 4 5 3 4" xfId="1641" xr:uid="{00000000-0005-0000-0000-0000E10A0000}"/>
    <cellStyle name="Calculation 2 4 5 3 5" xfId="1642" xr:uid="{00000000-0005-0000-0000-0000E20A0000}"/>
    <cellStyle name="Calculation 2 4 5 3 6" xfId="1643" xr:uid="{00000000-0005-0000-0000-0000E30A0000}"/>
    <cellStyle name="Calculation 2 4 5 4" xfId="1644" xr:uid="{00000000-0005-0000-0000-0000E40A0000}"/>
    <cellStyle name="Calculation 2 4 5 4 2" xfId="1645" xr:uid="{00000000-0005-0000-0000-0000E50A0000}"/>
    <cellStyle name="Calculation 2 4 5 4 3" xfId="1646" xr:uid="{00000000-0005-0000-0000-0000E60A0000}"/>
    <cellStyle name="Calculation 2 4 5 4 4" xfId="1647" xr:uid="{00000000-0005-0000-0000-0000E70A0000}"/>
    <cellStyle name="Calculation 2 4 5 4 5" xfId="1648" xr:uid="{00000000-0005-0000-0000-0000E80A0000}"/>
    <cellStyle name="Calculation 2 4 5 4 6" xfId="1649" xr:uid="{00000000-0005-0000-0000-0000E90A0000}"/>
    <cellStyle name="Calculation 2 4 5 5" xfId="1650" xr:uid="{00000000-0005-0000-0000-0000EA0A0000}"/>
    <cellStyle name="Calculation 2 4 6" xfId="1651" xr:uid="{00000000-0005-0000-0000-0000EB0A0000}"/>
    <cellStyle name="Calculation 2 4 6 2" xfId="1652" xr:uid="{00000000-0005-0000-0000-0000EC0A0000}"/>
    <cellStyle name="Calculation 2 4 6 2 2" xfId="1653" xr:uid="{00000000-0005-0000-0000-0000ED0A0000}"/>
    <cellStyle name="Calculation 2 4 6 2 3" xfId="1654" xr:uid="{00000000-0005-0000-0000-0000EE0A0000}"/>
    <cellStyle name="Calculation 2 4 6 2 4" xfId="1655" xr:uid="{00000000-0005-0000-0000-0000EF0A0000}"/>
    <cellStyle name="Calculation 2 4 6 2 5" xfId="1656" xr:uid="{00000000-0005-0000-0000-0000F00A0000}"/>
    <cellStyle name="Calculation 2 4 6 2 6" xfId="1657" xr:uid="{00000000-0005-0000-0000-0000F10A0000}"/>
    <cellStyle name="Calculation 2 4 6 3" xfId="1658" xr:uid="{00000000-0005-0000-0000-0000F20A0000}"/>
    <cellStyle name="Calculation 2 4 6 3 2" xfId="1659" xr:uid="{00000000-0005-0000-0000-0000F30A0000}"/>
    <cellStyle name="Calculation 2 4 6 3 3" xfId="1660" xr:uid="{00000000-0005-0000-0000-0000F40A0000}"/>
    <cellStyle name="Calculation 2 4 6 3 4" xfId="1661" xr:uid="{00000000-0005-0000-0000-0000F50A0000}"/>
    <cellStyle name="Calculation 2 4 6 3 5" xfId="1662" xr:uid="{00000000-0005-0000-0000-0000F60A0000}"/>
    <cellStyle name="Calculation 2 4 6 3 6" xfId="1663" xr:uid="{00000000-0005-0000-0000-0000F70A0000}"/>
    <cellStyle name="Calculation 2 4 6 4" xfId="1664" xr:uid="{00000000-0005-0000-0000-0000F80A0000}"/>
    <cellStyle name="Calculation 2 4 7" xfId="1665" xr:uid="{00000000-0005-0000-0000-0000F90A0000}"/>
    <cellStyle name="Calculation 2 4 7 2" xfId="1666" xr:uid="{00000000-0005-0000-0000-0000FA0A0000}"/>
    <cellStyle name="Calculation 2 4 7 3" xfId="1667" xr:uid="{00000000-0005-0000-0000-0000FB0A0000}"/>
    <cellStyle name="Calculation 2 4 7 4" xfId="1668" xr:uid="{00000000-0005-0000-0000-0000FC0A0000}"/>
    <cellStyle name="Calculation 2 4 7 5" xfId="1669" xr:uid="{00000000-0005-0000-0000-0000FD0A0000}"/>
    <cellStyle name="Calculation 2 4 7 6" xfId="1670" xr:uid="{00000000-0005-0000-0000-0000FE0A0000}"/>
    <cellStyle name="Calculation 2 4 7 7" xfId="1671" xr:uid="{00000000-0005-0000-0000-0000FF0A0000}"/>
    <cellStyle name="Calculation 2 4 8" xfId="1672" xr:uid="{00000000-0005-0000-0000-0000000B0000}"/>
    <cellStyle name="Calculation 2 4 8 2" xfId="1673" xr:uid="{00000000-0005-0000-0000-0000010B0000}"/>
    <cellStyle name="Calculation 2 4 8 3" xfId="1674" xr:uid="{00000000-0005-0000-0000-0000020B0000}"/>
    <cellStyle name="Calculation 2 4 8 4" xfId="1675" xr:uid="{00000000-0005-0000-0000-0000030B0000}"/>
    <cellStyle name="Calculation 2 4 8 5" xfId="1676" xr:uid="{00000000-0005-0000-0000-0000040B0000}"/>
    <cellStyle name="Calculation 2 4 8 6" xfId="1677" xr:uid="{00000000-0005-0000-0000-0000050B0000}"/>
    <cellStyle name="Calculation 2 4 9" xfId="1538" xr:uid="{00000000-0005-0000-0000-0000060B0000}"/>
    <cellStyle name="Calculation 2 4_Client_Report_SSFD_286_UI_15May14_06h00" xfId="36985" xr:uid="{00000000-0005-0000-0000-0000070B0000}"/>
    <cellStyle name="Calculation 2 5" xfId="313" xr:uid="{00000000-0005-0000-0000-0000080B0000}"/>
    <cellStyle name="Calculation 2 5 2" xfId="1679" xr:uid="{00000000-0005-0000-0000-0000090B0000}"/>
    <cellStyle name="Calculation 2 5 2 2" xfId="1680" xr:uid="{00000000-0005-0000-0000-00000A0B0000}"/>
    <cellStyle name="Calculation 2 5 2 2 2" xfId="1681" xr:uid="{00000000-0005-0000-0000-00000B0B0000}"/>
    <cellStyle name="Calculation 2 5 2 2 2 2" xfId="1682" xr:uid="{00000000-0005-0000-0000-00000C0B0000}"/>
    <cellStyle name="Calculation 2 5 2 2 2 3" xfId="1683" xr:uid="{00000000-0005-0000-0000-00000D0B0000}"/>
    <cellStyle name="Calculation 2 5 2 2 2 4" xfId="1684" xr:uid="{00000000-0005-0000-0000-00000E0B0000}"/>
    <cellStyle name="Calculation 2 5 2 2 2 5" xfId="1685" xr:uid="{00000000-0005-0000-0000-00000F0B0000}"/>
    <cellStyle name="Calculation 2 5 2 2 2 6" xfId="1686" xr:uid="{00000000-0005-0000-0000-0000100B0000}"/>
    <cellStyle name="Calculation 2 5 2 2 3" xfId="1687" xr:uid="{00000000-0005-0000-0000-0000110B0000}"/>
    <cellStyle name="Calculation 2 5 2 2 3 2" xfId="1688" xr:uid="{00000000-0005-0000-0000-0000120B0000}"/>
    <cellStyle name="Calculation 2 5 2 2 3 3" xfId="1689" xr:uid="{00000000-0005-0000-0000-0000130B0000}"/>
    <cellStyle name="Calculation 2 5 2 2 3 4" xfId="1690" xr:uid="{00000000-0005-0000-0000-0000140B0000}"/>
    <cellStyle name="Calculation 2 5 2 2 3 5" xfId="1691" xr:uid="{00000000-0005-0000-0000-0000150B0000}"/>
    <cellStyle name="Calculation 2 5 2 2 3 6" xfId="1692" xr:uid="{00000000-0005-0000-0000-0000160B0000}"/>
    <cellStyle name="Calculation 2 5 2 2 4" xfId="1693" xr:uid="{00000000-0005-0000-0000-0000170B0000}"/>
    <cellStyle name="Calculation 2 5 2 3" xfId="1694" xr:uid="{00000000-0005-0000-0000-0000180B0000}"/>
    <cellStyle name="Calculation 2 5 2 3 2" xfId="1695" xr:uid="{00000000-0005-0000-0000-0000190B0000}"/>
    <cellStyle name="Calculation 2 5 2 3 3" xfId="1696" xr:uid="{00000000-0005-0000-0000-00001A0B0000}"/>
    <cellStyle name="Calculation 2 5 2 3 4" xfId="1697" xr:uid="{00000000-0005-0000-0000-00001B0B0000}"/>
    <cellStyle name="Calculation 2 5 2 3 5" xfId="1698" xr:uid="{00000000-0005-0000-0000-00001C0B0000}"/>
    <cellStyle name="Calculation 2 5 2 3 6" xfId="1699" xr:uid="{00000000-0005-0000-0000-00001D0B0000}"/>
    <cellStyle name="Calculation 2 5 2 3 7" xfId="1700" xr:uid="{00000000-0005-0000-0000-00001E0B0000}"/>
    <cellStyle name="Calculation 2 5 2 4" xfId="1701" xr:uid="{00000000-0005-0000-0000-00001F0B0000}"/>
    <cellStyle name="Calculation 2 5 2 4 2" xfId="1702" xr:uid="{00000000-0005-0000-0000-0000200B0000}"/>
    <cellStyle name="Calculation 2 5 2 4 3" xfId="1703" xr:uid="{00000000-0005-0000-0000-0000210B0000}"/>
    <cellStyle name="Calculation 2 5 2 4 4" xfId="1704" xr:uid="{00000000-0005-0000-0000-0000220B0000}"/>
    <cellStyle name="Calculation 2 5 2 4 5" xfId="1705" xr:uid="{00000000-0005-0000-0000-0000230B0000}"/>
    <cellStyle name="Calculation 2 5 2 4 6" xfId="1706" xr:uid="{00000000-0005-0000-0000-0000240B0000}"/>
    <cellStyle name="Calculation 2 5 3" xfId="1707" xr:uid="{00000000-0005-0000-0000-0000250B0000}"/>
    <cellStyle name="Calculation 2 5 3 2" xfId="1708" xr:uid="{00000000-0005-0000-0000-0000260B0000}"/>
    <cellStyle name="Calculation 2 5 3 2 2" xfId="1709" xr:uid="{00000000-0005-0000-0000-0000270B0000}"/>
    <cellStyle name="Calculation 2 5 3 2 2 2" xfId="1710" xr:uid="{00000000-0005-0000-0000-0000280B0000}"/>
    <cellStyle name="Calculation 2 5 3 2 2 3" xfId="1711" xr:uid="{00000000-0005-0000-0000-0000290B0000}"/>
    <cellStyle name="Calculation 2 5 3 2 2 4" xfId="1712" xr:uid="{00000000-0005-0000-0000-00002A0B0000}"/>
    <cellStyle name="Calculation 2 5 3 2 2 5" xfId="1713" xr:uid="{00000000-0005-0000-0000-00002B0B0000}"/>
    <cellStyle name="Calculation 2 5 3 2 2 6" xfId="1714" xr:uid="{00000000-0005-0000-0000-00002C0B0000}"/>
    <cellStyle name="Calculation 2 5 3 2 3" xfId="1715" xr:uid="{00000000-0005-0000-0000-00002D0B0000}"/>
    <cellStyle name="Calculation 2 5 3 2 3 2" xfId="1716" xr:uid="{00000000-0005-0000-0000-00002E0B0000}"/>
    <cellStyle name="Calculation 2 5 3 2 3 3" xfId="1717" xr:uid="{00000000-0005-0000-0000-00002F0B0000}"/>
    <cellStyle name="Calculation 2 5 3 2 3 4" xfId="1718" xr:uid="{00000000-0005-0000-0000-0000300B0000}"/>
    <cellStyle name="Calculation 2 5 3 2 3 5" xfId="1719" xr:uid="{00000000-0005-0000-0000-0000310B0000}"/>
    <cellStyle name="Calculation 2 5 3 2 3 6" xfId="1720" xr:uid="{00000000-0005-0000-0000-0000320B0000}"/>
    <cellStyle name="Calculation 2 5 3 2 4" xfId="1721" xr:uid="{00000000-0005-0000-0000-0000330B0000}"/>
    <cellStyle name="Calculation 2 5 3 3" xfId="1722" xr:uid="{00000000-0005-0000-0000-0000340B0000}"/>
    <cellStyle name="Calculation 2 5 3 3 2" xfId="1723" xr:uid="{00000000-0005-0000-0000-0000350B0000}"/>
    <cellStyle name="Calculation 2 5 3 3 3" xfId="1724" xr:uid="{00000000-0005-0000-0000-0000360B0000}"/>
    <cellStyle name="Calculation 2 5 3 3 4" xfId="1725" xr:uid="{00000000-0005-0000-0000-0000370B0000}"/>
    <cellStyle name="Calculation 2 5 3 3 5" xfId="1726" xr:uid="{00000000-0005-0000-0000-0000380B0000}"/>
    <cellStyle name="Calculation 2 5 3 3 6" xfId="1727" xr:uid="{00000000-0005-0000-0000-0000390B0000}"/>
    <cellStyle name="Calculation 2 5 3 4" xfId="1728" xr:uid="{00000000-0005-0000-0000-00003A0B0000}"/>
    <cellStyle name="Calculation 2 5 3 4 2" xfId="1729" xr:uid="{00000000-0005-0000-0000-00003B0B0000}"/>
    <cellStyle name="Calculation 2 5 3 4 3" xfId="1730" xr:uid="{00000000-0005-0000-0000-00003C0B0000}"/>
    <cellStyle name="Calculation 2 5 3 4 4" xfId="1731" xr:uid="{00000000-0005-0000-0000-00003D0B0000}"/>
    <cellStyle name="Calculation 2 5 3 4 5" xfId="1732" xr:uid="{00000000-0005-0000-0000-00003E0B0000}"/>
    <cellStyle name="Calculation 2 5 3 4 6" xfId="1733" xr:uid="{00000000-0005-0000-0000-00003F0B0000}"/>
    <cellStyle name="Calculation 2 5 3 5" xfId="1734" xr:uid="{00000000-0005-0000-0000-0000400B0000}"/>
    <cellStyle name="Calculation 2 5 4" xfId="1735" xr:uid="{00000000-0005-0000-0000-0000410B0000}"/>
    <cellStyle name="Calculation 2 5 4 2" xfId="1736" xr:uid="{00000000-0005-0000-0000-0000420B0000}"/>
    <cellStyle name="Calculation 2 5 4 2 2" xfId="1737" xr:uid="{00000000-0005-0000-0000-0000430B0000}"/>
    <cellStyle name="Calculation 2 5 4 2 2 2" xfId="1738" xr:uid="{00000000-0005-0000-0000-0000440B0000}"/>
    <cellStyle name="Calculation 2 5 4 2 2 3" xfId="1739" xr:uid="{00000000-0005-0000-0000-0000450B0000}"/>
    <cellStyle name="Calculation 2 5 4 2 2 4" xfId="1740" xr:uid="{00000000-0005-0000-0000-0000460B0000}"/>
    <cellStyle name="Calculation 2 5 4 2 2 5" xfId="1741" xr:uid="{00000000-0005-0000-0000-0000470B0000}"/>
    <cellStyle name="Calculation 2 5 4 2 2 6" xfId="1742" xr:uid="{00000000-0005-0000-0000-0000480B0000}"/>
    <cellStyle name="Calculation 2 5 4 2 3" xfId="1743" xr:uid="{00000000-0005-0000-0000-0000490B0000}"/>
    <cellStyle name="Calculation 2 5 4 2 3 2" xfId="1744" xr:uid="{00000000-0005-0000-0000-00004A0B0000}"/>
    <cellStyle name="Calculation 2 5 4 2 3 3" xfId="1745" xr:uid="{00000000-0005-0000-0000-00004B0B0000}"/>
    <cellStyle name="Calculation 2 5 4 2 3 4" xfId="1746" xr:uid="{00000000-0005-0000-0000-00004C0B0000}"/>
    <cellStyle name="Calculation 2 5 4 2 3 5" xfId="1747" xr:uid="{00000000-0005-0000-0000-00004D0B0000}"/>
    <cellStyle name="Calculation 2 5 4 2 3 6" xfId="1748" xr:uid="{00000000-0005-0000-0000-00004E0B0000}"/>
    <cellStyle name="Calculation 2 5 4 2 4" xfId="1749" xr:uid="{00000000-0005-0000-0000-00004F0B0000}"/>
    <cellStyle name="Calculation 2 5 4 3" xfId="1750" xr:uid="{00000000-0005-0000-0000-0000500B0000}"/>
    <cellStyle name="Calculation 2 5 4 3 2" xfId="1751" xr:uid="{00000000-0005-0000-0000-0000510B0000}"/>
    <cellStyle name="Calculation 2 5 4 3 3" xfId="1752" xr:uid="{00000000-0005-0000-0000-0000520B0000}"/>
    <cellStyle name="Calculation 2 5 4 3 4" xfId="1753" xr:uid="{00000000-0005-0000-0000-0000530B0000}"/>
    <cellStyle name="Calculation 2 5 4 3 5" xfId="1754" xr:uid="{00000000-0005-0000-0000-0000540B0000}"/>
    <cellStyle name="Calculation 2 5 4 3 6" xfId="1755" xr:uid="{00000000-0005-0000-0000-0000550B0000}"/>
    <cellStyle name="Calculation 2 5 4 4" xfId="1756" xr:uid="{00000000-0005-0000-0000-0000560B0000}"/>
    <cellStyle name="Calculation 2 5 4 4 2" xfId="1757" xr:uid="{00000000-0005-0000-0000-0000570B0000}"/>
    <cellStyle name="Calculation 2 5 4 4 3" xfId="1758" xr:uid="{00000000-0005-0000-0000-0000580B0000}"/>
    <cellStyle name="Calculation 2 5 4 4 4" xfId="1759" xr:uid="{00000000-0005-0000-0000-0000590B0000}"/>
    <cellStyle name="Calculation 2 5 4 4 5" xfId="1760" xr:uid="{00000000-0005-0000-0000-00005A0B0000}"/>
    <cellStyle name="Calculation 2 5 4 4 6" xfId="1761" xr:uid="{00000000-0005-0000-0000-00005B0B0000}"/>
    <cellStyle name="Calculation 2 5 4 5" xfId="1762" xr:uid="{00000000-0005-0000-0000-00005C0B0000}"/>
    <cellStyle name="Calculation 2 5 5" xfId="1763" xr:uid="{00000000-0005-0000-0000-00005D0B0000}"/>
    <cellStyle name="Calculation 2 5 5 2" xfId="1764" xr:uid="{00000000-0005-0000-0000-00005E0B0000}"/>
    <cellStyle name="Calculation 2 5 5 2 2" xfId="1765" xr:uid="{00000000-0005-0000-0000-00005F0B0000}"/>
    <cellStyle name="Calculation 2 5 5 2 2 2" xfId="1766" xr:uid="{00000000-0005-0000-0000-0000600B0000}"/>
    <cellStyle name="Calculation 2 5 5 2 2 3" xfId="1767" xr:uid="{00000000-0005-0000-0000-0000610B0000}"/>
    <cellStyle name="Calculation 2 5 5 2 2 4" xfId="1768" xr:uid="{00000000-0005-0000-0000-0000620B0000}"/>
    <cellStyle name="Calculation 2 5 5 2 2 5" xfId="1769" xr:uid="{00000000-0005-0000-0000-0000630B0000}"/>
    <cellStyle name="Calculation 2 5 5 2 2 6" xfId="1770" xr:uid="{00000000-0005-0000-0000-0000640B0000}"/>
    <cellStyle name="Calculation 2 5 5 2 3" xfId="1771" xr:uid="{00000000-0005-0000-0000-0000650B0000}"/>
    <cellStyle name="Calculation 2 5 5 2 3 2" xfId="1772" xr:uid="{00000000-0005-0000-0000-0000660B0000}"/>
    <cellStyle name="Calculation 2 5 5 2 3 3" xfId="1773" xr:uid="{00000000-0005-0000-0000-0000670B0000}"/>
    <cellStyle name="Calculation 2 5 5 2 3 4" xfId="1774" xr:uid="{00000000-0005-0000-0000-0000680B0000}"/>
    <cellStyle name="Calculation 2 5 5 2 3 5" xfId="1775" xr:uid="{00000000-0005-0000-0000-0000690B0000}"/>
    <cellStyle name="Calculation 2 5 5 2 3 6" xfId="1776" xr:uid="{00000000-0005-0000-0000-00006A0B0000}"/>
    <cellStyle name="Calculation 2 5 5 2 4" xfId="1777" xr:uid="{00000000-0005-0000-0000-00006B0B0000}"/>
    <cellStyle name="Calculation 2 5 5 3" xfId="1778" xr:uid="{00000000-0005-0000-0000-00006C0B0000}"/>
    <cellStyle name="Calculation 2 5 5 3 2" xfId="1779" xr:uid="{00000000-0005-0000-0000-00006D0B0000}"/>
    <cellStyle name="Calculation 2 5 5 3 3" xfId="1780" xr:uid="{00000000-0005-0000-0000-00006E0B0000}"/>
    <cellStyle name="Calculation 2 5 5 3 4" xfId="1781" xr:uid="{00000000-0005-0000-0000-00006F0B0000}"/>
    <cellStyle name="Calculation 2 5 5 3 5" xfId="1782" xr:uid="{00000000-0005-0000-0000-0000700B0000}"/>
    <cellStyle name="Calculation 2 5 5 3 6" xfId="1783" xr:uid="{00000000-0005-0000-0000-0000710B0000}"/>
    <cellStyle name="Calculation 2 5 5 4" xfId="1784" xr:uid="{00000000-0005-0000-0000-0000720B0000}"/>
    <cellStyle name="Calculation 2 5 5 4 2" xfId="1785" xr:uid="{00000000-0005-0000-0000-0000730B0000}"/>
    <cellStyle name="Calculation 2 5 5 4 3" xfId="1786" xr:uid="{00000000-0005-0000-0000-0000740B0000}"/>
    <cellStyle name="Calculation 2 5 5 4 4" xfId="1787" xr:uid="{00000000-0005-0000-0000-0000750B0000}"/>
    <cellStyle name="Calculation 2 5 5 4 5" xfId="1788" xr:uid="{00000000-0005-0000-0000-0000760B0000}"/>
    <cellStyle name="Calculation 2 5 5 4 6" xfId="1789" xr:uid="{00000000-0005-0000-0000-0000770B0000}"/>
    <cellStyle name="Calculation 2 5 5 5" xfId="1790" xr:uid="{00000000-0005-0000-0000-0000780B0000}"/>
    <cellStyle name="Calculation 2 5 6" xfId="1791" xr:uid="{00000000-0005-0000-0000-0000790B0000}"/>
    <cellStyle name="Calculation 2 5 6 2" xfId="1792" xr:uid="{00000000-0005-0000-0000-00007A0B0000}"/>
    <cellStyle name="Calculation 2 5 6 2 2" xfId="1793" xr:uid="{00000000-0005-0000-0000-00007B0B0000}"/>
    <cellStyle name="Calculation 2 5 6 2 3" xfId="1794" xr:uid="{00000000-0005-0000-0000-00007C0B0000}"/>
    <cellStyle name="Calculation 2 5 6 2 4" xfId="1795" xr:uid="{00000000-0005-0000-0000-00007D0B0000}"/>
    <cellStyle name="Calculation 2 5 6 2 5" xfId="1796" xr:uid="{00000000-0005-0000-0000-00007E0B0000}"/>
    <cellStyle name="Calculation 2 5 6 2 6" xfId="1797" xr:uid="{00000000-0005-0000-0000-00007F0B0000}"/>
    <cellStyle name="Calculation 2 5 6 3" xfId="1798" xr:uid="{00000000-0005-0000-0000-0000800B0000}"/>
    <cellStyle name="Calculation 2 5 6 3 2" xfId="1799" xr:uid="{00000000-0005-0000-0000-0000810B0000}"/>
    <cellStyle name="Calculation 2 5 6 3 3" xfId="1800" xr:uid="{00000000-0005-0000-0000-0000820B0000}"/>
    <cellStyle name="Calculation 2 5 6 3 4" xfId="1801" xr:uid="{00000000-0005-0000-0000-0000830B0000}"/>
    <cellStyle name="Calculation 2 5 6 3 5" xfId="1802" xr:uid="{00000000-0005-0000-0000-0000840B0000}"/>
    <cellStyle name="Calculation 2 5 6 3 6" xfId="1803" xr:uid="{00000000-0005-0000-0000-0000850B0000}"/>
    <cellStyle name="Calculation 2 5 6 4" xfId="1804" xr:uid="{00000000-0005-0000-0000-0000860B0000}"/>
    <cellStyle name="Calculation 2 5 7" xfId="1805" xr:uid="{00000000-0005-0000-0000-0000870B0000}"/>
    <cellStyle name="Calculation 2 5 7 2" xfId="1806" xr:uid="{00000000-0005-0000-0000-0000880B0000}"/>
    <cellStyle name="Calculation 2 5 7 3" xfId="1807" xr:uid="{00000000-0005-0000-0000-0000890B0000}"/>
    <cellStyle name="Calculation 2 5 7 4" xfId="1808" xr:uid="{00000000-0005-0000-0000-00008A0B0000}"/>
    <cellStyle name="Calculation 2 5 7 5" xfId="1809" xr:uid="{00000000-0005-0000-0000-00008B0B0000}"/>
    <cellStyle name="Calculation 2 5 7 6" xfId="1810" xr:uid="{00000000-0005-0000-0000-00008C0B0000}"/>
    <cellStyle name="Calculation 2 5 7 7" xfId="1811" xr:uid="{00000000-0005-0000-0000-00008D0B0000}"/>
    <cellStyle name="Calculation 2 5 8" xfId="1812" xr:uid="{00000000-0005-0000-0000-00008E0B0000}"/>
    <cellStyle name="Calculation 2 5 8 2" xfId="1813" xr:uid="{00000000-0005-0000-0000-00008F0B0000}"/>
    <cellStyle name="Calculation 2 5 8 3" xfId="1814" xr:uid="{00000000-0005-0000-0000-0000900B0000}"/>
    <cellStyle name="Calculation 2 5 8 4" xfId="1815" xr:uid="{00000000-0005-0000-0000-0000910B0000}"/>
    <cellStyle name="Calculation 2 5 8 5" xfId="1816" xr:uid="{00000000-0005-0000-0000-0000920B0000}"/>
    <cellStyle name="Calculation 2 5 8 6" xfId="1817" xr:uid="{00000000-0005-0000-0000-0000930B0000}"/>
    <cellStyle name="Calculation 2 5 9" xfId="1678" xr:uid="{00000000-0005-0000-0000-0000940B0000}"/>
    <cellStyle name="Calculation 2 5_Client_Report_SSFD_286_UI_15May14_06h00" xfId="36986" xr:uid="{00000000-0005-0000-0000-0000950B0000}"/>
    <cellStyle name="Calculation 2 6" xfId="1818" xr:uid="{00000000-0005-0000-0000-0000960B0000}"/>
    <cellStyle name="Calculation 2 6 2" xfId="1819" xr:uid="{00000000-0005-0000-0000-0000970B0000}"/>
    <cellStyle name="Calculation 2 6 2 2" xfId="1820" xr:uid="{00000000-0005-0000-0000-0000980B0000}"/>
    <cellStyle name="Calculation 2 6 2 2 2" xfId="1821" xr:uid="{00000000-0005-0000-0000-0000990B0000}"/>
    <cellStyle name="Calculation 2 6 2 2 2 2" xfId="1822" xr:uid="{00000000-0005-0000-0000-00009A0B0000}"/>
    <cellStyle name="Calculation 2 6 2 2 2 3" xfId="1823" xr:uid="{00000000-0005-0000-0000-00009B0B0000}"/>
    <cellStyle name="Calculation 2 6 2 2 2 4" xfId="1824" xr:uid="{00000000-0005-0000-0000-00009C0B0000}"/>
    <cellStyle name="Calculation 2 6 2 2 2 5" xfId="1825" xr:uid="{00000000-0005-0000-0000-00009D0B0000}"/>
    <cellStyle name="Calculation 2 6 2 2 2 6" xfId="1826" xr:uid="{00000000-0005-0000-0000-00009E0B0000}"/>
    <cellStyle name="Calculation 2 6 2 2 3" xfId="1827" xr:uid="{00000000-0005-0000-0000-00009F0B0000}"/>
    <cellStyle name="Calculation 2 6 2 2 3 2" xfId="1828" xr:uid="{00000000-0005-0000-0000-0000A00B0000}"/>
    <cellStyle name="Calculation 2 6 2 2 3 3" xfId="1829" xr:uid="{00000000-0005-0000-0000-0000A10B0000}"/>
    <cellStyle name="Calculation 2 6 2 2 3 4" xfId="1830" xr:uid="{00000000-0005-0000-0000-0000A20B0000}"/>
    <cellStyle name="Calculation 2 6 2 2 3 5" xfId="1831" xr:uid="{00000000-0005-0000-0000-0000A30B0000}"/>
    <cellStyle name="Calculation 2 6 2 2 3 6" xfId="1832" xr:uid="{00000000-0005-0000-0000-0000A40B0000}"/>
    <cellStyle name="Calculation 2 6 2 2 4" xfId="1833" xr:uid="{00000000-0005-0000-0000-0000A50B0000}"/>
    <cellStyle name="Calculation 2 6 2 3" xfId="1834" xr:uid="{00000000-0005-0000-0000-0000A60B0000}"/>
    <cellStyle name="Calculation 2 6 2 3 2" xfId="1835" xr:uid="{00000000-0005-0000-0000-0000A70B0000}"/>
    <cellStyle name="Calculation 2 6 2 3 3" xfId="1836" xr:uid="{00000000-0005-0000-0000-0000A80B0000}"/>
    <cellStyle name="Calculation 2 6 2 3 4" xfId="1837" xr:uid="{00000000-0005-0000-0000-0000A90B0000}"/>
    <cellStyle name="Calculation 2 6 2 3 5" xfId="1838" xr:uid="{00000000-0005-0000-0000-0000AA0B0000}"/>
    <cellStyle name="Calculation 2 6 2 3 6" xfId="1839" xr:uid="{00000000-0005-0000-0000-0000AB0B0000}"/>
    <cellStyle name="Calculation 2 6 2 3 7" xfId="1840" xr:uid="{00000000-0005-0000-0000-0000AC0B0000}"/>
    <cellStyle name="Calculation 2 6 2 4" xfId="1841" xr:uid="{00000000-0005-0000-0000-0000AD0B0000}"/>
    <cellStyle name="Calculation 2 6 2 4 2" xfId="1842" xr:uid="{00000000-0005-0000-0000-0000AE0B0000}"/>
    <cellStyle name="Calculation 2 6 2 4 3" xfId="1843" xr:uid="{00000000-0005-0000-0000-0000AF0B0000}"/>
    <cellStyle name="Calculation 2 6 2 4 4" xfId="1844" xr:uid="{00000000-0005-0000-0000-0000B00B0000}"/>
    <cellStyle name="Calculation 2 6 2 4 5" xfId="1845" xr:uid="{00000000-0005-0000-0000-0000B10B0000}"/>
    <cellStyle name="Calculation 2 6 2 4 6" xfId="1846" xr:uid="{00000000-0005-0000-0000-0000B20B0000}"/>
    <cellStyle name="Calculation 2 6 3" xfId="1847" xr:uid="{00000000-0005-0000-0000-0000B30B0000}"/>
    <cellStyle name="Calculation 2 6 3 2" xfId="1848" xr:uid="{00000000-0005-0000-0000-0000B40B0000}"/>
    <cellStyle name="Calculation 2 6 3 2 2" xfId="1849" xr:uid="{00000000-0005-0000-0000-0000B50B0000}"/>
    <cellStyle name="Calculation 2 6 3 2 2 2" xfId="1850" xr:uid="{00000000-0005-0000-0000-0000B60B0000}"/>
    <cellStyle name="Calculation 2 6 3 2 2 3" xfId="1851" xr:uid="{00000000-0005-0000-0000-0000B70B0000}"/>
    <cellStyle name="Calculation 2 6 3 2 2 4" xfId="1852" xr:uid="{00000000-0005-0000-0000-0000B80B0000}"/>
    <cellStyle name="Calculation 2 6 3 2 2 5" xfId="1853" xr:uid="{00000000-0005-0000-0000-0000B90B0000}"/>
    <cellStyle name="Calculation 2 6 3 2 2 6" xfId="1854" xr:uid="{00000000-0005-0000-0000-0000BA0B0000}"/>
    <cellStyle name="Calculation 2 6 3 2 3" xfId="1855" xr:uid="{00000000-0005-0000-0000-0000BB0B0000}"/>
    <cellStyle name="Calculation 2 6 3 2 3 2" xfId="1856" xr:uid="{00000000-0005-0000-0000-0000BC0B0000}"/>
    <cellStyle name="Calculation 2 6 3 2 3 3" xfId="1857" xr:uid="{00000000-0005-0000-0000-0000BD0B0000}"/>
    <cellStyle name="Calculation 2 6 3 2 3 4" xfId="1858" xr:uid="{00000000-0005-0000-0000-0000BE0B0000}"/>
    <cellStyle name="Calculation 2 6 3 2 3 5" xfId="1859" xr:uid="{00000000-0005-0000-0000-0000BF0B0000}"/>
    <cellStyle name="Calculation 2 6 3 2 3 6" xfId="1860" xr:uid="{00000000-0005-0000-0000-0000C00B0000}"/>
    <cellStyle name="Calculation 2 6 3 2 4" xfId="1861" xr:uid="{00000000-0005-0000-0000-0000C10B0000}"/>
    <cellStyle name="Calculation 2 6 3 3" xfId="1862" xr:uid="{00000000-0005-0000-0000-0000C20B0000}"/>
    <cellStyle name="Calculation 2 6 3 3 2" xfId="1863" xr:uid="{00000000-0005-0000-0000-0000C30B0000}"/>
    <cellStyle name="Calculation 2 6 3 3 3" xfId="1864" xr:uid="{00000000-0005-0000-0000-0000C40B0000}"/>
    <cellStyle name="Calculation 2 6 3 3 4" xfId="1865" xr:uid="{00000000-0005-0000-0000-0000C50B0000}"/>
    <cellStyle name="Calculation 2 6 3 3 5" xfId="1866" xr:uid="{00000000-0005-0000-0000-0000C60B0000}"/>
    <cellStyle name="Calculation 2 6 3 3 6" xfId="1867" xr:uid="{00000000-0005-0000-0000-0000C70B0000}"/>
    <cellStyle name="Calculation 2 6 3 4" xfId="1868" xr:uid="{00000000-0005-0000-0000-0000C80B0000}"/>
    <cellStyle name="Calculation 2 6 3 4 2" xfId="1869" xr:uid="{00000000-0005-0000-0000-0000C90B0000}"/>
    <cellStyle name="Calculation 2 6 3 4 3" xfId="1870" xr:uid="{00000000-0005-0000-0000-0000CA0B0000}"/>
    <cellStyle name="Calculation 2 6 3 4 4" xfId="1871" xr:uid="{00000000-0005-0000-0000-0000CB0B0000}"/>
    <cellStyle name="Calculation 2 6 3 4 5" xfId="1872" xr:uid="{00000000-0005-0000-0000-0000CC0B0000}"/>
    <cellStyle name="Calculation 2 6 3 4 6" xfId="1873" xr:uid="{00000000-0005-0000-0000-0000CD0B0000}"/>
    <cellStyle name="Calculation 2 6 3 5" xfId="1874" xr:uid="{00000000-0005-0000-0000-0000CE0B0000}"/>
    <cellStyle name="Calculation 2 6 4" xfId="1875" xr:uid="{00000000-0005-0000-0000-0000CF0B0000}"/>
    <cellStyle name="Calculation 2 6 4 2" xfId="1876" xr:uid="{00000000-0005-0000-0000-0000D00B0000}"/>
    <cellStyle name="Calculation 2 6 4 2 2" xfId="1877" xr:uid="{00000000-0005-0000-0000-0000D10B0000}"/>
    <cellStyle name="Calculation 2 6 4 2 2 2" xfId="1878" xr:uid="{00000000-0005-0000-0000-0000D20B0000}"/>
    <cellStyle name="Calculation 2 6 4 2 2 3" xfId="1879" xr:uid="{00000000-0005-0000-0000-0000D30B0000}"/>
    <cellStyle name="Calculation 2 6 4 2 2 4" xfId="1880" xr:uid="{00000000-0005-0000-0000-0000D40B0000}"/>
    <cellStyle name="Calculation 2 6 4 2 2 5" xfId="1881" xr:uid="{00000000-0005-0000-0000-0000D50B0000}"/>
    <cellStyle name="Calculation 2 6 4 2 2 6" xfId="1882" xr:uid="{00000000-0005-0000-0000-0000D60B0000}"/>
    <cellStyle name="Calculation 2 6 4 2 3" xfId="1883" xr:uid="{00000000-0005-0000-0000-0000D70B0000}"/>
    <cellStyle name="Calculation 2 6 4 2 3 2" xfId="1884" xr:uid="{00000000-0005-0000-0000-0000D80B0000}"/>
    <cellStyle name="Calculation 2 6 4 2 3 3" xfId="1885" xr:uid="{00000000-0005-0000-0000-0000D90B0000}"/>
    <cellStyle name="Calculation 2 6 4 2 3 4" xfId="1886" xr:uid="{00000000-0005-0000-0000-0000DA0B0000}"/>
    <cellStyle name="Calculation 2 6 4 2 3 5" xfId="1887" xr:uid="{00000000-0005-0000-0000-0000DB0B0000}"/>
    <cellStyle name="Calculation 2 6 4 2 3 6" xfId="1888" xr:uid="{00000000-0005-0000-0000-0000DC0B0000}"/>
    <cellStyle name="Calculation 2 6 4 2 4" xfId="1889" xr:uid="{00000000-0005-0000-0000-0000DD0B0000}"/>
    <cellStyle name="Calculation 2 6 4 3" xfId="1890" xr:uid="{00000000-0005-0000-0000-0000DE0B0000}"/>
    <cellStyle name="Calculation 2 6 4 3 2" xfId="1891" xr:uid="{00000000-0005-0000-0000-0000DF0B0000}"/>
    <cellStyle name="Calculation 2 6 4 3 3" xfId="1892" xr:uid="{00000000-0005-0000-0000-0000E00B0000}"/>
    <cellStyle name="Calculation 2 6 4 3 4" xfId="1893" xr:uid="{00000000-0005-0000-0000-0000E10B0000}"/>
    <cellStyle name="Calculation 2 6 4 3 5" xfId="1894" xr:uid="{00000000-0005-0000-0000-0000E20B0000}"/>
    <cellStyle name="Calculation 2 6 4 3 6" xfId="1895" xr:uid="{00000000-0005-0000-0000-0000E30B0000}"/>
    <cellStyle name="Calculation 2 6 4 4" xfId="1896" xr:uid="{00000000-0005-0000-0000-0000E40B0000}"/>
    <cellStyle name="Calculation 2 6 4 4 2" xfId="1897" xr:uid="{00000000-0005-0000-0000-0000E50B0000}"/>
    <cellStyle name="Calculation 2 6 4 4 3" xfId="1898" xr:uid="{00000000-0005-0000-0000-0000E60B0000}"/>
    <cellStyle name="Calculation 2 6 4 4 4" xfId="1899" xr:uid="{00000000-0005-0000-0000-0000E70B0000}"/>
    <cellStyle name="Calculation 2 6 4 4 5" xfId="1900" xr:uid="{00000000-0005-0000-0000-0000E80B0000}"/>
    <cellStyle name="Calculation 2 6 4 4 6" xfId="1901" xr:uid="{00000000-0005-0000-0000-0000E90B0000}"/>
    <cellStyle name="Calculation 2 6 4 5" xfId="1902" xr:uid="{00000000-0005-0000-0000-0000EA0B0000}"/>
    <cellStyle name="Calculation 2 6 5" xfId="1903" xr:uid="{00000000-0005-0000-0000-0000EB0B0000}"/>
    <cellStyle name="Calculation 2 6 5 2" xfId="1904" xr:uid="{00000000-0005-0000-0000-0000EC0B0000}"/>
    <cellStyle name="Calculation 2 6 5 2 2" xfId="1905" xr:uid="{00000000-0005-0000-0000-0000ED0B0000}"/>
    <cellStyle name="Calculation 2 6 5 2 2 2" xfId="1906" xr:uid="{00000000-0005-0000-0000-0000EE0B0000}"/>
    <cellStyle name="Calculation 2 6 5 2 2 3" xfId="1907" xr:uid="{00000000-0005-0000-0000-0000EF0B0000}"/>
    <cellStyle name="Calculation 2 6 5 2 2 4" xfId="1908" xr:uid="{00000000-0005-0000-0000-0000F00B0000}"/>
    <cellStyle name="Calculation 2 6 5 2 2 5" xfId="1909" xr:uid="{00000000-0005-0000-0000-0000F10B0000}"/>
    <cellStyle name="Calculation 2 6 5 2 2 6" xfId="1910" xr:uid="{00000000-0005-0000-0000-0000F20B0000}"/>
    <cellStyle name="Calculation 2 6 5 2 3" xfId="1911" xr:uid="{00000000-0005-0000-0000-0000F30B0000}"/>
    <cellStyle name="Calculation 2 6 5 2 3 2" xfId="1912" xr:uid="{00000000-0005-0000-0000-0000F40B0000}"/>
    <cellStyle name="Calculation 2 6 5 2 3 3" xfId="1913" xr:uid="{00000000-0005-0000-0000-0000F50B0000}"/>
    <cellStyle name="Calculation 2 6 5 2 3 4" xfId="1914" xr:uid="{00000000-0005-0000-0000-0000F60B0000}"/>
    <cellStyle name="Calculation 2 6 5 2 3 5" xfId="1915" xr:uid="{00000000-0005-0000-0000-0000F70B0000}"/>
    <cellStyle name="Calculation 2 6 5 2 3 6" xfId="1916" xr:uid="{00000000-0005-0000-0000-0000F80B0000}"/>
    <cellStyle name="Calculation 2 6 5 2 4" xfId="1917" xr:uid="{00000000-0005-0000-0000-0000F90B0000}"/>
    <cellStyle name="Calculation 2 6 5 3" xfId="1918" xr:uid="{00000000-0005-0000-0000-0000FA0B0000}"/>
    <cellStyle name="Calculation 2 6 5 3 2" xfId="1919" xr:uid="{00000000-0005-0000-0000-0000FB0B0000}"/>
    <cellStyle name="Calculation 2 6 5 3 3" xfId="1920" xr:uid="{00000000-0005-0000-0000-0000FC0B0000}"/>
    <cellStyle name="Calculation 2 6 5 3 4" xfId="1921" xr:uid="{00000000-0005-0000-0000-0000FD0B0000}"/>
    <cellStyle name="Calculation 2 6 5 3 5" xfId="1922" xr:uid="{00000000-0005-0000-0000-0000FE0B0000}"/>
    <cellStyle name="Calculation 2 6 5 3 6" xfId="1923" xr:uid="{00000000-0005-0000-0000-0000FF0B0000}"/>
    <cellStyle name="Calculation 2 6 5 4" xfId="1924" xr:uid="{00000000-0005-0000-0000-0000000C0000}"/>
    <cellStyle name="Calculation 2 6 5 4 2" xfId="1925" xr:uid="{00000000-0005-0000-0000-0000010C0000}"/>
    <cellStyle name="Calculation 2 6 5 4 3" xfId="1926" xr:uid="{00000000-0005-0000-0000-0000020C0000}"/>
    <cellStyle name="Calculation 2 6 5 4 4" xfId="1927" xr:uid="{00000000-0005-0000-0000-0000030C0000}"/>
    <cellStyle name="Calculation 2 6 5 4 5" xfId="1928" xr:uid="{00000000-0005-0000-0000-0000040C0000}"/>
    <cellStyle name="Calculation 2 6 5 4 6" xfId="1929" xr:uid="{00000000-0005-0000-0000-0000050C0000}"/>
    <cellStyle name="Calculation 2 6 5 5" xfId="1930" xr:uid="{00000000-0005-0000-0000-0000060C0000}"/>
    <cellStyle name="Calculation 2 6 6" xfId="1931" xr:uid="{00000000-0005-0000-0000-0000070C0000}"/>
    <cellStyle name="Calculation 2 6 6 2" xfId="1932" xr:uid="{00000000-0005-0000-0000-0000080C0000}"/>
    <cellStyle name="Calculation 2 6 6 2 2" xfId="1933" xr:uid="{00000000-0005-0000-0000-0000090C0000}"/>
    <cellStyle name="Calculation 2 6 6 2 3" xfId="1934" xr:uid="{00000000-0005-0000-0000-00000A0C0000}"/>
    <cellStyle name="Calculation 2 6 6 2 4" xfId="1935" xr:uid="{00000000-0005-0000-0000-00000B0C0000}"/>
    <cellStyle name="Calculation 2 6 6 2 5" xfId="1936" xr:uid="{00000000-0005-0000-0000-00000C0C0000}"/>
    <cellStyle name="Calculation 2 6 6 2 6" xfId="1937" xr:uid="{00000000-0005-0000-0000-00000D0C0000}"/>
    <cellStyle name="Calculation 2 6 6 3" xfId="1938" xr:uid="{00000000-0005-0000-0000-00000E0C0000}"/>
    <cellStyle name="Calculation 2 6 6 3 2" xfId="1939" xr:uid="{00000000-0005-0000-0000-00000F0C0000}"/>
    <cellStyle name="Calculation 2 6 6 3 3" xfId="1940" xr:uid="{00000000-0005-0000-0000-0000100C0000}"/>
    <cellStyle name="Calculation 2 6 6 3 4" xfId="1941" xr:uid="{00000000-0005-0000-0000-0000110C0000}"/>
    <cellStyle name="Calculation 2 6 6 3 5" xfId="1942" xr:uid="{00000000-0005-0000-0000-0000120C0000}"/>
    <cellStyle name="Calculation 2 6 6 3 6" xfId="1943" xr:uid="{00000000-0005-0000-0000-0000130C0000}"/>
    <cellStyle name="Calculation 2 6 6 4" xfId="1944" xr:uid="{00000000-0005-0000-0000-0000140C0000}"/>
    <cellStyle name="Calculation 2 6 7" xfId="1945" xr:uid="{00000000-0005-0000-0000-0000150C0000}"/>
    <cellStyle name="Calculation 2 6 7 2" xfId="1946" xr:uid="{00000000-0005-0000-0000-0000160C0000}"/>
    <cellStyle name="Calculation 2 6 7 3" xfId="1947" xr:uid="{00000000-0005-0000-0000-0000170C0000}"/>
    <cellStyle name="Calculation 2 6 7 4" xfId="1948" xr:uid="{00000000-0005-0000-0000-0000180C0000}"/>
    <cellStyle name="Calculation 2 6 7 5" xfId="1949" xr:uid="{00000000-0005-0000-0000-0000190C0000}"/>
    <cellStyle name="Calculation 2 6 7 6" xfId="1950" xr:uid="{00000000-0005-0000-0000-00001A0C0000}"/>
    <cellStyle name="Calculation 2 6 7 7" xfId="1951" xr:uid="{00000000-0005-0000-0000-00001B0C0000}"/>
    <cellStyle name="Calculation 2 6 8" xfId="1952" xr:uid="{00000000-0005-0000-0000-00001C0C0000}"/>
    <cellStyle name="Calculation 2 6 8 2" xfId="1953" xr:uid="{00000000-0005-0000-0000-00001D0C0000}"/>
    <cellStyle name="Calculation 2 6 8 3" xfId="1954" xr:uid="{00000000-0005-0000-0000-00001E0C0000}"/>
    <cellStyle name="Calculation 2 6 8 4" xfId="1955" xr:uid="{00000000-0005-0000-0000-00001F0C0000}"/>
    <cellStyle name="Calculation 2 6 8 5" xfId="1956" xr:uid="{00000000-0005-0000-0000-0000200C0000}"/>
    <cellStyle name="Calculation 2 6 8 6" xfId="1957" xr:uid="{00000000-0005-0000-0000-0000210C0000}"/>
    <cellStyle name="Calculation 2 6_Client_Report_SSFD_286_UI_15May14_06h00" xfId="36987" xr:uid="{00000000-0005-0000-0000-0000220C0000}"/>
    <cellStyle name="Calculation 2 7" xfId="1958" xr:uid="{00000000-0005-0000-0000-0000230C0000}"/>
    <cellStyle name="Calculation 2 7 2" xfId="1959" xr:uid="{00000000-0005-0000-0000-0000240C0000}"/>
    <cellStyle name="Calculation 2 7 2 2" xfId="1960" xr:uid="{00000000-0005-0000-0000-0000250C0000}"/>
    <cellStyle name="Calculation 2 7 2 2 2" xfId="1961" xr:uid="{00000000-0005-0000-0000-0000260C0000}"/>
    <cellStyle name="Calculation 2 7 2 2 2 2" xfId="1962" xr:uid="{00000000-0005-0000-0000-0000270C0000}"/>
    <cellStyle name="Calculation 2 7 2 2 2 3" xfId="1963" xr:uid="{00000000-0005-0000-0000-0000280C0000}"/>
    <cellStyle name="Calculation 2 7 2 2 2 4" xfId="1964" xr:uid="{00000000-0005-0000-0000-0000290C0000}"/>
    <cellStyle name="Calculation 2 7 2 2 2 5" xfId="1965" xr:uid="{00000000-0005-0000-0000-00002A0C0000}"/>
    <cellStyle name="Calculation 2 7 2 2 2 6" xfId="1966" xr:uid="{00000000-0005-0000-0000-00002B0C0000}"/>
    <cellStyle name="Calculation 2 7 2 2 3" xfId="1967" xr:uid="{00000000-0005-0000-0000-00002C0C0000}"/>
    <cellStyle name="Calculation 2 7 2 2 3 2" xfId="1968" xr:uid="{00000000-0005-0000-0000-00002D0C0000}"/>
    <cellStyle name="Calculation 2 7 2 2 3 3" xfId="1969" xr:uid="{00000000-0005-0000-0000-00002E0C0000}"/>
    <cellStyle name="Calculation 2 7 2 2 3 4" xfId="1970" xr:uid="{00000000-0005-0000-0000-00002F0C0000}"/>
    <cellStyle name="Calculation 2 7 2 2 3 5" xfId="1971" xr:uid="{00000000-0005-0000-0000-0000300C0000}"/>
    <cellStyle name="Calculation 2 7 2 2 3 6" xfId="1972" xr:uid="{00000000-0005-0000-0000-0000310C0000}"/>
    <cellStyle name="Calculation 2 7 2 2 4" xfId="1973" xr:uid="{00000000-0005-0000-0000-0000320C0000}"/>
    <cellStyle name="Calculation 2 7 2 3" xfId="1974" xr:uid="{00000000-0005-0000-0000-0000330C0000}"/>
    <cellStyle name="Calculation 2 7 2 3 2" xfId="1975" xr:uid="{00000000-0005-0000-0000-0000340C0000}"/>
    <cellStyle name="Calculation 2 7 2 3 3" xfId="1976" xr:uid="{00000000-0005-0000-0000-0000350C0000}"/>
    <cellStyle name="Calculation 2 7 2 3 4" xfId="1977" xr:uid="{00000000-0005-0000-0000-0000360C0000}"/>
    <cellStyle name="Calculation 2 7 2 3 5" xfId="1978" xr:uid="{00000000-0005-0000-0000-0000370C0000}"/>
    <cellStyle name="Calculation 2 7 2 3 6" xfId="1979" xr:uid="{00000000-0005-0000-0000-0000380C0000}"/>
    <cellStyle name="Calculation 2 7 2 3 7" xfId="1980" xr:uid="{00000000-0005-0000-0000-0000390C0000}"/>
    <cellStyle name="Calculation 2 7 2 4" xfId="1981" xr:uid="{00000000-0005-0000-0000-00003A0C0000}"/>
    <cellStyle name="Calculation 2 7 2 4 2" xfId="1982" xr:uid="{00000000-0005-0000-0000-00003B0C0000}"/>
    <cellStyle name="Calculation 2 7 2 4 3" xfId="1983" xr:uid="{00000000-0005-0000-0000-00003C0C0000}"/>
    <cellStyle name="Calculation 2 7 2 4 4" xfId="1984" xr:uid="{00000000-0005-0000-0000-00003D0C0000}"/>
    <cellStyle name="Calculation 2 7 2 4 5" xfId="1985" xr:uid="{00000000-0005-0000-0000-00003E0C0000}"/>
    <cellStyle name="Calculation 2 7 2 4 6" xfId="1986" xr:uid="{00000000-0005-0000-0000-00003F0C0000}"/>
    <cellStyle name="Calculation 2 7 3" xfId="1987" xr:uid="{00000000-0005-0000-0000-0000400C0000}"/>
    <cellStyle name="Calculation 2 7 3 2" xfId="1988" xr:uid="{00000000-0005-0000-0000-0000410C0000}"/>
    <cellStyle name="Calculation 2 7 3 2 2" xfId="1989" xr:uid="{00000000-0005-0000-0000-0000420C0000}"/>
    <cellStyle name="Calculation 2 7 3 2 2 2" xfId="1990" xr:uid="{00000000-0005-0000-0000-0000430C0000}"/>
    <cellStyle name="Calculation 2 7 3 2 2 3" xfId="1991" xr:uid="{00000000-0005-0000-0000-0000440C0000}"/>
    <cellStyle name="Calculation 2 7 3 2 2 4" xfId="1992" xr:uid="{00000000-0005-0000-0000-0000450C0000}"/>
    <cellStyle name="Calculation 2 7 3 2 2 5" xfId="1993" xr:uid="{00000000-0005-0000-0000-0000460C0000}"/>
    <cellStyle name="Calculation 2 7 3 2 2 6" xfId="1994" xr:uid="{00000000-0005-0000-0000-0000470C0000}"/>
    <cellStyle name="Calculation 2 7 3 2 3" xfId="1995" xr:uid="{00000000-0005-0000-0000-0000480C0000}"/>
    <cellStyle name="Calculation 2 7 3 2 3 2" xfId="1996" xr:uid="{00000000-0005-0000-0000-0000490C0000}"/>
    <cellStyle name="Calculation 2 7 3 2 3 3" xfId="1997" xr:uid="{00000000-0005-0000-0000-00004A0C0000}"/>
    <cellStyle name="Calculation 2 7 3 2 3 4" xfId="1998" xr:uid="{00000000-0005-0000-0000-00004B0C0000}"/>
    <cellStyle name="Calculation 2 7 3 2 3 5" xfId="1999" xr:uid="{00000000-0005-0000-0000-00004C0C0000}"/>
    <cellStyle name="Calculation 2 7 3 2 3 6" xfId="2000" xr:uid="{00000000-0005-0000-0000-00004D0C0000}"/>
    <cellStyle name="Calculation 2 7 3 2 4" xfId="2001" xr:uid="{00000000-0005-0000-0000-00004E0C0000}"/>
    <cellStyle name="Calculation 2 7 3 3" xfId="2002" xr:uid="{00000000-0005-0000-0000-00004F0C0000}"/>
    <cellStyle name="Calculation 2 7 3 3 2" xfId="2003" xr:uid="{00000000-0005-0000-0000-0000500C0000}"/>
    <cellStyle name="Calculation 2 7 3 3 3" xfId="2004" xr:uid="{00000000-0005-0000-0000-0000510C0000}"/>
    <cellStyle name="Calculation 2 7 3 3 4" xfId="2005" xr:uid="{00000000-0005-0000-0000-0000520C0000}"/>
    <cellStyle name="Calculation 2 7 3 3 5" xfId="2006" xr:uid="{00000000-0005-0000-0000-0000530C0000}"/>
    <cellStyle name="Calculation 2 7 3 3 6" xfId="2007" xr:uid="{00000000-0005-0000-0000-0000540C0000}"/>
    <cellStyle name="Calculation 2 7 3 4" xfId="2008" xr:uid="{00000000-0005-0000-0000-0000550C0000}"/>
    <cellStyle name="Calculation 2 7 3 4 2" xfId="2009" xr:uid="{00000000-0005-0000-0000-0000560C0000}"/>
    <cellStyle name="Calculation 2 7 3 4 3" xfId="2010" xr:uid="{00000000-0005-0000-0000-0000570C0000}"/>
    <cellStyle name="Calculation 2 7 3 4 4" xfId="2011" xr:uid="{00000000-0005-0000-0000-0000580C0000}"/>
    <cellStyle name="Calculation 2 7 3 4 5" xfId="2012" xr:uid="{00000000-0005-0000-0000-0000590C0000}"/>
    <cellStyle name="Calculation 2 7 3 4 6" xfId="2013" xr:uid="{00000000-0005-0000-0000-00005A0C0000}"/>
    <cellStyle name="Calculation 2 7 3 5" xfId="2014" xr:uid="{00000000-0005-0000-0000-00005B0C0000}"/>
    <cellStyle name="Calculation 2 7 4" xfId="2015" xr:uid="{00000000-0005-0000-0000-00005C0C0000}"/>
    <cellStyle name="Calculation 2 7 4 2" xfId="2016" xr:uid="{00000000-0005-0000-0000-00005D0C0000}"/>
    <cellStyle name="Calculation 2 7 4 2 2" xfId="2017" xr:uid="{00000000-0005-0000-0000-00005E0C0000}"/>
    <cellStyle name="Calculation 2 7 4 2 2 2" xfId="2018" xr:uid="{00000000-0005-0000-0000-00005F0C0000}"/>
    <cellStyle name="Calculation 2 7 4 2 2 3" xfId="2019" xr:uid="{00000000-0005-0000-0000-0000600C0000}"/>
    <cellStyle name="Calculation 2 7 4 2 2 4" xfId="2020" xr:uid="{00000000-0005-0000-0000-0000610C0000}"/>
    <cellStyle name="Calculation 2 7 4 2 2 5" xfId="2021" xr:uid="{00000000-0005-0000-0000-0000620C0000}"/>
    <cellStyle name="Calculation 2 7 4 2 2 6" xfId="2022" xr:uid="{00000000-0005-0000-0000-0000630C0000}"/>
    <cellStyle name="Calculation 2 7 4 2 3" xfId="2023" xr:uid="{00000000-0005-0000-0000-0000640C0000}"/>
    <cellStyle name="Calculation 2 7 4 2 3 2" xfId="2024" xr:uid="{00000000-0005-0000-0000-0000650C0000}"/>
    <cellStyle name="Calculation 2 7 4 2 3 3" xfId="2025" xr:uid="{00000000-0005-0000-0000-0000660C0000}"/>
    <cellStyle name="Calculation 2 7 4 2 3 4" xfId="2026" xr:uid="{00000000-0005-0000-0000-0000670C0000}"/>
    <cellStyle name="Calculation 2 7 4 2 3 5" xfId="2027" xr:uid="{00000000-0005-0000-0000-0000680C0000}"/>
    <cellStyle name="Calculation 2 7 4 2 3 6" xfId="2028" xr:uid="{00000000-0005-0000-0000-0000690C0000}"/>
    <cellStyle name="Calculation 2 7 4 2 4" xfId="2029" xr:uid="{00000000-0005-0000-0000-00006A0C0000}"/>
    <cellStyle name="Calculation 2 7 4 3" xfId="2030" xr:uid="{00000000-0005-0000-0000-00006B0C0000}"/>
    <cellStyle name="Calculation 2 7 4 3 2" xfId="2031" xr:uid="{00000000-0005-0000-0000-00006C0C0000}"/>
    <cellStyle name="Calculation 2 7 4 3 3" xfId="2032" xr:uid="{00000000-0005-0000-0000-00006D0C0000}"/>
    <cellStyle name="Calculation 2 7 4 3 4" xfId="2033" xr:uid="{00000000-0005-0000-0000-00006E0C0000}"/>
    <cellStyle name="Calculation 2 7 4 3 5" xfId="2034" xr:uid="{00000000-0005-0000-0000-00006F0C0000}"/>
    <cellStyle name="Calculation 2 7 4 3 6" xfId="2035" xr:uid="{00000000-0005-0000-0000-0000700C0000}"/>
    <cellStyle name="Calculation 2 7 4 4" xfId="2036" xr:uid="{00000000-0005-0000-0000-0000710C0000}"/>
    <cellStyle name="Calculation 2 7 4 4 2" xfId="2037" xr:uid="{00000000-0005-0000-0000-0000720C0000}"/>
    <cellStyle name="Calculation 2 7 4 4 3" xfId="2038" xr:uid="{00000000-0005-0000-0000-0000730C0000}"/>
    <cellStyle name="Calculation 2 7 4 4 4" xfId="2039" xr:uid="{00000000-0005-0000-0000-0000740C0000}"/>
    <cellStyle name="Calculation 2 7 4 4 5" xfId="2040" xr:uid="{00000000-0005-0000-0000-0000750C0000}"/>
    <cellStyle name="Calculation 2 7 4 4 6" xfId="2041" xr:uid="{00000000-0005-0000-0000-0000760C0000}"/>
    <cellStyle name="Calculation 2 7 4 5" xfId="2042" xr:uid="{00000000-0005-0000-0000-0000770C0000}"/>
    <cellStyle name="Calculation 2 7 5" xfId="2043" xr:uid="{00000000-0005-0000-0000-0000780C0000}"/>
    <cellStyle name="Calculation 2 7 5 2" xfId="2044" xr:uid="{00000000-0005-0000-0000-0000790C0000}"/>
    <cellStyle name="Calculation 2 7 5 2 2" xfId="2045" xr:uid="{00000000-0005-0000-0000-00007A0C0000}"/>
    <cellStyle name="Calculation 2 7 5 2 2 2" xfId="2046" xr:uid="{00000000-0005-0000-0000-00007B0C0000}"/>
    <cellStyle name="Calculation 2 7 5 2 2 3" xfId="2047" xr:uid="{00000000-0005-0000-0000-00007C0C0000}"/>
    <cellStyle name="Calculation 2 7 5 2 2 4" xfId="2048" xr:uid="{00000000-0005-0000-0000-00007D0C0000}"/>
    <cellStyle name="Calculation 2 7 5 2 2 5" xfId="2049" xr:uid="{00000000-0005-0000-0000-00007E0C0000}"/>
    <cellStyle name="Calculation 2 7 5 2 2 6" xfId="2050" xr:uid="{00000000-0005-0000-0000-00007F0C0000}"/>
    <cellStyle name="Calculation 2 7 5 2 3" xfId="2051" xr:uid="{00000000-0005-0000-0000-0000800C0000}"/>
    <cellStyle name="Calculation 2 7 5 2 3 2" xfId="2052" xr:uid="{00000000-0005-0000-0000-0000810C0000}"/>
    <cellStyle name="Calculation 2 7 5 2 3 3" xfId="2053" xr:uid="{00000000-0005-0000-0000-0000820C0000}"/>
    <cellStyle name="Calculation 2 7 5 2 3 4" xfId="2054" xr:uid="{00000000-0005-0000-0000-0000830C0000}"/>
    <cellStyle name="Calculation 2 7 5 2 3 5" xfId="2055" xr:uid="{00000000-0005-0000-0000-0000840C0000}"/>
    <cellStyle name="Calculation 2 7 5 2 3 6" xfId="2056" xr:uid="{00000000-0005-0000-0000-0000850C0000}"/>
    <cellStyle name="Calculation 2 7 5 2 4" xfId="2057" xr:uid="{00000000-0005-0000-0000-0000860C0000}"/>
    <cellStyle name="Calculation 2 7 5 3" xfId="2058" xr:uid="{00000000-0005-0000-0000-0000870C0000}"/>
    <cellStyle name="Calculation 2 7 5 3 2" xfId="2059" xr:uid="{00000000-0005-0000-0000-0000880C0000}"/>
    <cellStyle name="Calculation 2 7 5 3 3" xfId="2060" xr:uid="{00000000-0005-0000-0000-0000890C0000}"/>
    <cellStyle name="Calculation 2 7 5 3 4" xfId="2061" xr:uid="{00000000-0005-0000-0000-00008A0C0000}"/>
    <cellStyle name="Calculation 2 7 5 3 5" xfId="2062" xr:uid="{00000000-0005-0000-0000-00008B0C0000}"/>
    <cellStyle name="Calculation 2 7 5 3 6" xfId="2063" xr:uid="{00000000-0005-0000-0000-00008C0C0000}"/>
    <cellStyle name="Calculation 2 7 5 4" xfId="2064" xr:uid="{00000000-0005-0000-0000-00008D0C0000}"/>
    <cellStyle name="Calculation 2 7 5 4 2" xfId="2065" xr:uid="{00000000-0005-0000-0000-00008E0C0000}"/>
    <cellStyle name="Calculation 2 7 5 4 3" xfId="2066" xr:uid="{00000000-0005-0000-0000-00008F0C0000}"/>
    <cellStyle name="Calculation 2 7 5 4 4" xfId="2067" xr:uid="{00000000-0005-0000-0000-0000900C0000}"/>
    <cellStyle name="Calculation 2 7 5 4 5" xfId="2068" xr:uid="{00000000-0005-0000-0000-0000910C0000}"/>
    <cellStyle name="Calculation 2 7 5 4 6" xfId="2069" xr:uid="{00000000-0005-0000-0000-0000920C0000}"/>
    <cellStyle name="Calculation 2 7 5 5" xfId="2070" xr:uid="{00000000-0005-0000-0000-0000930C0000}"/>
    <cellStyle name="Calculation 2 7 6" xfId="2071" xr:uid="{00000000-0005-0000-0000-0000940C0000}"/>
    <cellStyle name="Calculation 2 7 6 2" xfId="2072" xr:uid="{00000000-0005-0000-0000-0000950C0000}"/>
    <cellStyle name="Calculation 2 7 6 2 2" xfId="2073" xr:uid="{00000000-0005-0000-0000-0000960C0000}"/>
    <cellStyle name="Calculation 2 7 6 2 3" xfId="2074" xr:uid="{00000000-0005-0000-0000-0000970C0000}"/>
    <cellStyle name="Calculation 2 7 6 2 4" xfId="2075" xr:uid="{00000000-0005-0000-0000-0000980C0000}"/>
    <cellStyle name="Calculation 2 7 6 2 5" xfId="2076" xr:uid="{00000000-0005-0000-0000-0000990C0000}"/>
    <cellStyle name="Calculation 2 7 6 2 6" xfId="2077" xr:uid="{00000000-0005-0000-0000-00009A0C0000}"/>
    <cellStyle name="Calculation 2 7 6 3" xfId="2078" xr:uid="{00000000-0005-0000-0000-00009B0C0000}"/>
    <cellStyle name="Calculation 2 7 6 3 2" xfId="2079" xr:uid="{00000000-0005-0000-0000-00009C0C0000}"/>
    <cellStyle name="Calculation 2 7 6 3 3" xfId="2080" xr:uid="{00000000-0005-0000-0000-00009D0C0000}"/>
    <cellStyle name="Calculation 2 7 6 3 4" xfId="2081" xr:uid="{00000000-0005-0000-0000-00009E0C0000}"/>
    <cellStyle name="Calculation 2 7 6 3 5" xfId="2082" xr:uid="{00000000-0005-0000-0000-00009F0C0000}"/>
    <cellStyle name="Calculation 2 7 6 3 6" xfId="2083" xr:uid="{00000000-0005-0000-0000-0000A00C0000}"/>
    <cellStyle name="Calculation 2 7 6 4" xfId="2084" xr:uid="{00000000-0005-0000-0000-0000A10C0000}"/>
    <cellStyle name="Calculation 2 7 7" xfId="2085" xr:uid="{00000000-0005-0000-0000-0000A20C0000}"/>
    <cellStyle name="Calculation 2 7 7 2" xfId="2086" xr:uid="{00000000-0005-0000-0000-0000A30C0000}"/>
    <cellStyle name="Calculation 2 7 7 3" xfId="2087" xr:uid="{00000000-0005-0000-0000-0000A40C0000}"/>
    <cellStyle name="Calculation 2 7 7 4" xfId="2088" xr:uid="{00000000-0005-0000-0000-0000A50C0000}"/>
    <cellStyle name="Calculation 2 7 7 5" xfId="2089" xr:uid="{00000000-0005-0000-0000-0000A60C0000}"/>
    <cellStyle name="Calculation 2 7 7 6" xfId="2090" xr:uid="{00000000-0005-0000-0000-0000A70C0000}"/>
    <cellStyle name="Calculation 2 7 7 7" xfId="2091" xr:uid="{00000000-0005-0000-0000-0000A80C0000}"/>
    <cellStyle name="Calculation 2 7 8" xfId="2092" xr:uid="{00000000-0005-0000-0000-0000A90C0000}"/>
    <cellStyle name="Calculation 2 7 8 2" xfId="2093" xr:uid="{00000000-0005-0000-0000-0000AA0C0000}"/>
    <cellStyle name="Calculation 2 7 8 3" xfId="2094" xr:uid="{00000000-0005-0000-0000-0000AB0C0000}"/>
    <cellStyle name="Calculation 2 7 8 4" xfId="2095" xr:uid="{00000000-0005-0000-0000-0000AC0C0000}"/>
    <cellStyle name="Calculation 2 7 8 5" xfId="2096" xr:uid="{00000000-0005-0000-0000-0000AD0C0000}"/>
    <cellStyle name="Calculation 2 7 8 6" xfId="2097" xr:uid="{00000000-0005-0000-0000-0000AE0C0000}"/>
    <cellStyle name="Calculation 2 7_Client_Report_SSFD_286_UI_15May14_06h00" xfId="36988" xr:uid="{00000000-0005-0000-0000-0000AF0C0000}"/>
    <cellStyle name="Calculation 2 8" xfId="2098" xr:uid="{00000000-0005-0000-0000-0000B00C0000}"/>
    <cellStyle name="Calculation 2 8 2" xfId="2099" xr:uid="{00000000-0005-0000-0000-0000B10C0000}"/>
    <cellStyle name="Calculation 2 8 2 2" xfId="2100" xr:uid="{00000000-0005-0000-0000-0000B20C0000}"/>
    <cellStyle name="Calculation 2 8 2 2 2" xfId="2101" xr:uid="{00000000-0005-0000-0000-0000B30C0000}"/>
    <cellStyle name="Calculation 2 8 2 2 2 2" xfId="2102" xr:uid="{00000000-0005-0000-0000-0000B40C0000}"/>
    <cellStyle name="Calculation 2 8 2 2 2 3" xfId="2103" xr:uid="{00000000-0005-0000-0000-0000B50C0000}"/>
    <cellStyle name="Calculation 2 8 2 2 2 4" xfId="2104" xr:uid="{00000000-0005-0000-0000-0000B60C0000}"/>
    <cellStyle name="Calculation 2 8 2 2 2 5" xfId="2105" xr:uid="{00000000-0005-0000-0000-0000B70C0000}"/>
    <cellStyle name="Calculation 2 8 2 2 2 6" xfId="2106" xr:uid="{00000000-0005-0000-0000-0000B80C0000}"/>
    <cellStyle name="Calculation 2 8 2 2 3" xfId="2107" xr:uid="{00000000-0005-0000-0000-0000B90C0000}"/>
    <cellStyle name="Calculation 2 8 2 2 3 2" xfId="2108" xr:uid="{00000000-0005-0000-0000-0000BA0C0000}"/>
    <cellStyle name="Calculation 2 8 2 2 3 3" xfId="2109" xr:uid="{00000000-0005-0000-0000-0000BB0C0000}"/>
    <cellStyle name="Calculation 2 8 2 2 3 4" xfId="2110" xr:uid="{00000000-0005-0000-0000-0000BC0C0000}"/>
    <cellStyle name="Calculation 2 8 2 2 3 5" xfId="2111" xr:uid="{00000000-0005-0000-0000-0000BD0C0000}"/>
    <cellStyle name="Calculation 2 8 2 2 3 6" xfId="2112" xr:uid="{00000000-0005-0000-0000-0000BE0C0000}"/>
    <cellStyle name="Calculation 2 8 2 2 4" xfId="2113" xr:uid="{00000000-0005-0000-0000-0000BF0C0000}"/>
    <cellStyle name="Calculation 2 8 2 3" xfId="2114" xr:uid="{00000000-0005-0000-0000-0000C00C0000}"/>
    <cellStyle name="Calculation 2 8 2 3 2" xfId="2115" xr:uid="{00000000-0005-0000-0000-0000C10C0000}"/>
    <cellStyle name="Calculation 2 8 2 3 3" xfId="2116" xr:uid="{00000000-0005-0000-0000-0000C20C0000}"/>
    <cellStyle name="Calculation 2 8 2 3 4" xfId="2117" xr:uid="{00000000-0005-0000-0000-0000C30C0000}"/>
    <cellStyle name="Calculation 2 8 2 3 5" xfId="2118" xr:uid="{00000000-0005-0000-0000-0000C40C0000}"/>
    <cellStyle name="Calculation 2 8 2 3 6" xfId="2119" xr:uid="{00000000-0005-0000-0000-0000C50C0000}"/>
    <cellStyle name="Calculation 2 8 2 3 7" xfId="2120" xr:uid="{00000000-0005-0000-0000-0000C60C0000}"/>
    <cellStyle name="Calculation 2 8 2 4" xfId="2121" xr:uid="{00000000-0005-0000-0000-0000C70C0000}"/>
    <cellStyle name="Calculation 2 8 2 4 2" xfId="2122" xr:uid="{00000000-0005-0000-0000-0000C80C0000}"/>
    <cellStyle name="Calculation 2 8 2 4 3" xfId="2123" xr:uid="{00000000-0005-0000-0000-0000C90C0000}"/>
    <cellStyle name="Calculation 2 8 2 4 4" xfId="2124" xr:uid="{00000000-0005-0000-0000-0000CA0C0000}"/>
    <cellStyle name="Calculation 2 8 2 4 5" xfId="2125" xr:uid="{00000000-0005-0000-0000-0000CB0C0000}"/>
    <cellStyle name="Calculation 2 8 2 4 6" xfId="2126" xr:uid="{00000000-0005-0000-0000-0000CC0C0000}"/>
    <cellStyle name="Calculation 2 8 3" xfId="2127" xr:uid="{00000000-0005-0000-0000-0000CD0C0000}"/>
    <cellStyle name="Calculation 2 8 3 2" xfId="2128" xr:uid="{00000000-0005-0000-0000-0000CE0C0000}"/>
    <cellStyle name="Calculation 2 8 3 2 2" xfId="2129" xr:uid="{00000000-0005-0000-0000-0000CF0C0000}"/>
    <cellStyle name="Calculation 2 8 3 2 2 2" xfId="2130" xr:uid="{00000000-0005-0000-0000-0000D00C0000}"/>
    <cellStyle name="Calculation 2 8 3 2 2 3" xfId="2131" xr:uid="{00000000-0005-0000-0000-0000D10C0000}"/>
    <cellStyle name="Calculation 2 8 3 2 2 4" xfId="2132" xr:uid="{00000000-0005-0000-0000-0000D20C0000}"/>
    <cellStyle name="Calculation 2 8 3 2 2 5" xfId="2133" xr:uid="{00000000-0005-0000-0000-0000D30C0000}"/>
    <cellStyle name="Calculation 2 8 3 2 2 6" xfId="2134" xr:uid="{00000000-0005-0000-0000-0000D40C0000}"/>
    <cellStyle name="Calculation 2 8 3 2 3" xfId="2135" xr:uid="{00000000-0005-0000-0000-0000D50C0000}"/>
    <cellStyle name="Calculation 2 8 3 2 3 2" xfId="2136" xr:uid="{00000000-0005-0000-0000-0000D60C0000}"/>
    <cellStyle name="Calculation 2 8 3 2 3 3" xfId="2137" xr:uid="{00000000-0005-0000-0000-0000D70C0000}"/>
    <cellStyle name="Calculation 2 8 3 2 3 4" xfId="2138" xr:uid="{00000000-0005-0000-0000-0000D80C0000}"/>
    <cellStyle name="Calculation 2 8 3 2 3 5" xfId="2139" xr:uid="{00000000-0005-0000-0000-0000D90C0000}"/>
    <cellStyle name="Calculation 2 8 3 2 3 6" xfId="2140" xr:uid="{00000000-0005-0000-0000-0000DA0C0000}"/>
    <cellStyle name="Calculation 2 8 3 2 4" xfId="2141" xr:uid="{00000000-0005-0000-0000-0000DB0C0000}"/>
    <cellStyle name="Calculation 2 8 3 3" xfId="2142" xr:uid="{00000000-0005-0000-0000-0000DC0C0000}"/>
    <cellStyle name="Calculation 2 8 3 3 2" xfId="2143" xr:uid="{00000000-0005-0000-0000-0000DD0C0000}"/>
    <cellStyle name="Calculation 2 8 3 3 3" xfId="2144" xr:uid="{00000000-0005-0000-0000-0000DE0C0000}"/>
    <cellStyle name="Calculation 2 8 3 3 4" xfId="2145" xr:uid="{00000000-0005-0000-0000-0000DF0C0000}"/>
    <cellStyle name="Calculation 2 8 3 3 5" xfId="2146" xr:uid="{00000000-0005-0000-0000-0000E00C0000}"/>
    <cellStyle name="Calculation 2 8 3 3 6" xfId="2147" xr:uid="{00000000-0005-0000-0000-0000E10C0000}"/>
    <cellStyle name="Calculation 2 8 3 4" xfId="2148" xr:uid="{00000000-0005-0000-0000-0000E20C0000}"/>
    <cellStyle name="Calculation 2 8 3 4 2" xfId="2149" xr:uid="{00000000-0005-0000-0000-0000E30C0000}"/>
    <cellStyle name="Calculation 2 8 3 4 3" xfId="2150" xr:uid="{00000000-0005-0000-0000-0000E40C0000}"/>
    <cellStyle name="Calculation 2 8 3 4 4" xfId="2151" xr:uid="{00000000-0005-0000-0000-0000E50C0000}"/>
    <cellStyle name="Calculation 2 8 3 4 5" xfId="2152" xr:uid="{00000000-0005-0000-0000-0000E60C0000}"/>
    <cellStyle name="Calculation 2 8 3 4 6" xfId="2153" xr:uid="{00000000-0005-0000-0000-0000E70C0000}"/>
    <cellStyle name="Calculation 2 8 3 5" xfId="2154" xr:uid="{00000000-0005-0000-0000-0000E80C0000}"/>
    <cellStyle name="Calculation 2 8 4" xfId="2155" xr:uid="{00000000-0005-0000-0000-0000E90C0000}"/>
    <cellStyle name="Calculation 2 8 4 2" xfId="2156" xr:uid="{00000000-0005-0000-0000-0000EA0C0000}"/>
    <cellStyle name="Calculation 2 8 4 2 2" xfId="2157" xr:uid="{00000000-0005-0000-0000-0000EB0C0000}"/>
    <cellStyle name="Calculation 2 8 4 2 2 2" xfId="2158" xr:uid="{00000000-0005-0000-0000-0000EC0C0000}"/>
    <cellStyle name="Calculation 2 8 4 2 2 3" xfId="2159" xr:uid="{00000000-0005-0000-0000-0000ED0C0000}"/>
    <cellStyle name="Calculation 2 8 4 2 2 4" xfId="2160" xr:uid="{00000000-0005-0000-0000-0000EE0C0000}"/>
    <cellStyle name="Calculation 2 8 4 2 2 5" xfId="2161" xr:uid="{00000000-0005-0000-0000-0000EF0C0000}"/>
    <cellStyle name="Calculation 2 8 4 2 2 6" xfId="2162" xr:uid="{00000000-0005-0000-0000-0000F00C0000}"/>
    <cellStyle name="Calculation 2 8 4 2 3" xfId="2163" xr:uid="{00000000-0005-0000-0000-0000F10C0000}"/>
    <cellStyle name="Calculation 2 8 4 2 3 2" xfId="2164" xr:uid="{00000000-0005-0000-0000-0000F20C0000}"/>
    <cellStyle name="Calculation 2 8 4 2 3 3" xfId="2165" xr:uid="{00000000-0005-0000-0000-0000F30C0000}"/>
    <cellStyle name="Calculation 2 8 4 2 3 4" xfId="2166" xr:uid="{00000000-0005-0000-0000-0000F40C0000}"/>
    <cellStyle name="Calculation 2 8 4 2 3 5" xfId="2167" xr:uid="{00000000-0005-0000-0000-0000F50C0000}"/>
    <cellStyle name="Calculation 2 8 4 2 3 6" xfId="2168" xr:uid="{00000000-0005-0000-0000-0000F60C0000}"/>
    <cellStyle name="Calculation 2 8 4 2 4" xfId="2169" xr:uid="{00000000-0005-0000-0000-0000F70C0000}"/>
    <cellStyle name="Calculation 2 8 4 3" xfId="2170" xr:uid="{00000000-0005-0000-0000-0000F80C0000}"/>
    <cellStyle name="Calculation 2 8 4 3 2" xfId="2171" xr:uid="{00000000-0005-0000-0000-0000F90C0000}"/>
    <cellStyle name="Calculation 2 8 4 3 3" xfId="2172" xr:uid="{00000000-0005-0000-0000-0000FA0C0000}"/>
    <cellStyle name="Calculation 2 8 4 3 4" xfId="2173" xr:uid="{00000000-0005-0000-0000-0000FB0C0000}"/>
    <cellStyle name="Calculation 2 8 4 3 5" xfId="2174" xr:uid="{00000000-0005-0000-0000-0000FC0C0000}"/>
    <cellStyle name="Calculation 2 8 4 3 6" xfId="2175" xr:uid="{00000000-0005-0000-0000-0000FD0C0000}"/>
    <cellStyle name="Calculation 2 8 4 4" xfId="2176" xr:uid="{00000000-0005-0000-0000-0000FE0C0000}"/>
    <cellStyle name="Calculation 2 8 4 4 2" xfId="2177" xr:uid="{00000000-0005-0000-0000-0000FF0C0000}"/>
    <cellStyle name="Calculation 2 8 4 4 3" xfId="2178" xr:uid="{00000000-0005-0000-0000-0000000D0000}"/>
    <cellStyle name="Calculation 2 8 4 4 4" xfId="2179" xr:uid="{00000000-0005-0000-0000-0000010D0000}"/>
    <cellStyle name="Calculation 2 8 4 4 5" xfId="2180" xr:uid="{00000000-0005-0000-0000-0000020D0000}"/>
    <cellStyle name="Calculation 2 8 4 4 6" xfId="2181" xr:uid="{00000000-0005-0000-0000-0000030D0000}"/>
    <cellStyle name="Calculation 2 8 4 5" xfId="2182" xr:uid="{00000000-0005-0000-0000-0000040D0000}"/>
    <cellStyle name="Calculation 2 8 5" xfId="2183" xr:uid="{00000000-0005-0000-0000-0000050D0000}"/>
    <cellStyle name="Calculation 2 8 5 2" xfId="2184" xr:uid="{00000000-0005-0000-0000-0000060D0000}"/>
    <cellStyle name="Calculation 2 8 5 2 2" xfId="2185" xr:uid="{00000000-0005-0000-0000-0000070D0000}"/>
    <cellStyle name="Calculation 2 8 5 2 2 2" xfId="2186" xr:uid="{00000000-0005-0000-0000-0000080D0000}"/>
    <cellStyle name="Calculation 2 8 5 2 2 3" xfId="2187" xr:uid="{00000000-0005-0000-0000-0000090D0000}"/>
    <cellStyle name="Calculation 2 8 5 2 2 4" xfId="2188" xr:uid="{00000000-0005-0000-0000-00000A0D0000}"/>
    <cellStyle name="Calculation 2 8 5 2 2 5" xfId="2189" xr:uid="{00000000-0005-0000-0000-00000B0D0000}"/>
    <cellStyle name="Calculation 2 8 5 2 2 6" xfId="2190" xr:uid="{00000000-0005-0000-0000-00000C0D0000}"/>
    <cellStyle name="Calculation 2 8 5 2 3" xfId="2191" xr:uid="{00000000-0005-0000-0000-00000D0D0000}"/>
    <cellStyle name="Calculation 2 8 5 2 3 2" xfId="2192" xr:uid="{00000000-0005-0000-0000-00000E0D0000}"/>
    <cellStyle name="Calculation 2 8 5 2 3 3" xfId="2193" xr:uid="{00000000-0005-0000-0000-00000F0D0000}"/>
    <cellStyle name="Calculation 2 8 5 2 3 4" xfId="2194" xr:uid="{00000000-0005-0000-0000-0000100D0000}"/>
    <cellStyle name="Calculation 2 8 5 2 3 5" xfId="2195" xr:uid="{00000000-0005-0000-0000-0000110D0000}"/>
    <cellStyle name="Calculation 2 8 5 2 3 6" xfId="2196" xr:uid="{00000000-0005-0000-0000-0000120D0000}"/>
    <cellStyle name="Calculation 2 8 5 2 4" xfId="2197" xr:uid="{00000000-0005-0000-0000-0000130D0000}"/>
    <cellStyle name="Calculation 2 8 5 3" xfId="2198" xr:uid="{00000000-0005-0000-0000-0000140D0000}"/>
    <cellStyle name="Calculation 2 8 5 3 2" xfId="2199" xr:uid="{00000000-0005-0000-0000-0000150D0000}"/>
    <cellStyle name="Calculation 2 8 5 3 3" xfId="2200" xr:uid="{00000000-0005-0000-0000-0000160D0000}"/>
    <cellStyle name="Calculation 2 8 5 3 4" xfId="2201" xr:uid="{00000000-0005-0000-0000-0000170D0000}"/>
    <cellStyle name="Calculation 2 8 5 3 5" xfId="2202" xr:uid="{00000000-0005-0000-0000-0000180D0000}"/>
    <cellStyle name="Calculation 2 8 5 3 6" xfId="2203" xr:uid="{00000000-0005-0000-0000-0000190D0000}"/>
    <cellStyle name="Calculation 2 8 5 4" xfId="2204" xr:uid="{00000000-0005-0000-0000-00001A0D0000}"/>
    <cellStyle name="Calculation 2 8 5 4 2" xfId="2205" xr:uid="{00000000-0005-0000-0000-00001B0D0000}"/>
    <cellStyle name="Calculation 2 8 5 4 3" xfId="2206" xr:uid="{00000000-0005-0000-0000-00001C0D0000}"/>
    <cellStyle name="Calculation 2 8 5 4 4" xfId="2207" xr:uid="{00000000-0005-0000-0000-00001D0D0000}"/>
    <cellStyle name="Calculation 2 8 5 4 5" xfId="2208" xr:uid="{00000000-0005-0000-0000-00001E0D0000}"/>
    <cellStyle name="Calculation 2 8 5 4 6" xfId="2209" xr:uid="{00000000-0005-0000-0000-00001F0D0000}"/>
    <cellStyle name="Calculation 2 8 5 5" xfId="2210" xr:uid="{00000000-0005-0000-0000-0000200D0000}"/>
    <cellStyle name="Calculation 2 8 6" xfId="2211" xr:uid="{00000000-0005-0000-0000-0000210D0000}"/>
    <cellStyle name="Calculation 2 8 6 2" xfId="2212" xr:uid="{00000000-0005-0000-0000-0000220D0000}"/>
    <cellStyle name="Calculation 2 8 6 2 2" xfId="2213" xr:uid="{00000000-0005-0000-0000-0000230D0000}"/>
    <cellStyle name="Calculation 2 8 6 2 3" xfId="2214" xr:uid="{00000000-0005-0000-0000-0000240D0000}"/>
    <cellStyle name="Calculation 2 8 6 2 4" xfId="2215" xr:uid="{00000000-0005-0000-0000-0000250D0000}"/>
    <cellStyle name="Calculation 2 8 6 2 5" xfId="2216" xr:uid="{00000000-0005-0000-0000-0000260D0000}"/>
    <cellStyle name="Calculation 2 8 6 2 6" xfId="2217" xr:uid="{00000000-0005-0000-0000-0000270D0000}"/>
    <cellStyle name="Calculation 2 8 6 3" xfId="2218" xr:uid="{00000000-0005-0000-0000-0000280D0000}"/>
    <cellStyle name="Calculation 2 8 6 3 2" xfId="2219" xr:uid="{00000000-0005-0000-0000-0000290D0000}"/>
    <cellStyle name="Calculation 2 8 6 3 3" xfId="2220" xr:uid="{00000000-0005-0000-0000-00002A0D0000}"/>
    <cellStyle name="Calculation 2 8 6 3 4" xfId="2221" xr:uid="{00000000-0005-0000-0000-00002B0D0000}"/>
    <cellStyle name="Calculation 2 8 6 3 5" xfId="2222" xr:uid="{00000000-0005-0000-0000-00002C0D0000}"/>
    <cellStyle name="Calculation 2 8 6 3 6" xfId="2223" xr:uid="{00000000-0005-0000-0000-00002D0D0000}"/>
    <cellStyle name="Calculation 2 8 6 4" xfId="2224" xr:uid="{00000000-0005-0000-0000-00002E0D0000}"/>
    <cellStyle name="Calculation 2 8 7" xfId="2225" xr:uid="{00000000-0005-0000-0000-00002F0D0000}"/>
    <cellStyle name="Calculation 2 8 7 2" xfId="2226" xr:uid="{00000000-0005-0000-0000-0000300D0000}"/>
    <cellStyle name="Calculation 2 8 7 3" xfId="2227" xr:uid="{00000000-0005-0000-0000-0000310D0000}"/>
    <cellStyle name="Calculation 2 8 7 4" xfId="2228" xr:uid="{00000000-0005-0000-0000-0000320D0000}"/>
    <cellStyle name="Calculation 2 8 7 5" xfId="2229" xr:uid="{00000000-0005-0000-0000-0000330D0000}"/>
    <cellStyle name="Calculation 2 8 7 6" xfId="2230" xr:uid="{00000000-0005-0000-0000-0000340D0000}"/>
    <cellStyle name="Calculation 2 8 7 7" xfId="2231" xr:uid="{00000000-0005-0000-0000-0000350D0000}"/>
    <cellStyle name="Calculation 2 8 8" xfId="2232" xr:uid="{00000000-0005-0000-0000-0000360D0000}"/>
    <cellStyle name="Calculation 2 8 8 2" xfId="2233" xr:uid="{00000000-0005-0000-0000-0000370D0000}"/>
    <cellStyle name="Calculation 2 8 8 3" xfId="2234" xr:uid="{00000000-0005-0000-0000-0000380D0000}"/>
    <cellStyle name="Calculation 2 8 8 4" xfId="2235" xr:uid="{00000000-0005-0000-0000-0000390D0000}"/>
    <cellStyle name="Calculation 2 8 8 5" xfId="2236" xr:uid="{00000000-0005-0000-0000-00003A0D0000}"/>
    <cellStyle name="Calculation 2 8 8 6" xfId="2237" xr:uid="{00000000-0005-0000-0000-00003B0D0000}"/>
    <cellStyle name="Calculation 2 8_Client_Report_SSFD_286_UI_15May14_06h00" xfId="36989" xr:uid="{00000000-0005-0000-0000-00003C0D0000}"/>
    <cellStyle name="Calculation 2 9" xfId="2238" xr:uid="{00000000-0005-0000-0000-00003D0D0000}"/>
    <cellStyle name="Calculation 2 9 2" xfId="2239" xr:uid="{00000000-0005-0000-0000-00003E0D0000}"/>
    <cellStyle name="Calculation 2 9 2 2" xfId="2240" xr:uid="{00000000-0005-0000-0000-00003F0D0000}"/>
    <cellStyle name="Calculation 2 9 2 2 2" xfId="2241" xr:uid="{00000000-0005-0000-0000-0000400D0000}"/>
    <cellStyle name="Calculation 2 9 2 2 2 2" xfId="2242" xr:uid="{00000000-0005-0000-0000-0000410D0000}"/>
    <cellStyle name="Calculation 2 9 2 2 2 3" xfId="2243" xr:uid="{00000000-0005-0000-0000-0000420D0000}"/>
    <cellStyle name="Calculation 2 9 2 2 2 4" xfId="2244" xr:uid="{00000000-0005-0000-0000-0000430D0000}"/>
    <cellStyle name="Calculation 2 9 2 2 2 5" xfId="2245" xr:uid="{00000000-0005-0000-0000-0000440D0000}"/>
    <cellStyle name="Calculation 2 9 2 2 2 6" xfId="2246" xr:uid="{00000000-0005-0000-0000-0000450D0000}"/>
    <cellStyle name="Calculation 2 9 2 2 3" xfId="2247" xr:uid="{00000000-0005-0000-0000-0000460D0000}"/>
    <cellStyle name="Calculation 2 9 2 2 3 2" xfId="2248" xr:uid="{00000000-0005-0000-0000-0000470D0000}"/>
    <cellStyle name="Calculation 2 9 2 2 3 3" xfId="2249" xr:uid="{00000000-0005-0000-0000-0000480D0000}"/>
    <cellStyle name="Calculation 2 9 2 2 3 4" xfId="2250" xr:uid="{00000000-0005-0000-0000-0000490D0000}"/>
    <cellStyle name="Calculation 2 9 2 2 3 5" xfId="2251" xr:uid="{00000000-0005-0000-0000-00004A0D0000}"/>
    <cellStyle name="Calculation 2 9 2 2 3 6" xfId="2252" xr:uid="{00000000-0005-0000-0000-00004B0D0000}"/>
    <cellStyle name="Calculation 2 9 2 2 4" xfId="2253" xr:uid="{00000000-0005-0000-0000-00004C0D0000}"/>
    <cellStyle name="Calculation 2 9 2 3" xfId="2254" xr:uid="{00000000-0005-0000-0000-00004D0D0000}"/>
    <cellStyle name="Calculation 2 9 2 3 2" xfId="2255" xr:uid="{00000000-0005-0000-0000-00004E0D0000}"/>
    <cellStyle name="Calculation 2 9 2 3 3" xfId="2256" xr:uid="{00000000-0005-0000-0000-00004F0D0000}"/>
    <cellStyle name="Calculation 2 9 2 3 4" xfId="2257" xr:uid="{00000000-0005-0000-0000-0000500D0000}"/>
    <cellStyle name="Calculation 2 9 2 3 5" xfId="2258" xr:uid="{00000000-0005-0000-0000-0000510D0000}"/>
    <cellStyle name="Calculation 2 9 2 3 6" xfId="2259" xr:uid="{00000000-0005-0000-0000-0000520D0000}"/>
    <cellStyle name="Calculation 2 9 2 3 7" xfId="2260" xr:uid="{00000000-0005-0000-0000-0000530D0000}"/>
    <cellStyle name="Calculation 2 9 2 4" xfId="2261" xr:uid="{00000000-0005-0000-0000-0000540D0000}"/>
    <cellStyle name="Calculation 2 9 2 4 2" xfId="2262" xr:uid="{00000000-0005-0000-0000-0000550D0000}"/>
    <cellStyle name="Calculation 2 9 2 4 3" xfId="2263" xr:uid="{00000000-0005-0000-0000-0000560D0000}"/>
    <cellStyle name="Calculation 2 9 2 4 4" xfId="2264" xr:uid="{00000000-0005-0000-0000-0000570D0000}"/>
    <cellStyle name="Calculation 2 9 2 4 5" xfId="2265" xr:uid="{00000000-0005-0000-0000-0000580D0000}"/>
    <cellStyle name="Calculation 2 9 2 4 6" xfId="2266" xr:uid="{00000000-0005-0000-0000-0000590D0000}"/>
    <cellStyle name="Calculation 2 9 3" xfId="2267" xr:uid="{00000000-0005-0000-0000-00005A0D0000}"/>
    <cellStyle name="Calculation 2 9 3 2" xfId="2268" xr:uid="{00000000-0005-0000-0000-00005B0D0000}"/>
    <cellStyle name="Calculation 2 9 3 2 2" xfId="2269" xr:uid="{00000000-0005-0000-0000-00005C0D0000}"/>
    <cellStyle name="Calculation 2 9 3 2 2 2" xfId="2270" xr:uid="{00000000-0005-0000-0000-00005D0D0000}"/>
    <cellStyle name="Calculation 2 9 3 2 2 3" xfId="2271" xr:uid="{00000000-0005-0000-0000-00005E0D0000}"/>
    <cellStyle name="Calculation 2 9 3 2 2 4" xfId="2272" xr:uid="{00000000-0005-0000-0000-00005F0D0000}"/>
    <cellStyle name="Calculation 2 9 3 2 2 5" xfId="2273" xr:uid="{00000000-0005-0000-0000-0000600D0000}"/>
    <cellStyle name="Calculation 2 9 3 2 2 6" xfId="2274" xr:uid="{00000000-0005-0000-0000-0000610D0000}"/>
    <cellStyle name="Calculation 2 9 3 2 3" xfId="2275" xr:uid="{00000000-0005-0000-0000-0000620D0000}"/>
    <cellStyle name="Calculation 2 9 3 2 3 2" xfId="2276" xr:uid="{00000000-0005-0000-0000-0000630D0000}"/>
    <cellStyle name="Calculation 2 9 3 2 3 3" xfId="2277" xr:uid="{00000000-0005-0000-0000-0000640D0000}"/>
    <cellStyle name="Calculation 2 9 3 2 3 4" xfId="2278" xr:uid="{00000000-0005-0000-0000-0000650D0000}"/>
    <cellStyle name="Calculation 2 9 3 2 3 5" xfId="2279" xr:uid="{00000000-0005-0000-0000-0000660D0000}"/>
    <cellStyle name="Calculation 2 9 3 2 3 6" xfId="2280" xr:uid="{00000000-0005-0000-0000-0000670D0000}"/>
    <cellStyle name="Calculation 2 9 3 2 4" xfId="2281" xr:uid="{00000000-0005-0000-0000-0000680D0000}"/>
    <cellStyle name="Calculation 2 9 3 3" xfId="2282" xr:uid="{00000000-0005-0000-0000-0000690D0000}"/>
    <cellStyle name="Calculation 2 9 3 3 2" xfId="2283" xr:uid="{00000000-0005-0000-0000-00006A0D0000}"/>
    <cellStyle name="Calculation 2 9 3 3 3" xfId="2284" xr:uid="{00000000-0005-0000-0000-00006B0D0000}"/>
    <cellStyle name="Calculation 2 9 3 3 4" xfId="2285" xr:uid="{00000000-0005-0000-0000-00006C0D0000}"/>
    <cellStyle name="Calculation 2 9 3 3 5" xfId="2286" xr:uid="{00000000-0005-0000-0000-00006D0D0000}"/>
    <cellStyle name="Calculation 2 9 3 3 6" xfId="2287" xr:uid="{00000000-0005-0000-0000-00006E0D0000}"/>
    <cellStyle name="Calculation 2 9 3 4" xfId="2288" xr:uid="{00000000-0005-0000-0000-00006F0D0000}"/>
    <cellStyle name="Calculation 2 9 3 4 2" xfId="2289" xr:uid="{00000000-0005-0000-0000-0000700D0000}"/>
    <cellStyle name="Calculation 2 9 3 4 3" xfId="2290" xr:uid="{00000000-0005-0000-0000-0000710D0000}"/>
    <cellStyle name="Calculation 2 9 3 4 4" xfId="2291" xr:uid="{00000000-0005-0000-0000-0000720D0000}"/>
    <cellStyle name="Calculation 2 9 3 4 5" xfId="2292" xr:uid="{00000000-0005-0000-0000-0000730D0000}"/>
    <cellStyle name="Calculation 2 9 3 4 6" xfId="2293" xr:uid="{00000000-0005-0000-0000-0000740D0000}"/>
    <cellStyle name="Calculation 2 9 3 5" xfId="2294" xr:uid="{00000000-0005-0000-0000-0000750D0000}"/>
    <cellStyle name="Calculation 2 9 4" xfId="2295" xr:uid="{00000000-0005-0000-0000-0000760D0000}"/>
    <cellStyle name="Calculation 2 9 4 2" xfId="2296" xr:uid="{00000000-0005-0000-0000-0000770D0000}"/>
    <cellStyle name="Calculation 2 9 4 2 2" xfId="2297" xr:uid="{00000000-0005-0000-0000-0000780D0000}"/>
    <cellStyle name="Calculation 2 9 4 2 2 2" xfId="2298" xr:uid="{00000000-0005-0000-0000-0000790D0000}"/>
    <cellStyle name="Calculation 2 9 4 2 2 3" xfId="2299" xr:uid="{00000000-0005-0000-0000-00007A0D0000}"/>
    <cellStyle name="Calculation 2 9 4 2 2 4" xfId="2300" xr:uid="{00000000-0005-0000-0000-00007B0D0000}"/>
    <cellStyle name="Calculation 2 9 4 2 2 5" xfId="2301" xr:uid="{00000000-0005-0000-0000-00007C0D0000}"/>
    <cellStyle name="Calculation 2 9 4 2 2 6" xfId="2302" xr:uid="{00000000-0005-0000-0000-00007D0D0000}"/>
    <cellStyle name="Calculation 2 9 4 2 3" xfId="2303" xr:uid="{00000000-0005-0000-0000-00007E0D0000}"/>
    <cellStyle name="Calculation 2 9 4 2 3 2" xfId="2304" xr:uid="{00000000-0005-0000-0000-00007F0D0000}"/>
    <cellStyle name="Calculation 2 9 4 2 3 3" xfId="2305" xr:uid="{00000000-0005-0000-0000-0000800D0000}"/>
    <cellStyle name="Calculation 2 9 4 2 3 4" xfId="2306" xr:uid="{00000000-0005-0000-0000-0000810D0000}"/>
    <cellStyle name="Calculation 2 9 4 2 3 5" xfId="2307" xr:uid="{00000000-0005-0000-0000-0000820D0000}"/>
    <cellStyle name="Calculation 2 9 4 2 3 6" xfId="2308" xr:uid="{00000000-0005-0000-0000-0000830D0000}"/>
    <cellStyle name="Calculation 2 9 4 2 4" xfId="2309" xr:uid="{00000000-0005-0000-0000-0000840D0000}"/>
    <cellStyle name="Calculation 2 9 4 3" xfId="2310" xr:uid="{00000000-0005-0000-0000-0000850D0000}"/>
    <cellStyle name="Calculation 2 9 4 3 2" xfId="2311" xr:uid="{00000000-0005-0000-0000-0000860D0000}"/>
    <cellStyle name="Calculation 2 9 4 3 3" xfId="2312" xr:uid="{00000000-0005-0000-0000-0000870D0000}"/>
    <cellStyle name="Calculation 2 9 4 3 4" xfId="2313" xr:uid="{00000000-0005-0000-0000-0000880D0000}"/>
    <cellStyle name="Calculation 2 9 4 3 5" xfId="2314" xr:uid="{00000000-0005-0000-0000-0000890D0000}"/>
    <cellStyle name="Calculation 2 9 4 3 6" xfId="2315" xr:uid="{00000000-0005-0000-0000-00008A0D0000}"/>
    <cellStyle name="Calculation 2 9 4 4" xfId="2316" xr:uid="{00000000-0005-0000-0000-00008B0D0000}"/>
    <cellStyle name="Calculation 2 9 4 4 2" xfId="2317" xr:uid="{00000000-0005-0000-0000-00008C0D0000}"/>
    <cellStyle name="Calculation 2 9 4 4 3" xfId="2318" xr:uid="{00000000-0005-0000-0000-00008D0D0000}"/>
    <cellStyle name="Calculation 2 9 4 4 4" xfId="2319" xr:uid="{00000000-0005-0000-0000-00008E0D0000}"/>
    <cellStyle name="Calculation 2 9 4 4 5" xfId="2320" xr:uid="{00000000-0005-0000-0000-00008F0D0000}"/>
    <cellStyle name="Calculation 2 9 4 4 6" xfId="2321" xr:uid="{00000000-0005-0000-0000-0000900D0000}"/>
    <cellStyle name="Calculation 2 9 4 5" xfId="2322" xr:uid="{00000000-0005-0000-0000-0000910D0000}"/>
    <cellStyle name="Calculation 2 9 5" xfId="2323" xr:uid="{00000000-0005-0000-0000-0000920D0000}"/>
    <cellStyle name="Calculation 2 9 5 2" xfId="2324" xr:uid="{00000000-0005-0000-0000-0000930D0000}"/>
    <cellStyle name="Calculation 2 9 5 2 2" xfId="2325" xr:uid="{00000000-0005-0000-0000-0000940D0000}"/>
    <cellStyle name="Calculation 2 9 5 2 2 2" xfId="2326" xr:uid="{00000000-0005-0000-0000-0000950D0000}"/>
    <cellStyle name="Calculation 2 9 5 2 2 3" xfId="2327" xr:uid="{00000000-0005-0000-0000-0000960D0000}"/>
    <cellStyle name="Calculation 2 9 5 2 2 4" xfId="2328" xr:uid="{00000000-0005-0000-0000-0000970D0000}"/>
    <cellStyle name="Calculation 2 9 5 2 2 5" xfId="2329" xr:uid="{00000000-0005-0000-0000-0000980D0000}"/>
    <cellStyle name="Calculation 2 9 5 2 2 6" xfId="2330" xr:uid="{00000000-0005-0000-0000-0000990D0000}"/>
    <cellStyle name="Calculation 2 9 5 2 3" xfId="2331" xr:uid="{00000000-0005-0000-0000-00009A0D0000}"/>
    <cellStyle name="Calculation 2 9 5 2 3 2" xfId="2332" xr:uid="{00000000-0005-0000-0000-00009B0D0000}"/>
    <cellStyle name="Calculation 2 9 5 2 3 3" xfId="2333" xr:uid="{00000000-0005-0000-0000-00009C0D0000}"/>
    <cellStyle name="Calculation 2 9 5 2 3 4" xfId="2334" xr:uid="{00000000-0005-0000-0000-00009D0D0000}"/>
    <cellStyle name="Calculation 2 9 5 2 3 5" xfId="2335" xr:uid="{00000000-0005-0000-0000-00009E0D0000}"/>
    <cellStyle name="Calculation 2 9 5 2 3 6" xfId="2336" xr:uid="{00000000-0005-0000-0000-00009F0D0000}"/>
    <cellStyle name="Calculation 2 9 5 2 4" xfId="2337" xr:uid="{00000000-0005-0000-0000-0000A00D0000}"/>
    <cellStyle name="Calculation 2 9 5 3" xfId="2338" xr:uid="{00000000-0005-0000-0000-0000A10D0000}"/>
    <cellStyle name="Calculation 2 9 5 3 2" xfId="2339" xr:uid="{00000000-0005-0000-0000-0000A20D0000}"/>
    <cellStyle name="Calculation 2 9 5 3 3" xfId="2340" xr:uid="{00000000-0005-0000-0000-0000A30D0000}"/>
    <cellStyle name="Calculation 2 9 5 3 4" xfId="2341" xr:uid="{00000000-0005-0000-0000-0000A40D0000}"/>
    <cellStyle name="Calculation 2 9 5 3 5" xfId="2342" xr:uid="{00000000-0005-0000-0000-0000A50D0000}"/>
    <cellStyle name="Calculation 2 9 5 3 6" xfId="2343" xr:uid="{00000000-0005-0000-0000-0000A60D0000}"/>
    <cellStyle name="Calculation 2 9 5 4" xfId="2344" xr:uid="{00000000-0005-0000-0000-0000A70D0000}"/>
    <cellStyle name="Calculation 2 9 5 4 2" xfId="2345" xr:uid="{00000000-0005-0000-0000-0000A80D0000}"/>
    <cellStyle name="Calculation 2 9 5 4 3" xfId="2346" xr:uid="{00000000-0005-0000-0000-0000A90D0000}"/>
    <cellStyle name="Calculation 2 9 5 4 4" xfId="2347" xr:uid="{00000000-0005-0000-0000-0000AA0D0000}"/>
    <cellStyle name="Calculation 2 9 5 4 5" xfId="2348" xr:uid="{00000000-0005-0000-0000-0000AB0D0000}"/>
    <cellStyle name="Calculation 2 9 5 4 6" xfId="2349" xr:uid="{00000000-0005-0000-0000-0000AC0D0000}"/>
    <cellStyle name="Calculation 2 9 5 5" xfId="2350" xr:uid="{00000000-0005-0000-0000-0000AD0D0000}"/>
    <cellStyle name="Calculation 2 9 6" xfId="2351" xr:uid="{00000000-0005-0000-0000-0000AE0D0000}"/>
    <cellStyle name="Calculation 2 9 6 2" xfId="2352" xr:uid="{00000000-0005-0000-0000-0000AF0D0000}"/>
    <cellStyle name="Calculation 2 9 6 2 2" xfId="2353" xr:uid="{00000000-0005-0000-0000-0000B00D0000}"/>
    <cellStyle name="Calculation 2 9 6 2 3" xfId="2354" xr:uid="{00000000-0005-0000-0000-0000B10D0000}"/>
    <cellStyle name="Calculation 2 9 6 2 4" xfId="2355" xr:uid="{00000000-0005-0000-0000-0000B20D0000}"/>
    <cellStyle name="Calculation 2 9 6 2 5" xfId="2356" xr:uid="{00000000-0005-0000-0000-0000B30D0000}"/>
    <cellStyle name="Calculation 2 9 6 2 6" xfId="2357" xr:uid="{00000000-0005-0000-0000-0000B40D0000}"/>
    <cellStyle name="Calculation 2 9 6 3" xfId="2358" xr:uid="{00000000-0005-0000-0000-0000B50D0000}"/>
    <cellStyle name="Calculation 2 9 6 3 2" xfId="2359" xr:uid="{00000000-0005-0000-0000-0000B60D0000}"/>
    <cellStyle name="Calculation 2 9 6 3 3" xfId="2360" xr:uid="{00000000-0005-0000-0000-0000B70D0000}"/>
    <cellStyle name="Calculation 2 9 6 3 4" xfId="2361" xr:uid="{00000000-0005-0000-0000-0000B80D0000}"/>
    <cellStyle name="Calculation 2 9 6 3 5" xfId="2362" xr:uid="{00000000-0005-0000-0000-0000B90D0000}"/>
    <cellStyle name="Calculation 2 9 6 3 6" xfId="2363" xr:uid="{00000000-0005-0000-0000-0000BA0D0000}"/>
    <cellStyle name="Calculation 2 9 6 4" xfId="2364" xr:uid="{00000000-0005-0000-0000-0000BB0D0000}"/>
    <cellStyle name="Calculation 2 9 7" xfId="2365" xr:uid="{00000000-0005-0000-0000-0000BC0D0000}"/>
    <cellStyle name="Calculation 2 9 7 2" xfId="2366" xr:uid="{00000000-0005-0000-0000-0000BD0D0000}"/>
    <cellStyle name="Calculation 2 9 7 3" xfId="2367" xr:uid="{00000000-0005-0000-0000-0000BE0D0000}"/>
    <cellStyle name="Calculation 2 9 7 4" xfId="2368" xr:uid="{00000000-0005-0000-0000-0000BF0D0000}"/>
    <cellStyle name="Calculation 2 9 7 5" xfId="2369" xr:uid="{00000000-0005-0000-0000-0000C00D0000}"/>
    <cellStyle name="Calculation 2 9 7 6" xfId="2370" xr:uid="{00000000-0005-0000-0000-0000C10D0000}"/>
    <cellStyle name="Calculation 2 9 7 7" xfId="2371" xr:uid="{00000000-0005-0000-0000-0000C20D0000}"/>
    <cellStyle name="Calculation 2 9 8" xfId="2372" xr:uid="{00000000-0005-0000-0000-0000C30D0000}"/>
    <cellStyle name="Calculation 2 9 8 2" xfId="2373" xr:uid="{00000000-0005-0000-0000-0000C40D0000}"/>
    <cellStyle name="Calculation 2 9 8 3" xfId="2374" xr:uid="{00000000-0005-0000-0000-0000C50D0000}"/>
    <cellStyle name="Calculation 2 9 8 4" xfId="2375" xr:uid="{00000000-0005-0000-0000-0000C60D0000}"/>
    <cellStyle name="Calculation 2 9 8 5" xfId="2376" xr:uid="{00000000-0005-0000-0000-0000C70D0000}"/>
    <cellStyle name="Calculation 2 9 8 6" xfId="2377" xr:uid="{00000000-0005-0000-0000-0000C80D0000}"/>
    <cellStyle name="Calculation 2 9_Client_Report_SSFD_286_UI_15May14_06h00" xfId="36990" xr:uid="{00000000-0005-0000-0000-0000C90D0000}"/>
    <cellStyle name="Calculation 2_Client_Report_SSFD_286_UI_15May14_06h00" xfId="36991" xr:uid="{00000000-0005-0000-0000-0000CA0D0000}"/>
    <cellStyle name="Calculation 20" xfId="37169" xr:uid="{00000000-0005-0000-0000-0000CB0D0000}"/>
    <cellStyle name="Calculation 21" xfId="37195" xr:uid="{00000000-0005-0000-0000-0000CC0D0000}"/>
    <cellStyle name="Calculation 22" xfId="37222" xr:uid="{00000000-0005-0000-0000-0000CD0D0000}"/>
    <cellStyle name="Calculation 23" xfId="37250" xr:uid="{00000000-0005-0000-0000-0000CE0D0000}"/>
    <cellStyle name="Calculation 24" xfId="37208" xr:uid="{00000000-0005-0000-0000-0000CF0D0000}"/>
    <cellStyle name="Calculation 25" xfId="37269" xr:uid="{00000000-0005-0000-0000-0000D00D0000}"/>
    <cellStyle name="Calculation 26" xfId="37288" xr:uid="{00000000-0005-0000-0000-0000D10D0000}"/>
    <cellStyle name="Calculation 27" xfId="37451" xr:uid="{00000000-0005-0000-0000-0000D20D0000}"/>
    <cellStyle name="Calculation 28" xfId="37449" xr:uid="{00000000-0005-0000-0000-0000D30D0000}"/>
    <cellStyle name="Calculation 29" xfId="37450" xr:uid="{00000000-0005-0000-0000-0000D40D0000}"/>
    <cellStyle name="Calculation 3" xfId="2378" xr:uid="{00000000-0005-0000-0000-0000D50D0000}"/>
    <cellStyle name="Calculation 3 2" xfId="2379" xr:uid="{00000000-0005-0000-0000-0000D60D0000}"/>
    <cellStyle name="Calculation 3 2 2" xfId="2380" xr:uid="{00000000-0005-0000-0000-0000D70D0000}"/>
    <cellStyle name="Calculation 3 2 2 2" xfId="2381" xr:uid="{00000000-0005-0000-0000-0000D80D0000}"/>
    <cellStyle name="Calculation 3 2 2 2 2" xfId="2382" xr:uid="{00000000-0005-0000-0000-0000D90D0000}"/>
    <cellStyle name="Calculation 3 2 2 2 3" xfId="2383" xr:uid="{00000000-0005-0000-0000-0000DA0D0000}"/>
    <cellStyle name="Calculation 3 2 2 2 4" xfId="2384" xr:uid="{00000000-0005-0000-0000-0000DB0D0000}"/>
    <cellStyle name="Calculation 3 2 2 2 5" xfId="2385" xr:uid="{00000000-0005-0000-0000-0000DC0D0000}"/>
    <cellStyle name="Calculation 3 2 2 2 6" xfId="2386" xr:uid="{00000000-0005-0000-0000-0000DD0D0000}"/>
    <cellStyle name="Calculation 3 2 2 3" xfId="2387" xr:uid="{00000000-0005-0000-0000-0000DE0D0000}"/>
    <cellStyle name="Calculation 3 2 2 3 2" xfId="2388" xr:uid="{00000000-0005-0000-0000-0000DF0D0000}"/>
    <cellStyle name="Calculation 3 2 2 3 3" xfId="2389" xr:uid="{00000000-0005-0000-0000-0000E00D0000}"/>
    <cellStyle name="Calculation 3 2 2 3 4" xfId="2390" xr:uid="{00000000-0005-0000-0000-0000E10D0000}"/>
    <cellStyle name="Calculation 3 2 2 3 5" xfId="2391" xr:uid="{00000000-0005-0000-0000-0000E20D0000}"/>
    <cellStyle name="Calculation 3 2 2 3 6" xfId="2392" xr:uid="{00000000-0005-0000-0000-0000E30D0000}"/>
    <cellStyle name="Calculation 3 2 2 4" xfId="2393" xr:uid="{00000000-0005-0000-0000-0000E40D0000}"/>
    <cellStyle name="Calculation 3 2 3" xfId="2394" xr:uid="{00000000-0005-0000-0000-0000E50D0000}"/>
    <cellStyle name="Calculation 3 2 3 2" xfId="2395" xr:uid="{00000000-0005-0000-0000-0000E60D0000}"/>
    <cellStyle name="Calculation 3 2 3 3" xfId="2396" xr:uid="{00000000-0005-0000-0000-0000E70D0000}"/>
    <cellStyle name="Calculation 3 2 3 4" xfId="2397" xr:uid="{00000000-0005-0000-0000-0000E80D0000}"/>
    <cellStyle name="Calculation 3 2 3 5" xfId="2398" xr:uid="{00000000-0005-0000-0000-0000E90D0000}"/>
    <cellStyle name="Calculation 3 2 3 6" xfId="2399" xr:uid="{00000000-0005-0000-0000-0000EA0D0000}"/>
    <cellStyle name="Calculation 3 2 3 7" xfId="2400" xr:uid="{00000000-0005-0000-0000-0000EB0D0000}"/>
    <cellStyle name="Calculation 3 2 4" xfId="2401" xr:uid="{00000000-0005-0000-0000-0000EC0D0000}"/>
    <cellStyle name="Calculation 3 2 4 2" xfId="2402" xr:uid="{00000000-0005-0000-0000-0000ED0D0000}"/>
    <cellStyle name="Calculation 3 2 4 3" xfId="2403" xr:uid="{00000000-0005-0000-0000-0000EE0D0000}"/>
    <cellStyle name="Calculation 3 2 4 4" xfId="2404" xr:uid="{00000000-0005-0000-0000-0000EF0D0000}"/>
    <cellStyle name="Calculation 3 2 4 5" xfId="2405" xr:uid="{00000000-0005-0000-0000-0000F00D0000}"/>
    <cellStyle name="Calculation 3 2 4 6" xfId="2406" xr:uid="{00000000-0005-0000-0000-0000F10D0000}"/>
    <cellStyle name="Calculation 3 3" xfId="2407" xr:uid="{00000000-0005-0000-0000-0000F20D0000}"/>
    <cellStyle name="Calculation 3 3 2" xfId="2408" xr:uid="{00000000-0005-0000-0000-0000F30D0000}"/>
    <cellStyle name="Calculation 3 3 2 2" xfId="2409" xr:uid="{00000000-0005-0000-0000-0000F40D0000}"/>
    <cellStyle name="Calculation 3 3 2 2 2" xfId="2410" xr:uid="{00000000-0005-0000-0000-0000F50D0000}"/>
    <cellStyle name="Calculation 3 3 2 2 3" xfId="2411" xr:uid="{00000000-0005-0000-0000-0000F60D0000}"/>
    <cellStyle name="Calculation 3 3 2 2 4" xfId="2412" xr:uid="{00000000-0005-0000-0000-0000F70D0000}"/>
    <cellStyle name="Calculation 3 3 2 2 5" xfId="2413" xr:uid="{00000000-0005-0000-0000-0000F80D0000}"/>
    <cellStyle name="Calculation 3 3 2 2 6" xfId="2414" xr:uid="{00000000-0005-0000-0000-0000F90D0000}"/>
    <cellStyle name="Calculation 3 3 2 3" xfId="2415" xr:uid="{00000000-0005-0000-0000-0000FA0D0000}"/>
    <cellStyle name="Calculation 3 3 2 3 2" xfId="2416" xr:uid="{00000000-0005-0000-0000-0000FB0D0000}"/>
    <cellStyle name="Calculation 3 3 2 3 3" xfId="2417" xr:uid="{00000000-0005-0000-0000-0000FC0D0000}"/>
    <cellStyle name="Calculation 3 3 2 3 4" xfId="2418" xr:uid="{00000000-0005-0000-0000-0000FD0D0000}"/>
    <cellStyle name="Calculation 3 3 2 3 5" xfId="2419" xr:uid="{00000000-0005-0000-0000-0000FE0D0000}"/>
    <cellStyle name="Calculation 3 3 2 3 6" xfId="2420" xr:uid="{00000000-0005-0000-0000-0000FF0D0000}"/>
    <cellStyle name="Calculation 3 3 2 4" xfId="2421" xr:uid="{00000000-0005-0000-0000-0000000E0000}"/>
    <cellStyle name="Calculation 3 3 3" xfId="2422" xr:uid="{00000000-0005-0000-0000-0000010E0000}"/>
    <cellStyle name="Calculation 3 3 3 2" xfId="2423" xr:uid="{00000000-0005-0000-0000-0000020E0000}"/>
    <cellStyle name="Calculation 3 3 3 3" xfId="2424" xr:uid="{00000000-0005-0000-0000-0000030E0000}"/>
    <cellStyle name="Calculation 3 3 3 4" xfId="2425" xr:uid="{00000000-0005-0000-0000-0000040E0000}"/>
    <cellStyle name="Calculation 3 3 3 5" xfId="2426" xr:uid="{00000000-0005-0000-0000-0000050E0000}"/>
    <cellStyle name="Calculation 3 3 3 6" xfId="2427" xr:uid="{00000000-0005-0000-0000-0000060E0000}"/>
    <cellStyle name="Calculation 3 3 4" xfId="2428" xr:uid="{00000000-0005-0000-0000-0000070E0000}"/>
    <cellStyle name="Calculation 3 3 4 2" xfId="2429" xr:uid="{00000000-0005-0000-0000-0000080E0000}"/>
    <cellStyle name="Calculation 3 3 4 3" xfId="2430" xr:uid="{00000000-0005-0000-0000-0000090E0000}"/>
    <cellStyle name="Calculation 3 3 4 4" xfId="2431" xr:uid="{00000000-0005-0000-0000-00000A0E0000}"/>
    <cellStyle name="Calculation 3 3 4 5" xfId="2432" xr:uid="{00000000-0005-0000-0000-00000B0E0000}"/>
    <cellStyle name="Calculation 3 3 4 6" xfId="2433" xr:uid="{00000000-0005-0000-0000-00000C0E0000}"/>
    <cellStyle name="Calculation 3 3 5" xfId="2434" xr:uid="{00000000-0005-0000-0000-00000D0E0000}"/>
    <cellStyle name="Calculation 3 4" xfId="2435" xr:uid="{00000000-0005-0000-0000-00000E0E0000}"/>
    <cellStyle name="Calculation 3 4 2" xfId="2436" xr:uid="{00000000-0005-0000-0000-00000F0E0000}"/>
    <cellStyle name="Calculation 3 4 2 2" xfId="2437" xr:uid="{00000000-0005-0000-0000-0000100E0000}"/>
    <cellStyle name="Calculation 3 4 2 2 2" xfId="2438" xr:uid="{00000000-0005-0000-0000-0000110E0000}"/>
    <cellStyle name="Calculation 3 4 2 2 3" xfId="2439" xr:uid="{00000000-0005-0000-0000-0000120E0000}"/>
    <cellStyle name="Calculation 3 4 2 2 4" xfId="2440" xr:uid="{00000000-0005-0000-0000-0000130E0000}"/>
    <cellStyle name="Calculation 3 4 2 2 5" xfId="2441" xr:uid="{00000000-0005-0000-0000-0000140E0000}"/>
    <cellStyle name="Calculation 3 4 2 2 6" xfId="2442" xr:uid="{00000000-0005-0000-0000-0000150E0000}"/>
    <cellStyle name="Calculation 3 4 2 3" xfId="2443" xr:uid="{00000000-0005-0000-0000-0000160E0000}"/>
    <cellStyle name="Calculation 3 4 2 3 2" xfId="2444" xr:uid="{00000000-0005-0000-0000-0000170E0000}"/>
    <cellStyle name="Calculation 3 4 2 3 3" xfId="2445" xr:uid="{00000000-0005-0000-0000-0000180E0000}"/>
    <cellStyle name="Calculation 3 4 2 3 4" xfId="2446" xr:uid="{00000000-0005-0000-0000-0000190E0000}"/>
    <cellStyle name="Calculation 3 4 2 3 5" xfId="2447" xr:uid="{00000000-0005-0000-0000-00001A0E0000}"/>
    <cellStyle name="Calculation 3 4 2 3 6" xfId="2448" xr:uid="{00000000-0005-0000-0000-00001B0E0000}"/>
    <cellStyle name="Calculation 3 4 2 4" xfId="2449" xr:uid="{00000000-0005-0000-0000-00001C0E0000}"/>
    <cellStyle name="Calculation 3 4 3" xfId="2450" xr:uid="{00000000-0005-0000-0000-00001D0E0000}"/>
    <cellStyle name="Calculation 3 4 3 2" xfId="2451" xr:uid="{00000000-0005-0000-0000-00001E0E0000}"/>
    <cellStyle name="Calculation 3 4 3 3" xfId="2452" xr:uid="{00000000-0005-0000-0000-00001F0E0000}"/>
    <cellStyle name="Calculation 3 4 3 4" xfId="2453" xr:uid="{00000000-0005-0000-0000-0000200E0000}"/>
    <cellStyle name="Calculation 3 4 3 5" xfId="2454" xr:uid="{00000000-0005-0000-0000-0000210E0000}"/>
    <cellStyle name="Calculation 3 4 3 6" xfId="2455" xr:uid="{00000000-0005-0000-0000-0000220E0000}"/>
    <cellStyle name="Calculation 3 4 4" xfId="2456" xr:uid="{00000000-0005-0000-0000-0000230E0000}"/>
    <cellStyle name="Calculation 3 4 4 2" xfId="2457" xr:uid="{00000000-0005-0000-0000-0000240E0000}"/>
    <cellStyle name="Calculation 3 4 4 3" xfId="2458" xr:uid="{00000000-0005-0000-0000-0000250E0000}"/>
    <cellStyle name="Calculation 3 4 4 4" xfId="2459" xr:uid="{00000000-0005-0000-0000-0000260E0000}"/>
    <cellStyle name="Calculation 3 4 4 5" xfId="2460" xr:uid="{00000000-0005-0000-0000-0000270E0000}"/>
    <cellStyle name="Calculation 3 4 4 6" xfId="2461" xr:uid="{00000000-0005-0000-0000-0000280E0000}"/>
    <cellStyle name="Calculation 3 4 5" xfId="2462" xr:uid="{00000000-0005-0000-0000-0000290E0000}"/>
    <cellStyle name="Calculation 3 5" xfId="2463" xr:uid="{00000000-0005-0000-0000-00002A0E0000}"/>
    <cellStyle name="Calculation 3 5 2" xfId="2464" xr:uid="{00000000-0005-0000-0000-00002B0E0000}"/>
    <cellStyle name="Calculation 3 5 2 2" xfId="2465" xr:uid="{00000000-0005-0000-0000-00002C0E0000}"/>
    <cellStyle name="Calculation 3 5 2 2 2" xfId="2466" xr:uid="{00000000-0005-0000-0000-00002D0E0000}"/>
    <cellStyle name="Calculation 3 5 2 2 3" xfId="2467" xr:uid="{00000000-0005-0000-0000-00002E0E0000}"/>
    <cellStyle name="Calculation 3 5 2 2 4" xfId="2468" xr:uid="{00000000-0005-0000-0000-00002F0E0000}"/>
    <cellStyle name="Calculation 3 5 2 2 5" xfId="2469" xr:uid="{00000000-0005-0000-0000-0000300E0000}"/>
    <cellStyle name="Calculation 3 5 2 2 6" xfId="2470" xr:uid="{00000000-0005-0000-0000-0000310E0000}"/>
    <cellStyle name="Calculation 3 5 2 3" xfId="2471" xr:uid="{00000000-0005-0000-0000-0000320E0000}"/>
    <cellStyle name="Calculation 3 5 2 3 2" xfId="2472" xr:uid="{00000000-0005-0000-0000-0000330E0000}"/>
    <cellStyle name="Calculation 3 5 2 3 3" xfId="2473" xr:uid="{00000000-0005-0000-0000-0000340E0000}"/>
    <cellStyle name="Calculation 3 5 2 3 4" xfId="2474" xr:uid="{00000000-0005-0000-0000-0000350E0000}"/>
    <cellStyle name="Calculation 3 5 2 3 5" xfId="2475" xr:uid="{00000000-0005-0000-0000-0000360E0000}"/>
    <cellStyle name="Calculation 3 5 2 3 6" xfId="2476" xr:uid="{00000000-0005-0000-0000-0000370E0000}"/>
    <cellStyle name="Calculation 3 5 2 4" xfId="2477" xr:uid="{00000000-0005-0000-0000-0000380E0000}"/>
    <cellStyle name="Calculation 3 5 3" xfId="2478" xr:uid="{00000000-0005-0000-0000-0000390E0000}"/>
    <cellStyle name="Calculation 3 5 3 2" xfId="2479" xr:uid="{00000000-0005-0000-0000-00003A0E0000}"/>
    <cellStyle name="Calculation 3 5 3 3" xfId="2480" xr:uid="{00000000-0005-0000-0000-00003B0E0000}"/>
    <cellStyle name="Calculation 3 5 3 4" xfId="2481" xr:uid="{00000000-0005-0000-0000-00003C0E0000}"/>
    <cellStyle name="Calculation 3 5 3 5" xfId="2482" xr:uid="{00000000-0005-0000-0000-00003D0E0000}"/>
    <cellStyle name="Calculation 3 5 3 6" xfId="2483" xr:uid="{00000000-0005-0000-0000-00003E0E0000}"/>
    <cellStyle name="Calculation 3 5 4" xfId="2484" xr:uid="{00000000-0005-0000-0000-00003F0E0000}"/>
    <cellStyle name="Calculation 3 5 4 2" xfId="2485" xr:uid="{00000000-0005-0000-0000-0000400E0000}"/>
    <cellStyle name="Calculation 3 5 4 3" xfId="2486" xr:uid="{00000000-0005-0000-0000-0000410E0000}"/>
    <cellStyle name="Calculation 3 5 4 4" xfId="2487" xr:uid="{00000000-0005-0000-0000-0000420E0000}"/>
    <cellStyle name="Calculation 3 5 4 5" xfId="2488" xr:uid="{00000000-0005-0000-0000-0000430E0000}"/>
    <cellStyle name="Calculation 3 5 4 6" xfId="2489" xr:uid="{00000000-0005-0000-0000-0000440E0000}"/>
    <cellStyle name="Calculation 3 5 5" xfId="2490" xr:uid="{00000000-0005-0000-0000-0000450E0000}"/>
    <cellStyle name="Calculation 3 5 6" xfId="34495" xr:uid="{00000000-0005-0000-0000-0000460E0000}"/>
    <cellStyle name="Calculation 3 6" xfId="2491" xr:uid="{00000000-0005-0000-0000-0000470E0000}"/>
    <cellStyle name="Calculation 3 6 2" xfId="2492" xr:uid="{00000000-0005-0000-0000-0000480E0000}"/>
    <cellStyle name="Calculation 3 6 2 2" xfId="2493" xr:uid="{00000000-0005-0000-0000-0000490E0000}"/>
    <cellStyle name="Calculation 3 6 2 3" xfId="2494" xr:uid="{00000000-0005-0000-0000-00004A0E0000}"/>
    <cellStyle name="Calculation 3 6 2 4" xfId="2495" xr:uid="{00000000-0005-0000-0000-00004B0E0000}"/>
    <cellStyle name="Calculation 3 6 2 5" xfId="2496" xr:uid="{00000000-0005-0000-0000-00004C0E0000}"/>
    <cellStyle name="Calculation 3 6 2 6" xfId="2497" xr:uid="{00000000-0005-0000-0000-00004D0E0000}"/>
    <cellStyle name="Calculation 3 6 3" xfId="2498" xr:uid="{00000000-0005-0000-0000-00004E0E0000}"/>
    <cellStyle name="Calculation 3 6 3 2" xfId="2499" xr:uid="{00000000-0005-0000-0000-00004F0E0000}"/>
    <cellStyle name="Calculation 3 6 3 3" xfId="2500" xr:uid="{00000000-0005-0000-0000-0000500E0000}"/>
    <cellStyle name="Calculation 3 6 3 4" xfId="2501" xr:uid="{00000000-0005-0000-0000-0000510E0000}"/>
    <cellStyle name="Calculation 3 6 3 5" xfId="2502" xr:uid="{00000000-0005-0000-0000-0000520E0000}"/>
    <cellStyle name="Calculation 3 6 3 6" xfId="2503" xr:uid="{00000000-0005-0000-0000-0000530E0000}"/>
    <cellStyle name="Calculation 3 6 4" xfId="2504" xr:uid="{00000000-0005-0000-0000-0000540E0000}"/>
    <cellStyle name="Calculation 3 7" xfId="2505" xr:uid="{00000000-0005-0000-0000-0000550E0000}"/>
    <cellStyle name="Calculation 3 7 2" xfId="2506" xr:uid="{00000000-0005-0000-0000-0000560E0000}"/>
    <cellStyle name="Calculation 3 7 3" xfId="2507" xr:uid="{00000000-0005-0000-0000-0000570E0000}"/>
    <cellStyle name="Calculation 3 7 4" xfId="2508" xr:uid="{00000000-0005-0000-0000-0000580E0000}"/>
    <cellStyle name="Calculation 3 7 5" xfId="2509" xr:uid="{00000000-0005-0000-0000-0000590E0000}"/>
    <cellStyle name="Calculation 3 7 6" xfId="2510" xr:uid="{00000000-0005-0000-0000-00005A0E0000}"/>
    <cellStyle name="Calculation 3 7 7" xfId="2511" xr:uid="{00000000-0005-0000-0000-00005B0E0000}"/>
    <cellStyle name="Calculation 3 8" xfId="2512" xr:uid="{00000000-0005-0000-0000-00005C0E0000}"/>
    <cellStyle name="Calculation 3 8 2" xfId="2513" xr:uid="{00000000-0005-0000-0000-00005D0E0000}"/>
    <cellStyle name="Calculation 3 8 3" xfId="2514" xr:uid="{00000000-0005-0000-0000-00005E0E0000}"/>
    <cellStyle name="Calculation 3 8 4" xfId="2515" xr:uid="{00000000-0005-0000-0000-00005F0E0000}"/>
    <cellStyle name="Calculation 3 8 5" xfId="2516" xr:uid="{00000000-0005-0000-0000-0000600E0000}"/>
    <cellStyle name="Calculation 3 8 6" xfId="2517" xr:uid="{00000000-0005-0000-0000-0000610E0000}"/>
    <cellStyle name="Calculation 3_Client_Field_Report_SSFD_293_UI_17May14@6h00" xfId="34769" xr:uid="{00000000-0005-0000-0000-0000620E0000}"/>
    <cellStyle name="Calculation 30" xfId="37444" xr:uid="{00000000-0005-0000-0000-0000630E0000}"/>
    <cellStyle name="Calculation 31" xfId="37445" xr:uid="{00000000-0005-0000-0000-0000640E0000}"/>
    <cellStyle name="Calculation 32" xfId="37491" xr:uid="{00000000-0005-0000-0000-0000650E0000}"/>
    <cellStyle name="Calculation 33" xfId="37511" xr:uid="{00000000-0005-0000-0000-0000660E0000}"/>
    <cellStyle name="Calculation 34" xfId="37516" xr:uid="{00000000-0005-0000-0000-0000670E0000}"/>
    <cellStyle name="Calculation 35" xfId="35001" xr:uid="{00000000-0005-0000-0000-0000680E0000}"/>
    <cellStyle name="Calculation 36" xfId="38093" xr:uid="{00000000-0005-0000-0000-0000690E0000}"/>
    <cellStyle name="Calculation 37" xfId="38133" xr:uid="{00000000-0005-0000-0000-00006A0E0000}"/>
    <cellStyle name="Calculation 38" xfId="394" xr:uid="{00000000-0005-0000-0000-00006B0E0000}"/>
    <cellStyle name="Calculation 4" xfId="2518" xr:uid="{00000000-0005-0000-0000-00006C0E0000}"/>
    <cellStyle name="Calculation 4 2" xfId="2519" xr:uid="{00000000-0005-0000-0000-00006D0E0000}"/>
    <cellStyle name="Calculation 4 2 2" xfId="2520" xr:uid="{00000000-0005-0000-0000-00006E0E0000}"/>
    <cellStyle name="Calculation 4 2 2 2" xfId="2521" xr:uid="{00000000-0005-0000-0000-00006F0E0000}"/>
    <cellStyle name="Calculation 4 2 2 2 2" xfId="2522" xr:uid="{00000000-0005-0000-0000-0000700E0000}"/>
    <cellStyle name="Calculation 4 2 2 2 3" xfId="2523" xr:uid="{00000000-0005-0000-0000-0000710E0000}"/>
    <cellStyle name="Calculation 4 2 2 2 4" xfId="2524" xr:uid="{00000000-0005-0000-0000-0000720E0000}"/>
    <cellStyle name="Calculation 4 2 2 2 5" xfId="2525" xr:uid="{00000000-0005-0000-0000-0000730E0000}"/>
    <cellStyle name="Calculation 4 2 2 2 6" xfId="2526" xr:uid="{00000000-0005-0000-0000-0000740E0000}"/>
    <cellStyle name="Calculation 4 2 2 3" xfId="2527" xr:uid="{00000000-0005-0000-0000-0000750E0000}"/>
    <cellStyle name="Calculation 4 2 2 3 2" xfId="2528" xr:uid="{00000000-0005-0000-0000-0000760E0000}"/>
    <cellStyle name="Calculation 4 2 2 3 3" xfId="2529" xr:uid="{00000000-0005-0000-0000-0000770E0000}"/>
    <cellStyle name="Calculation 4 2 2 3 4" xfId="2530" xr:uid="{00000000-0005-0000-0000-0000780E0000}"/>
    <cellStyle name="Calculation 4 2 2 3 5" xfId="2531" xr:uid="{00000000-0005-0000-0000-0000790E0000}"/>
    <cellStyle name="Calculation 4 2 2 3 6" xfId="2532" xr:uid="{00000000-0005-0000-0000-00007A0E0000}"/>
    <cellStyle name="Calculation 4 2 2 4" xfId="2533" xr:uid="{00000000-0005-0000-0000-00007B0E0000}"/>
    <cellStyle name="Calculation 4 2 3" xfId="2534" xr:uid="{00000000-0005-0000-0000-00007C0E0000}"/>
    <cellStyle name="Calculation 4 2 3 2" xfId="2535" xr:uid="{00000000-0005-0000-0000-00007D0E0000}"/>
    <cellStyle name="Calculation 4 2 3 3" xfId="2536" xr:uid="{00000000-0005-0000-0000-00007E0E0000}"/>
    <cellStyle name="Calculation 4 2 3 4" xfId="2537" xr:uid="{00000000-0005-0000-0000-00007F0E0000}"/>
    <cellStyle name="Calculation 4 2 3 5" xfId="2538" xr:uid="{00000000-0005-0000-0000-0000800E0000}"/>
    <cellStyle name="Calculation 4 2 3 6" xfId="2539" xr:uid="{00000000-0005-0000-0000-0000810E0000}"/>
    <cellStyle name="Calculation 4 2 3 7" xfId="2540" xr:uid="{00000000-0005-0000-0000-0000820E0000}"/>
    <cellStyle name="Calculation 4 2 4" xfId="2541" xr:uid="{00000000-0005-0000-0000-0000830E0000}"/>
    <cellStyle name="Calculation 4 2 4 2" xfId="2542" xr:uid="{00000000-0005-0000-0000-0000840E0000}"/>
    <cellStyle name="Calculation 4 2 4 3" xfId="2543" xr:uid="{00000000-0005-0000-0000-0000850E0000}"/>
    <cellStyle name="Calculation 4 2 4 4" xfId="2544" xr:uid="{00000000-0005-0000-0000-0000860E0000}"/>
    <cellStyle name="Calculation 4 2 4 5" xfId="2545" xr:uid="{00000000-0005-0000-0000-0000870E0000}"/>
    <cellStyle name="Calculation 4 2 4 6" xfId="2546" xr:uid="{00000000-0005-0000-0000-0000880E0000}"/>
    <cellStyle name="Calculation 4 3" xfId="2547" xr:uid="{00000000-0005-0000-0000-0000890E0000}"/>
    <cellStyle name="Calculation 4 3 2" xfId="2548" xr:uid="{00000000-0005-0000-0000-00008A0E0000}"/>
    <cellStyle name="Calculation 4 3 2 2" xfId="2549" xr:uid="{00000000-0005-0000-0000-00008B0E0000}"/>
    <cellStyle name="Calculation 4 3 2 2 2" xfId="2550" xr:uid="{00000000-0005-0000-0000-00008C0E0000}"/>
    <cellStyle name="Calculation 4 3 2 2 3" xfId="2551" xr:uid="{00000000-0005-0000-0000-00008D0E0000}"/>
    <cellStyle name="Calculation 4 3 2 2 4" xfId="2552" xr:uid="{00000000-0005-0000-0000-00008E0E0000}"/>
    <cellStyle name="Calculation 4 3 2 2 5" xfId="2553" xr:uid="{00000000-0005-0000-0000-00008F0E0000}"/>
    <cellStyle name="Calculation 4 3 2 2 6" xfId="2554" xr:uid="{00000000-0005-0000-0000-0000900E0000}"/>
    <cellStyle name="Calculation 4 3 2 3" xfId="2555" xr:uid="{00000000-0005-0000-0000-0000910E0000}"/>
    <cellStyle name="Calculation 4 3 2 3 2" xfId="2556" xr:uid="{00000000-0005-0000-0000-0000920E0000}"/>
    <cellStyle name="Calculation 4 3 2 3 3" xfId="2557" xr:uid="{00000000-0005-0000-0000-0000930E0000}"/>
    <cellStyle name="Calculation 4 3 2 3 4" xfId="2558" xr:uid="{00000000-0005-0000-0000-0000940E0000}"/>
    <cellStyle name="Calculation 4 3 2 3 5" xfId="2559" xr:uid="{00000000-0005-0000-0000-0000950E0000}"/>
    <cellStyle name="Calculation 4 3 2 3 6" xfId="2560" xr:uid="{00000000-0005-0000-0000-0000960E0000}"/>
    <cellStyle name="Calculation 4 3 2 4" xfId="2561" xr:uid="{00000000-0005-0000-0000-0000970E0000}"/>
    <cellStyle name="Calculation 4 3 3" xfId="2562" xr:uid="{00000000-0005-0000-0000-0000980E0000}"/>
    <cellStyle name="Calculation 4 3 3 2" xfId="2563" xr:uid="{00000000-0005-0000-0000-0000990E0000}"/>
    <cellStyle name="Calculation 4 3 3 3" xfId="2564" xr:uid="{00000000-0005-0000-0000-00009A0E0000}"/>
    <cellStyle name="Calculation 4 3 3 4" xfId="2565" xr:uid="{00000000-0005-0000-0000-00009B0E0000}"/>
    <cellStyle name="Calculation 4 3 3 5" xfId="2566" xr:uid="{00000000-0005-0000-0000-00009C0E0000}"/>
    <cellStyle name="Calculation 4 3 3 6" xfId="2567" xr:uid="{00000000-0005-0000-0000-00009D0E0000}"/>
    <cellStyle name="Calculation 4 3 4" xfId="2568" xr:uid="{00000000-0005-0000-0000-00009E0E0000}"/>
    <cellStyle name="Calculation 4 3 4 2" xfId="2569" xr:uid="{00000000-0005-0000-0000-00009F0E0000}"/>
    <cellStyle name="Calculation 4 3 4 3" xfId="2570" xr:uid="{00000000-0005-0000-0000-0000A00E0000}"/>
    <cellStyle name="Calculation 4 3 4 4" xfId="2571" xr:uid="{00000000-0005-0000-0000-0000A10E0000}"/>
    <cellStyle name="Calculation 4 3 4 5" xfId="2572" xr:uid="{00000000-0005-0000-0000-0000A20E0000}"/>
    <cellStyle name="Calculation 4 3 4 6" xfId="2573" xr:uid="{00000000-0005-0000-0000-0000A30E0000}"/>
    <cellStyle name="Calculation 4 3 5" xfId="2574" xr:uid="{00000000-0005-0000-0000-0000A40E0000}"/>
    <cellStyle name="Calculation 4 4" xfId="2575" xr:uid="{00000000-0005-0000-0000-0000A50E0000}"/>
    <cellStyle name="Calculation 4 4 2" xfId="2576" xr:uid="{00000000-0005-0000-0000-0000A60E0000}"/>
    <cellStyle name="Calculation 4 4 2 2" xfId="2577" xr:uid="{00000000-0005-0000-0000-0000A70E0000}"/>
    <cellStyle name="Calculation 4 4 2 2 2" xfId="2578" xr:uid="{00000000-0005-0000-0000-0000A80E0000}"/>
    <cellStyle name="Calculation 4 4 2 2 3" xfId="2579" xr:uid="{00000000-0005-0000-0000-0000A90E0000}"/>
    <cellStyle name="Calculation 4 4 2 2 4" xfId="2580" xr:uid="{00000000-0005-0000-0000-0000AA0E0000}"/>
    <cellStyle name="Calculation 4 4 2 2 5" xfId="2581" xr:uid="{00000000-0005-0000-0000-0000AB0E0000}"/>
    <cellStyle name="Calculation 4 4 2 2 6" xfId="2582" xr:uid="{00000000-0005-0000-0000-0000AC0E0000}"/>
    <cellStyle name="Calculation 4 4 2 3" xfId="2583" xr:uid="{00000000-0005-0000-0000-0000AD0E0000}"/>
    <cellStyle name="Calculation 4 4 2 3 2" xfId="2584" xr:uid="{00000000-0005-0000-0000-0000AE0E0000}"/>
    <cellStyle name="Calculation 4 4 2 3 3" xfId="2585" xr:uid="{00000000-0005-0000-0000-0000AF0E0000}"/>
    <cellStyle name="Calculation 4 4 2 3 4" xfId="2586" xr:uid="{00000000-0005-0000-0000-0000B00E0000}"/>
    <cellStyle name="Calculation 4 4 2 3 5" xfId="2587" xr:uid="{00000000-0005-0000-0000-0000B10E0000}"/>
    <cellStyle name="Calculation 4 4 2 3 6" xfId="2588" xr:uid="{00000000-0005-0000-0000-0000B20E0000}"/>
    <cellStyle name="Calculation 4 4 2 4" xfId="2589" xr:uid="{00000000-0005-0000-0000-0000B30E0000}"/>
    <cellStyle name="Calculation 4 4 3" xfId="2590" xr:uid="{00000000-0005-0000-0000-0000B40E0000}"/>
    <cellStyle name="Calculation 4 4 3 2" xfId="2591" xr:uid="{00000000-0005-0000-0000-0000B50E0000}"/>
    <cellStyle name="Calculation 4 4 3 3" xfId="2592" xr:uid="{00000000-0005-0000-0000-0000B60E0000}"/>
    <cellStyle name="Calculation 4 4 3 4" xfId="2593" xr:uid="{00000000-0005-0000-0000-0000B70E0000}"/>
    <cellStyle name="Calculation 4 4 3 5" xfId="2594" xr:uid="{00000000-0005-0000-0000-0000B80E0000}"/>
    <cellStyle name="Calculation 4 4 3 6" xfId="2595" xr:uid="{00000000-0005-0000-0000-0000B90E0000}"/>
    <cellStyle name="Calculation 4 4 4" xfId="2596" xr:uid="{00000000-0005-0000-0000-0000BA0E0000}"/>
    <cellStyle name="Calculation 4 4 4 2" xfId="2597" xr:uid="{00000000-0005-0000-0000-0000BB0E0000}"/>
    <cellStyle name="Calculation 4 4 4 3" xfId="2598" xr:uid="{00000000-0005-0000-0000-0000BC0E0000}"/>
    <cellStyle name="Calculation 4 4 4 4" xfId="2599" xr:uid="{00000000-0005-0000-0000-0000BD0E0000}"/>
    <cellStyle name="Calculation 4 4 4 5" xfId="2600" xr:uid="{00000000-0005-0000-0000-0000BE0E0000}"/>
    <cellStyle name="Calculation 4 4 4 6" xfId="2601" xr:uid="{00000000-0005-0000-0000-0000BF0E0000}"/>
    <cellStyle name="Calculation 4 4 5" xfId="2602" xr:uid="{00000000-0005-0000-0000-0000C00E0000}"/>
    <cellStyle name="Calculation 4 5" xfId="2603" xr:uid="{00000000-0005-0000-0000-0000C10E0000}"/>
    <cellStyle name="Calculation 4 5 2" xfId="2604" xr:uid="{00000000-0005-0000-0000-0000C20E0000}"/>
    <cellStyle name="Calculation 4 5 2 2" xfId="2605" xr:uid="{00000000-0005-0000-0000-0000C30E0000}"/>
    <cellStyle name="Calculation 4 5 2 2 2" xfId="2606" xr:uid="{00000000-0005-0000-0000-0000C40E0000}"/>
    <cellStyle name="Calculation 4 5 2 2 3" xfId="2607" xr:uid="{00000000-0005-0000-0000-0000C50E0000}"/>
    <cellStyle name="Calculation 4 5 2 2 4" xfId="2608" xr:uid="{00000000-0005-0000-0000-0000C60E0000}"/>
    <cellStyle name="Calculation 4 5 2 2 5" xfId="2609" xr:uid="{00000000-0005-0000-0000-0000C70E0000}"/>
    <cellStyle name="Calculation 4 5 2 2 6" xfId="2610" xr:uid="{00000000-0005-0000-0000-0000C80E0000}"/>
    <cellStyle name="Calculation 4 5 2 3" xfId="2611" xr:uid="{00000000-0005-0000-0000-0000C90E0000}"/>
    <cellStyle name="Calculation 4 5 2 3 2" xfId="2612" xr:uid="{00000000-0005-0000-0000-0000CA0E0000}"/>
    <cellStyle name="Calculation 4 5 2 3 3" xfId="2613" xr:uid="{00000000-0005-0000-0000-0000CB0E0000}"/>
    <cellStyle name="Calculation 4 5 2 3 4" xfId="2614" xr:uid="{00000000-0005-0000-0000-0000CC0E0000}"/>
    <cellStyle name="Calculation 4 5 2 3 5" xfId="2615" xr:uid="{00000000-0005-0000-0000-0000CD0E0000}"/>
    <cellStyle name="Calculation 4 5 2 3 6" xfId="2616" xr:uid="{00000000-0005-0000-0000-0000CE0E0000}"/>
    <cellStyle name="Calculation 4 5 2 4" xfId="2617" xr:uid="{00000000-0005-0000-0000-0000CF0E0000}"/>
    <cellStyle name="Calculation 4 5 3" xfId="2618" xr:uid="{00000000-0005-0000-0000-0000D00E0000}"/>
    <cellStyle name="Calculation 4 5 3 2" xfId="2619" xr:uid="{00000000-0005-0000-0000-0000D10E0000}"/>
    <cellStyle name="Calculation 4 5 3 3" xfId="2620" xr:uid="{00000000-0005-0000-0000-0000D20E0000}"/>
    <cellStyle name="Calculation 4 5 3 4" xfId="2621" xr:uid="{00000000-0005-0000-0000-0000D30E0000}"/>
    <cellStyle name="Calculation 4 5 3 5" xfId="2622" xr:uid="{00000000-0005-0000-0000-0000D40E0000}"/>
    <cellStyle name="Calculation 4 5 3 6" xfId="2623" xr:uid="{00000000-0005-0000-0000-0000D50E0000}"/>
    <cellStyle name="Calculation 4 5 4" xfId="2624" xr:uid="{00000000-0005-0000-0000-0000D60E0000}"/>
    <cellStyle name="Calculation 4 5 4 2" xfId="2625" xr:uid="{00000000-0005-0000-0000-0000D70E0000}"/>
    <cellStyle name="Calculation 4 5 4 3" xfId="2626" xr:uid="{00000000-0005-0000-0000-0000D80E0000}"/>
    <cellStyle name="Calculation 4 5 4 4" xfId="2627" xr:uid="{00000000-0005-0000-0000-0000D90E0000}"/>
    <cellStyle name="Calculation 4 5 4 5" xfId="2628" xr:uid="{00000000-0005-0000-0000-0000DA0E0000}"/>
    <cellStyle name="Calculation 4 5 4 6" xfId="2629" xr:uid="{00000000-0005-0000-0000-0000DB0E0000}"/>
    <cellStyle name="Calculation 4 5 5" xfId="2630" xr:uid="{00000000-0005-0000-0000-0000DC0E0000}"/>
    <cellStyle name="Calculation 4 6" xfId="2631" xr:uid="{00000000-0005-0000-0000-0000DD0E0000}"/>
    <cellStyle name="Calculation 4 6 2" xfId="2632" xr:uid="{00000000-0005-0000-0000-0000DE0E0000}"/>
    <cellStyle name="Calculation 4 6 2 2" xfId="2633" xr:uid="{00000000-0005-0000-0000-0000DF0E0000}"/>
    <cellStyle name="Calculation 4 6 2 3" xfId="2634" xr:uid="{00000000-0005-0000-0000-0000E00E0000}"/>
    <cellStyle name="Calculation 4 6 2 4" xfId="2635" xr:uid="{00000000-0005-0000-0000-0000E10E0000}"/>
    <cellStyle name="Calculation 4 6 2 5" xfId="2636" xr:uid="{00000000-0005-0000-0000-0000E20E0000}"/>
    <cellStyle name="Calculation 4 6 2 6" xfId="2637" xr:uid="{00000000-0005-0000-0000-0000E30E0000}"/>
    <cellStyle name="Calculation 4 6 3" xfId="2638" xr:uid="{00000000-0005-0000-0000-0000E40E0000}"/>
    <cellStyle name="Calculation 4 6 3 2" xfId="2639" xr:uid="{00000000-0005-0000-0000-0000E50E0000}"/>
    <cellStyle name="Calculation 4 6 3 3" xfId="2640" xr:uid="{00000000-0005-0000-0000-0000E60E0000}"/>
    <cellStyle name="Calculation 4 6 3 4" xfId="2641" xr:uid="{00000000-0005-0000-0000-0000E70E0000}"/>
    <cellStyle name="Calculation 4 6 3 5" xfId="2642" xr:uid="{00000000-0005-0000-0000-0000E80E0000}"/>
    <cellStyle name="Calculation 4 6 3 6" xfId="2643" xr:uid="{00000000-0005-0000-0000-0000E90E0000}"/>
    <cellStyle name="Calculation 4 6 4" xfId="2644" xr:uid="{00000000-0005-0000-0000-0000EA0E0000}"/>
    <cellStyle name="Calculation 4 7" xfId="2645" xr:uid="{00000000-0005-0000-0000-0000EB0E0000}"/>
    <cellStyle name="Calculation 4 7 2" xfId="2646" xr:uid="{00000000-0005-0000-0000-0000EC0E0000}"/>
    <cellStyle name="Calculation 4 7 3" xfId="2647" xr:uid="{00000000-0005-0000-0000-0000ED0E0000}"/>
    <cellStyle name="Calculation 4 7 4" xfId="2648" xr:uid="{00000000-0005-0000-0000-0000EE0E0000}"/>
    <cellStyle name="Calculation 4 7 5" xfId="2649" xr:uid="{00000000-0005-0000-0000-0000EF0E0000}"/>
    <cellStyle name="Calculation 4 7 6" xfId="2650" xr:uid="{00000000-0005-0000-0000-0000F00E0000}"/>
    <cellStyle name="Calculation 4 7 7" xfId="2651" xr:uid="{00000000-0005-0000-0000-0000F10E0000}"/>
    <cellStyle name="Calculation 4 8" xfId="2652" xr:uid="{00000000-0005-0000-0000-0000F20E0000}"/>
    <cellStyle name="Calculation 4 8 2" xfId="2653" xr:uid="{00000000-0005-0000-0000-0000F30E0000}"/>
    <cellStyle name="Calculation 4 8 3" xfId="2654" xr:uid="{00000000-0005-0000-0000-0000F40E0000}"/>
    <cellStyle name="Calculation 4 8 4" xfId="2655" xr:uid="{00000000-0005-0000-0000-0000F50E0000}"/>
    <cellStyle name="Calculation 4 8 5" xfId="2656" xr:uid="{00000000-0005-0000-0000-0000F60E0000}"/>
    <cellStyle name="Calculation 4 8 6" xfId="2657" xr:uid="{00000000-0005-0000-0000-0000F70E0000}"/>
    <cellStyle name="Calculation 4_Client_Report_SSFD_286_UI_15May14_06h00" xfId="36992" xr:uid="{00000000-0005-0000-0000-0000F80E0000}"/>
    <cellStyle name="Calculation 5" xfId="2658" xr:uid="{00000000-0005-0000-0000-0000F90E0000}"/>
    <cellStyle name="Calculation 5 2" xfId="2659" xr:uid="{00000000-0005-0000-0000-0000FA0E0000}"/>
    <cellStyle name="Calculation 5 2 2" xfId="2660" xr:uid="{00000000-0005-0000-0000-0000FB0E0000}"/>
    <cellStyle name="Calculation 5 2 2 2" xfId="2661" xr:uid="{00000000-0005-0000-0000-0000FC0E0000}"/>
    <cellStyle name="Calculation 5 2 2 2 2" xfId="2662" xr:uid="{00000000-0005-0000-0000-0000FD0E0000}"/>
    <cellStyle name="Calculation 5 2 2 2 3" xfId="2663" xr:uid="{00000000-0005-0000-0000-0000FE0E0000}"/>
    <cellStyle name="Calculation 5 2 2 2 4" xfId="2664" xr:uid="{00000000-0005-0000-0000-0000FF0E0000}"/>
    <cellStyle name="Calculation 5 2 2 2 5" xfId="2665" xr:uid="{00000000-0005-0000-0000-0000000F0000}"/>
    <cellStyle name="Calculation 5 2 2 2 6" xfId="2666" xr:uid="{00000000-0005-0000-0000-0000010F0000}"/>
    <cellStyle name="Calculation 5 2 2 3" xfId="2667" xr:uid="{00000000-0005-0000-0000-0000020F0000}"/>
    <cellStyle name="Calculation 5 2 2 3 2" xfId="2668" xr:uid="{00000000-0005-0000-0000-0000030F0000}"/>
    <cellStyle name="Calculation 5 2 2 3 3" xfId="2669" xr:uid="{00000000-0005-0000-0000-0000040F0000}"/>
    <cellStyle name="Calculation 5 2 2 3 4" xfId="2670" xr:uid="{00000000-0005-0000-0000-0000050F0000}"/>
    <cellStyle name="Calculation 5 2 2 3 5" xfId="2671" xr:uid="{00000000-0005-0000-0000-0000060F0000}"/>
    <cellStyle name="Calculation 5 2 2 3 6" xfId="2672" xr:uid="{00000000-0005-0000-0000-0000070F0000}"/>
    <cellStyle name="Calculation 5 2 2 4" xfId="2673" xr:uid="{00000000-0005-0000-0000-0000080F0000}"/>
    <cellStyle name="Calculation 5 2 3" xfId="2674" xr:uid="{00000000-0005-0000-0000-0000090F0000}"/>
    <cellStyle name="Calculation 5 2 3 2" xfId="2675" xr:uid="{00000000-0005-0000-0000-00000A0F0000}"/>
    <cellStyle name="Calculation 5 2 3 3" xfId="2676" xr:uid="{00000000-0005-0000-0000-00000B0F0000}"/>
    <cellStyle name="Calculation 5 2 3 4" xfId="2677" xr:uid="{00000000-0005-0000-0000-00000C0F0000}"/>
    <cellStyle name="Calculation 5 2 3 5" xfId="2678" xr:uid="{00000000-0005-0000-0000-00000D0F0000}"/>
    <cellStyle name="Calculation 5 2 3 6" xfId="2679" xr:uid="{00000000-0005-0000-0000-00000E0F0000}"/>
    <cellStyle name="Calculation 5 2 3 7" xfId="2680" xr:uid="{00000000-0005-0000-0000-00000F0F0000}"/>
    <cellStyle name="Calculation 5 2 4" xfId="2681" xr:uid="{00000000-0005-0000-0000-0000100F0000}"/>
    <cellStyle name="Calculation 5 2 4 2" xfId="2682" xr:uid="{00000000-0005-0000-0000-0000110F0000}"/>
    <cellStyle name="Calculation 5 2 4 3" xfId="2683" xr:uid="{00000000-0005-0000-0000-0000120F0000}"/>
    <cellStyle name="Calculation 5 2 4 4" xfId="2684" xr:uid="{00000000-0005-0000-0000-0000130F0000}"/>
    <cellStyle name="Calculation 5 2 4 5" xfId="2685" xr:uid="{00000000-0005-0000-0000-0000140F0000}"/>
    <cellStyle name="Calculation 5 2 4 6" xfId="2686" xr:uid="{00000000-0005-0000-0000-0000150F0000}"/>
    <cellStyle name="Calculation 5 3" xfId="2687" xr:uid="{00000000-0005-0000-0000-0000160F0000}"/>
    <cellStyle name="Calculation 5 3 2" xfId="2688" xr:uid="{00000000-0005-0000-0000-0000170F0000}"/>
    <cellStyle name="Calculation 5 3 2 2" xfId="2689" xr:uid="{00000000-0005-0000-0000-0000180F0000}"/>
    <cellStyle name="Calculation 5 3 2 2 2" xfId="2690" xr:uid="{00000000-0005-0000-0000-0000190F0000}"/>
    <cellStyle name="Calculation 5 3 2 2 3" xfId="2691" xr:uid="{00000000-0005-0000-0000-00001A0F0000}"/>
    <cellStyle name="Calculation 5 3 2 2 4" xfId="2692" xr:uid="{00000000-0005-0000-0000-00001B0F0000}"/>
    <cellStyle name="Calculation 5 3 2 2 5" xfId="2693" xr:uid="{00000000-0005-0000-0000-00001C0F0000}"/>
    <cellStyle name="Calculation 5 3 2 2 6" xfId="2694" xr:uid="{00000000-0005-0000-0000-00001D0F0000}"/>
    <cellStyle name="Calculation 5 3 2 3" xfId="2695" xr:uid="{00000000-0005-0000-0000-00001E0F0000}"/>
    <cellStyle name="Calculation 5 3 2 3 2" xfId="2696" xr:uid="{00000000-0005-0000-0000-00001F0F0000}"/>
    <cellStyle name="Calculation 5 3 2 3 3" xfId="2697" xr:uid="{00000000-0005-0000-0000-0000200F0000}"/>
    <cellStyle name="Calculation 5 3 2 3 4" xfId="2698" xr:uid="{00000000-0005-0000-0000-0000210F0000}"/>
    <cellStyle name="Calculation 5 3 2 3 5" xfId="2699" xr:uid="{00000000-0005-0000-0000-0000220F0000}"/>
    <cellStyle name="Calculation 5 3 2 3 6" xfId="2700" xr:uid="{00000000-0005-0000-0000-0000230F0000}"/>
    <cellStyle name="Calculation 5 3 2 4" xfId="2701" xr:uid="{00000000-0005-0000-0000-0000240F0000}"/>
    <cellStyle name="Calculation 5 3 3" xfId="2702" xr:uid="{00000000-0005-0000-0000-0000250F0000}"/>
    <cellStyle name="Calculation 5 3 3 2" xfId="2703" xr:uid="{00000000-0005-0000-0000-0000260F0000}"/>
    <cellStyle name="Calculation 5 3 3 3" xfId="2704" xr:uid="{00000000-0005-0000-0000-0000270F0000}"/>
    <cellStyle name="Calculation 5 3 3 4" xfId="2705" xr:uid="{00000000-0005-0000-0000-0000280F0000}"/>
    <cellStyle name="Calculation 5 3 3 5" xfId="2706" xr:uid="{00000000-0005-0000-0000-0000290F0000}"/>
    <cellStyle name="Calculation 5 3 3 6" xfId="2707" xr:uid="{00000000-0005-0000-0000-00002A0F0000}"/>
    <cellStyle name="Calculation 5 3 4" xfId="2708" xr:uid="{00000000-0005-0000-0000-00002B0F0000}"/>
    <cellStyle name="Calculation 5 3 4 2" xfId="2709" xr:uid="{00000000-0005-0000-0000-00002C0F0000}"/>
    <cellStyle name="Calculation 5 3 4 3" xfId="2710" xr:uid="{00000000-0005-0000-0000-00002D0F0000}"/>
    <cellStyle name="Calculation 5 3 4 4" xfId="2711" xr:uid="{00000000-0005-0000-0000-00002E0F0000}"/>
    <cellStyle name="Calculation 5 3 4 5" xfId="2712" xr:uid="{00000000-0005-0000-0000-00002F0F0000}"/>
    <cellStyle name="Calculation 5 3 4 6" xfId="2713" xr:uid="{00000000-0005-0000-0000-0000300F0000}"/>
    <cellStyle name="Calculation 5 3 5" xfId="2714" xr:uid="{00000000-0005-0000-0000-0000310F0000}"/>
    <cellStyle name="Calculation 5 4" xfId="2715" xr:uid="{00000000-0005-0000-0000-0000320F0000}"/>
    <cellStyle name="Calculation 5 4 2" xfId="2716" xr:uid="{00000000-0005-0000-0000-0000330F0000}"/>
    <cellStyle name="Calculation 5 4 2 2" xfId="2717" xr:uid="{00000000-0005-0000-0000-0000340F0000}"/>
    <cellStyle name="Calculation 5 4 2 2 2" xfId="2718" xr:uid="{00000000-0005-0000-0000-0000350F0000}"/>
    <cellStyle name="Calculation 5 4 2 2 3" xfId="2719" xr:uid="{00000000-0005-0000-0000-0000360F0000}"/>
    <cellStyle name="Calculation 5 4 2 2 4" xfId="2720" xr:uid="{00000000-0005-0000-0000-0000370F0000}"/>
    <cellStyle name="Calculation 5 4 2 2 5" xfId="2721" xr:uid="{00000000-0005-0000-0000-0000380F0000}"/>
    <cellStyle name="Calculation 5 4 2 2 6" xfId="2722" xr:uid="{00000000-0005-0000-0000-0000390F0000}"/>
    <cellStyle name="Calculation 5 4 2 3" xfId="2723" xr:uid="{00000000-0005-0000-0000-00003A0F0000}"/>
    <cellStyle name="Calculation 5 4 2 3 2" xfId="2724" xr:uid="{00000000-0005-0000-0000-00003B0F0000}"/>
    <cellStyle name="Calculation 5 4 2 3 3" xfId="2725" xr:uid="{00000000-0005-0000-0000-00003C0F0000}"/>
    <cellStyle name="Calculation 5 4 2 3 4" xfId="2726" xr:uid="{00000000-0005-0000-0000-00003D0F0000}"/>
    <cellStyle name="Calculation 5 4 2 3 5" xfId="2727" xr:uid="{00000000-0005-0000-0000-00003E0F0000}"/>
    <cellStyle name="Calculation 5 4 2 3 6" xfId="2728" xr:uid="{00000000-0005-0000-0000-00003F0F0000}"/>
    <cellStyle name="Calculation 5 4 2 4" xfId="2729" xr:uid="{00000000-0005-0000-0000-0000400F0000}"/>
    <cellStyle name="Calculation 5 4 3" xfId="2730" xr:uid="{00000000-0005-0000-0000-0000410F0000}"/>
    <cellStyle name="Calculation 5 4 3 2" xfId="2731" xr:uid="{00000000-0005-0000-0000-0000420F0000}"/>
    <cellStyle name="Calculation 5 4 3 3" xfId="2732" xr:uid="{00000000-0005-0000-0000-0000430F0000}"/>
    <cellStyle name="Calculation 5 4 3 4" xfId="2733" xr:uid="{00000000-0005-0000-0000-0000440F0000}"/>
    <cellStyle name="Calculation 5 4 3 5" xfId="2734" xr:uid="{00000000-0005-0000-0000-0000450F0000}"/>
    <cellStyle name="Calculation 5 4 3 6" xfId="2735" xr:uid="{00000000-0005-0000-0000-0000460F0000}"/>
    <cellStyle name="Calculation 5 4 4" xfId="2736" xr:uid="{00000000-0005-0000-0000-0000470F0000}"/>
    <cellStyle name="Calculation 5 4 4 2" xfId="2737" xr:uid="{00000000-0005-0000-0000-0000480F0000}"/>
    <cellStyle name="Calculation 5 4 4 3" xfId="2738" xr:uid="{00000000-0005-0000-0000-0000490F0000}"/>
    <cellStyle name="Calculation 5 4 4 4" xfId="2739" xr:uid="{00000000-0005-0000-0000-00004A0F0000}"/>
    <cellStyle name="Calculation 5 4 4 5" xfId="2740" xr:uid="{00000000-0005-0000-0000-00004B0F0000}"/>
    <cellStyle name="Calculation 5 4 4 6" xfId="2741" xr:uid="{00000000-0005-0000-0000-00004C0F0000}"/>
    <cellStyle name="Calculation 5 4 5" xfId="2742" xr:uid="{00000000-0005-0000-0000-00004D0F0000}"/>
    <cellStyle name="Calculation 5 5" xfId="2743" xr:uid="{00000000-0005-0000-0000-00004E0F0000}"/>
    <cellStyle name="Calculation 5 5 2" xfId="2744" xr:uid="{00000000-0005-0000-0000-00004F0F0000}"/>
    <cellStyle name="Calculation 5 5 2 2" xfId="2745" xr:uid="{00000000-0005-0000-0000-0000500F0000}"/>
    <cellStyle name="Calculation 5 5 2 2 2" xfId="2746" xr:uid="{00000000-0005-0000-0000-0000510F0000}"/>
    <cellStyle name="Calculation 5 5 2 2 3" xfId="2747" xr:uid="{00000000-0005-0000-0000-0000520F0000}"/>
    <cellStyle name="Calculation 5 5 2 2 4" xfId="2748" xr:uid="{00000000-0005-0000-0000-0000530F0000}"/>
    <cellStyle name="Calculation 5 5 2 2 5" xfId="2749" xr:uid="{00000000-0005-0000-0000-0000540F0000}"/>
    <cellStyle name="Calculation 5 5 2 2 6" xfId="2750" xr:uid="{00000000-0005-0000-0000-0000550F0000}"/>
    <cellStyle name="Calculation 5 5 2 3" xfId="2751" xr:uid="{00000000-0005-0000-0000-0000560F0000}"/>
    <cellStyle name="Calculation 5 5 2 3 2" xfId="2752" xr:uid="{00000000-0005-0000-0000-0000570F0000}"/>
    <cellStyle name="Calculation 5 5 2 3 3" xfId="2753" xr:uid="{00000000-0005-0000-0000-0000580F0000}"/>
    <cellStyle name="Calculation 5 5 2 3 4" xfId="2754" xr:uid="{00000000-0005-0000-0000-0000590F0000}"/>
    <cellStyle name="Calculation 5 5 2 3 5" xfId="2755" xr:uid="{00000000-0005-0000-0000-00005A0F0000}"/>
    <cellStyle name="Calculation 5 5 2 3 6" xfId="2756" xr:uid="{00000000-0005-0000-0000-00005B0F0000}"/>
    <cellStyle name="Calculation 5 5 2 4" xfId="2757" xr:uid="{00000000-0005-0000-0000-00005C0F0000}"/>
    <cellStyle name="Calculation 5 5 3" xfId="2758" xr:uid="{00000000-0005-0000-0000-00005D0F0000}"/>
    <cellStyle name="Calculation 5 5 3 2" xfId="2759" xr:uid="{00000000-0005-0000-0000-00005E0F0000}"/>
    <cellStyle name="Calculation 5 5 3 3" xfId="2760" xr:uid="{00000000-0005-0000-0000-00005F0F0000}"/>
    <cellStyle name="Calculation 5 5 3 4" xfId="2761" xr:uid="{00000000-0005-0000-0000-0000600F0000}"/>
    <cellStyle name="Calculation 5 5 3 5" xfId="2762" xr:uid="{00000000-0005-0000-0000-0000610F0000}"/>
    <cellStyle name="Calculation 5 5 3 6" xfId="2763" xr:uid="{00000000-0005-0000-0000-0000620F0000}"/>
    <cellStyle name="Calculation 5 5 4" xfId="2764" xr:uid="{00000000-0005-0000-0000-0000630F0000}"/>
    <cellStyle name="Calculation 5 5 4 2" xfId="2765" xr:uid="{00000000-0005-0000-0000-0000640F0000}"/>
    <cellStyle name="Calculation 5 5 4 3" xfId="2766" xr:uid="{00000000-0005-0000-0000-0000650F0000}"/>
    <cellStyle name="Calculation 5 5 4 4" xfId="2767" xr:uid="{00000000-0005-0000-0000-0000660F0000}"/>
    <cellStyle name="Calculation 5 5 4 5" xfId="2768" xr:uid="{00000000-0005-0000-0000-0000670F0000}"/>
    <cellStyle name="Calculation 5 5 4 6" xfId="2769" xr:uid="{00000000-0005-0000-0000-0000680F0000}"/>
    <cellStyle name="Calculation 5 5 5" xfId="2770" xr:uid="{00000000-0005-0000-0000-0000690F0000}"/>
    <cellStyle name="Calculation 5 6" xfId="2771" xr:uid="{00000000-0005-0000-0000-00006A0F0000}"/>
    <cellStyle name="Calculation 5 6 2" xfId="2772" xr:uid="{00000000-0005-0000-0000-00006B0F0000}"/>
    <cellStyle name="Calculation 5 6 2 2" xfId="2773" xr:uid="{00000000-0005-0000-0000-00006C0F0000}"/>
    <cellStyle name="Calculation 5 6 2 3" xfId="2774" xr:uid="{00000000-0005-0000-0000-00006D0F0000}"/>
    <cellStyle name="Calculation 5 6 2 4" xfId="2775" xr:uid="{00000000-0005-0000-0000-00006E0F0000}"/>
    <cellStyle name="Calculation 5 6 2 5" xfId="2776" xr:uid="{00000000-0005-0000-0000-00006F0F0000}"/>
    <cellStyle name="Calculation 5 6 2 6" xfId="2777" xr:uid="{00000000-0005-0000-0000-0000700F0000}"/>
    <cellStyle name="Calculation 5 6 3" xfId="2778" xr:uid="{00000000-0005-0000-0000-0000710F0000}"/>
    <cellStyle name="Calculation 5 6 3 2" xfId="2779" xr:uid="{00000000-0005-0000-0000-0000720F0000}"/>
    <cellStyle name="Calculation 5 6 3 3" xfId="2780" xr:uid="{00000000-0005-0000-0000-0000730F0000}"/>
    <cellStyle name="Calculation 5 6 3 4" xfId="2781" xr:uid="{00000000-0005-0000-0000-0000740F0000}"/>
    <cellStyle name="Calculation 5 6 3 5" xfId="2782" xr:uid="{00000000-0005-0000-0000-0000750F0000}"/>
    <cellStyle name="Calculation 5 6 3 6" xfId="2783" xr:uid="{00000000-0005-0000-0000-0000760F0000}"/>
    <cellStyle name="Calculation 5 6 4" xfId="2784" xr:uid="{00000000-0005-0000-0000-0000770F0000}"/>
    <cellStyle name="Calculation 5 7" xfId="2785" xr:uid="{00000000-0005-0000-0000-0000780F0000}"/>
    <cellStyle name="Calculation 5 7 2" xfId="2786" xr:uid="{00000000-0005-0000-0000-0000790F0000}"/>
    <cellStyle name="Calculation 5 7 3" xfId="2787" xr:uid="{00000000-0005-0000-0000-00007A0F0000}"/>
    <cellStyle name="Calculation 5 7 4" xfId="2788" xr:uid="{00000000-0005-0000-0000-00007B0F0000}"/>
    <cellStyle name="Calculation 5 7 5" xfId="2789" xr:uid="{00000000-0005-0000-0000-00007C0F0000}"/>
    <cellStyle name="Calculation 5 7 6" xfId="2790" xr:uid="{00000000-0005-0000-0000-00007D0F0000}"/>
    <cellStyle name="Calculation 5 7 7" xfId="2791" xr:uid="{00000000-0005-0000-0000-00007E0F0000}"/>
    <cellStyle name="Calculation 5 8" xfId="2792" xr:uid="{00000000-0005-0000-0000-00007F0F0000}"/>
    <cellStyle name="Calculation 5 8 2" xfId="2793" xr:uid="{00000000-0005-0000-0000-0000800F0000}"/>
    <cellStyle name="Calculation 5 8 3" xfId="2794" xr:uid="{00000000-0005-0000-0000-0000810F0000}"/>
    <cellStyle name="Calculation 5 8 4" xfId="2795" xr:uid="{00000000-0005-0000-0000-0000820F0000}"/>
    <cellStyle name="Calculation 5 8 5" xfId="2796" xr:uid="{00000000-0005-0000-0000-0000830F0000}"/>
    <cellStyle name="Calculation 5 8 6" xfId="2797" xr:uid="{00000000-0005-0000-0000-0000840F0000}"/>
    <cellStyle name="Calculation 5_Client_Report_SSFD_286_UI_15May14_06h00" xfId="36993" xr:uid="{00000000-0005-0000-0000-0000850F0000}"/>
    <cellStyle name="Calculation 6" xfId="2798" xr:uid="{00000000-0005-0000-0000-0000860F0000}"/>
    <cellStyle name="Calculation 6 2" xfId="2799" xr:uid="{00000000-0005-0000-0000-0000870F0000}"/>
    <cellStyle name="Calculation 6 2 2" xfId="2800" xr:uid="{00000000-0005-0000-0000-0000880F0000}"/>
    <cellStyle name="Calculation 6 2 2 2" xfId="2801" xr:uid="{00000000-0005-0000-0000-0000890F0000}"/>
    <cellStyle name="Calculation 6 2 2 2 2" xfId="2802" xr:uid="{00000000-0005-0000-0000-00008A0F0000}"/>
    <cellStyle name="Calculation 6 2 2 2 3" xfId="2803" xr:uid="{00000000-0005-0000-0000-00008B0F0000}"/>
    <cellStyle name="Calculation 6 2 2 2 4" xfId="2804" xr:uid="{00000000-0005-0000-0000-00008C0F0000}"/>
    <cellStyle name="Calculation 6 2 2 2 5" xfId="2805" xr:uid="{00000000-0005-0000-0000-00008D0F0000}"/>
    <cellStyle name="Calculation 6 2 2 2 6" xfId="2806" xr:uid="{00000000-0005-0000-0000-00008E0F0000}"/>
    <cellStyle name="Calculation 6 2 2 3" xfId="2807" xr:uid="{00000000-0005-0000-0000-00008F0F0000}"/>
    <cellStyle name="Calculation 6 2 2 3 2" xfId="2808" xr:uid="{00000000-0005-0000-0000-0000900F0000}"/>
    <cellStyle name="Calculation 6 2 2 3 3" xfId="2809" xr:uid="{00000000-0005-0000-0000-0000910F0000}"/>
    <cellStyle name="Calculation 6 2 2 3 4" xfId="2810" xr:uid="{00000000-0005-0000-0000-0000920F0000}"/>
    <cellStyle name="Calculation 6 2 2 3 5" xfId="2811" xr:uid="{00000000-0005-0000-0000-0000930F0000}"/>
    <cellStyle name="Calculation 6 2 2 3 6" xfId="2812" xr:uid="{00000000-0005-0000-0000-0000940F0000}"/>
    <cellStyle name="Calculation 6 2 2 4" xfId="2813" xr:uid="{00000000-0005-0000-0000-0000950F0000}"/>
    <cellStyle name="Calculation 6 2 3" xfId="2814" xr:uid="{00000000-0005-0000-0000-0000960F0000}"/>
    <cellStyle name="Calculation 6 2 3 2" xfId="2815" xr:uid="{00000000-0005-0000-0000-0000970F0000}"/>
    <cellStyle name="Calculation 6 2 3 3" xfId="2816" xr:uid="{00000000-0005-0000-0000-0000980F0000}"/>
    <cellStyle name="Calculation 6 2 3 4" xfId="2817" xr:uid="{00000000-0005-0000-0000-0000990F0000}"/>
    <cellStyle name="Calculation 6 2 3 5" xfId="2818" xr:uid="{00000000-0005-0000-0000-00009A0F0000}"/>
    <cellStyle name="Calculation 6 2 3 6" xfId="2819" xr:uid="{00000000-0005-0000-0000-00009B0F0000}"/>
    <cellStyle name="Calculation 6 2 3 7" xfId="2820" xr:uid="{00000000-0005-0000-0000-00009C0F0000}"/>
    <cellStyle name="Calculation 6 2 4" xfId="2821" xr:uid="{00000000-0005-0000-0000-00009D0F0000}"/>
    <cellStyle name="Calculation 6 2 4 2" xfId="2822" xr:uid="{00000000-0005-0000-0000-00009E0F0000}"/>
    <cellStyle name="Calculation 6 2 4 3" xfId="2823" xr:uid="{00000000-0005-0000-0000-00009F0F0000}"/>
    <cellStyle name="Calculation 6 2 4 4" xfId="2824" xr:uid="{00000000-0005-0000-0000-0000A00F0000}"/>
    <cellStyle name="Calculation 6 2 4 5" xfId="2825" xr:uid="{00000000-0005-0000-0000-0000A10F0000}"/>
    <cellStyle name="Calculation 6 2 4 6" xfId="2826" xr:uid="{00000000-0005-0000-0000-0000A20F0000}"/>
    <cellStyle name="Calculation 6 3" xfId="2827" xr:uid="{00000000-0005-0000-0000-0000A30F0000}"/>
    <cellStyle name="Calculation 6 3 2" xfId="2828" xr:uid="{00000000-0005-0000-0000-0000A40F0000}"/>
    <cellStyle name="Calculation 6 3 2 2" xfId="2829" xr:uid="{00000000-0005-0000-0000-0000A50F0000}"/>
    <cellStyle name="Calculation 6 3 2 2 2" xfId="2830" xr:uid="{00000000-0005-0000-0000-0000A60F0000}"/>
    <cellStyle name="Calculation 6 3 2 2 3" xfId="2831" xr:uid="{00000000-0005-0000-0000-0000A70F0000}"/>
    <cellStyle name="Calculation 6 3 2 2 4" xfId="2832" xr:uid="{00000000-0005-0000-0000-0000A80F0000}"/>
    <cellStyle name="Calculation 6 3 2 2 5" xfId="2833" xr:uid="{00000000-0005-0000-0000-0000A90F0000}"/>
    <cellStyle name="Calculation 6 3 2 2 6" xfId="2834" xr:uid="{00000000-0005-0000-0000-0000AA0F0000}"/>
    <cellStyle name="Calculation 6 3 2 3" xfId="2835" xr:uid="{00000000-0005-0000-0000-0000AB0F0000}"/>
    <cellStyle name="Calculation 6 3 2 3 2" xfId="2836" xr:uid="{00000000-0005-0000-0000-0000AC0F0000}"/>
    <cellStyle name="Calculation 6 3 2 3 3" xfId="2837" xr:uid="{00000000-0005-0000-0000-0000AD0F0000}"/>
    <cellStyle name="Calculation 6 3 2 3 4" xfId="2838" xr:uid="{00000000-0005-0000-0000-0000AE0F0000}"/>
    <cellStyle name="Calculation 6 3 2 3 5" xfId="2839" xr:uid="{00000000-0005-0000-0000-0000AF0F0000}"/>
    <cellStyle name="Calculation 6 3 2 3 6" xfId="2840" xr:uid="{00000000-0005-0000-0000-0000B00F0000}"/>
    <cellStyle name="Calculation 6 3 2 4" xfId="2841" xr:uid="{00000000-0005-0000-0000-0000B10F0000}"/>
    <cellStyle name="Calculation 6 3 3" xfId="2842" xr:uid="{00000000-0005-0000-0000-0000B20F0000}"/>
    <cellStyle name="Calculation 6 3 3 2" xfId="2843" xr:uid="{00000000-0005-0000-0000-0000B30F0000}"/>
    <cellStyle name="Calculation 6 3 3 3" xfId="2844" xr:uid="{00000000-0005-0000-0000-0000B40F0000}"/>
    <cellStyle name="Calculation 6 3 3 4" xfId="2845" xr:uid="{00000000-0005-0000-0000-0000B50F0000}"/>
    <cellStyle name="Calculation 6 3 3 5" xfId="2846" xr:uid="{00000000-0005-0000-0000-0000B60F0000}"/>
    <cellStyle name="Calculation 6 3 3 6" xfId="2847" xr:uid="{00000000-0005-0000-0000-0000B70F0000}"/>
    <cellStyle name="Calculation 6 3 4" xfId="2848" xr:uid="{00000000-0005-0000-0000-0000B80F0000}"/>
    <cellStyle name="Calculation 6 3 4 2" xfId="2849" xr:uid="{00000000-0005-0000-0000-0000B90F0000}"/>
    <cellStyle name="Calculation 6 3 4 3" xfId="2850" xr:uid="{00000000-0005-0000-0000-0000BA0F0000}"/>
    <cellStyle name="Calculation 6 3 4 4" xfId="2851" xr:uid="{00000000-0005-0000-0000-0000BB0F0000}"/>
    <cellStyle name="Calculation 6 3 4 5" xfId="2852" xr:uid="{00000000-0005-0000-0000-0000BC0F0000}"/>
    <cellStyle name="Calculation 6 3 4 6" xfId="2853" xr:uid="{00000000-0005-0000-0000-0000BD0F0000}"/>
    <cellStyle name="Calculation 6 3 5" xfId="2854" xr:uid="{00000000-0005-0000-0000-0000BE0F0000}"/>
    <cellStyle name="Calculation 6 4" xfId="2855" xr:uid="{00000000-0005-0000-0000-0000BF0F0000}"/>
    <cellStyle name="Calculation 6 4 2" xfId="2856" xr:uid="{00000000-0005-0000-0000-0000C00F0000}"/>
    <cellStyle name="Calculation 6 4 2 2" xfId="2857" xr:uid="{00000000-0005-0000-0000-0000C10F0000}"/>
    <cellStyle name="Calculation 6 4 2 2 2" xfId="2858" xr:uid="{00000000-0005-0000-0000-0000C20F0000}"/>
    <cellStyle name="Calculation 6 4 2 2 3" xfId="2859" xr:uid="{00000000-0005-0000-0000-0000C30F0000}"/>
    <cellStyle name="Calculation 6 4 2 2 4" xfId="2860" xr:uid="{00000000-0005-0000-0000-0000C40F0000}"/>
    <cellStyle name="Calculation 6 4 2 2 5" xfId="2861" xr:uid="{00000000-0005-0000-0000-0000C50F0000}"/>
    <cellStyle name="Calculation 6 4 2 2 6" xfId="2862" xr:uid="{00000000-0005-0000-0000-0000C60F0000}"/>
    <cellStyle name="Calculation 6 4 2 3" xfId="2863" xr:uid="{00000000-0005-0000-0000-0000C70F0000}"/>
    <cellStyle name="Calculation 6 4 2 3 2" xfId="2864" xr:uid="{00000000-0005-0000-0000-0000C80F0000}"/>
    <cellStyle name="Calculation 6 4 2 3 3" xfId="2865" xr:uid="{00000000-0005-0000-0000-0000C90F0000}"/>
    <cellStyle name="Calculation 6 4 2 3 4" xfId="2866" xr:uid="{00000000-0005-0000-0000-0000CA0F0000}"/>
    <cellStyle name="Calculation 6 4 2 3 5" xfId="2867" xr:uid="{00000000-0005-0000-0000-0000CB0F0000}"/>
    <cellStyle name="Calculation 6 4 2 3 6" xfId="2868" xr:uid="{00000000-0005-0000-0000-0000CC0F0000}"/>
    <cellStyle name="Calculation 6 4 2 4" xfId="2869" xr:uid="{00000000-0005-0000-0000-0000CD0F0000}"/>
    <cellStyle name="Calculation 6 4 3" xfId="2870" xr:uid="{00000000-0005-0000-0000-0000CE0F0000}"/>
    <cellStyle name="Calculation 6 4 3 2" xfId="2871" xr:uid="{00000000-0005-0000-0000-0000CF0F0000}"/>
    <cellStyle name="Calculation 6 4 3 3" xfId="2872" xr:uid="{00000000-0005-0000-0000-0000D00F0000}"/>
    <cellStyle name="Calculation 6 4 3 4" xfId="2873" xr:uid="{00000000-0005-0000-0000-0000D10F0000}"/>
    <cellStyle name="Calculation 6 4 3 5" xfId="2874" xr:uid="{00000000-0005-0000-0000-0000D20F0000}"/>
    <cellStyle name="Calculation 6 4 3 6" xfId="2875" xr:uid="{00000000-0005-0000-0000-0000D30F0000}"/>
    <cellStyle name="Calculation 6 4 4" xfId="2876" xr:uid="{00000000-0005-0000-0000-0000D40F0000}"/>
    <cellStyle name="Calculation 6 4 4 2" xfId="2877" xr:uid="{00000000-0005-0000-0000-0000D50F0000}"/>
    <cellStyle name="Calculation 6 4 4 3" xfId="2878" xr:uid="{00000000-0005-0000-0000-0000D60F0000}"/>
    <cellStyle name="Calculation 6 4 4 4" xfId="2879" xr:uid="{00000000-0005-0000-0000-0000D70F0000}"/>
    <cellStyle name="Calculation 6 4 4 5" xfId="2880" xr:uid="{00000000-0005-0000-0000-0000D80F0000}"/>
    <cellStyle name="Calculation 6 4 4 6" xfId="2881" xr:uid="{00000000-0005-0000-0000-0000D90F0000}"/>
    <cellStyle name="Calculation 6 4 5" xfId="2882" xr:uid="{00000000-0005-0000-0000-0000DA0F0000}"/>
    <cellStyle name="Calculation 6 5" xfId="2883" xr:uid="{00000000-0005-0000-0000-0000DB0F0000}"/>
    <cellStyle name="Calculation 6 5 2" xfId="2884" xr:uid="{00000000-0005-0000-0000-0000DC0F0000}"/>
    <cellStyle name="Calculation 6 5 2 2" xfId="2885" xr:uid="{00000000-0005-0000-0000-0000DD0F0000}"/>
    <cellStyle name="Calculation 6 5 2 2 2" xfId="2886" xr:uid="{00000000-0005-0000-0000-0000DE0F0000}"/>
    <cellStyle name="Calculation 6 5 2 2 3" xfId="2887" xr:uid="{00000000-0005-0000-0000-0000DF0F0000}"/>
    <cellStyle name="Calculation 6 5 2 2 4" xfId="2888" xr:uid="{00000000-0005-0000-0000-0000E00F0000}"/>
    <cellStyle name="Calculation 6 5 2 2 5" xfId="2889" xr:uid="{00000000-0005-0000-0000-0000E10F0000}"/>
    <cellStyle name="Calculation 6 5 2 2 6" xfId="2890" xr:uid="{00000000-0005-0000-0000-0000E20F0000}"/>
    <cellStyle name="Calculation 6 5 2 3" xfId="2891" xr:uid="{00000000-0005-0000-0000-0000E30F0000}"/>
    <cellStyle name="Calculation 6 5 2 3 2" xfId="2892" xr:uid="{00000000-0005-0000-0000-0000E40F0000}"/>
    <cellStyle name="Calculation 6 5 2 3 3" xfId="2893" xr:uid="{00000000-0005-0000-0000-0000E50F0000}"/>
    <cellStyle name="Calculation 6 5 2 3 4" xfId="2894" xr:uid="{00000000-0005-0000-0000-0000E60F0000}"/>
    <cellStyle name="Calculation 6 5 2 3 5" xfId="2895" xr:uid="{00000000-0005-0000-0000-0000E70F0000}"/>
    <cellStyle name="Calculation 6 5 2 3 6" xfId="2896" xr:uid="{00000000-0005-0000-0000-0000E80F0000}"/>
    <cellStyle name="Calculation 6 5 2 4" xfId="2897" xr:uid="{00000000-0005-0000-0000-0000E90F0000}"/>
    <cellStyle name="Calculation 6 5 3" xfId="2898" xr:uid="{00000000-0005-0000-0000-0000EA0F0000}"/>
    <cellStyle name="Calculation 6 5 3 2" xfId="2899" xr:uid="{00000000-0005-0000-0000-0000EB0F0000}"/>
    <cellStyle name="Calculation 6 5 3 3" xfId="2900" xr:uid="{00000000-0005-0000-0000-0000EC0F0000}"/>
    <cellStyle name="Calculation 6 5 3 4" xfId="2901" xr:uid="{00000000-0005-0000-0000-0000ED0F0000}"/>
    <cellStyle name="Calculation 6 5 3 5" xfId="2902" xr:uid="{00000000-0005-0000-0000-0000EE0F0000}"/>
    <cellStyle name="Calculation 6 5 3 6" xfId="2903" xr:uid="{00000000-0005-0000-0000-0000EF0F0000}"/>
    <cellStyle name="Calculation 6 5 4" xfId="2904" xr:uid="{00000000-0005-0000-0000-0000F00F0000}"/>
    <cellStyle name="Calculation 6 5 4 2" xfId="2905" xr:uid="{00000000-0005-0000-0000-0000F10F0000}"/>
    <cellStyle name="Calculation 6 5 4 3" xfId="2906" xr:uid="{00000000-0005-0000-0000-0000F20F0000}"/>
    <cellStyle name="Calculation 6 5 4 4" xfId="2907" xr:uid="{00000000-0005-0000-0000-0000F30F0000}"/>
    <cellStyle name="Calculation 6 5 4 5" xfId="2908" xr:uid="{00000000-0005-0000-0000-0000F40F0000}"/>
    <cellStyle name="Calculation 6 5 4 6" xfId="2909" xr:uid="{00000000-0005-0000-0000-0000F50F0000}"/>
    <cellStyle name="Calculation 6 5 5" xfId="2910" xr:uid="{00000000-0005-0000-0000-0000F60F0000}"/>
    <cellStyle name="Calculation 6 6" xfId="2911" xr:uid="{00000000-0005-0000-0000-0000F70F0000}"/>
    <cellStyle name="Calculation 6 6 2" xfId="2912" xr:uid="{00000000-0005-0000-0000-0000F80F0000}"/>
    <cellStyle name="Calculation 6 6 2 2" xfId="2913" xr:uid="{00000000-0005-0000-0000-0000F90F0000}"/>
    <cellStyle name="Calculation 6 6 2 3" xfId="2914" xr:uid="{00000000-0005-0000-0000-0000FA0F0000}"/>
    <cellStyle name="Calculation 6 6 2 4" xfId="2915" xr:uid="{00000000-0005-0000-0000-0000FB0F0000}"/>
    <cellStyle name="Calculation 6 6 2 5" xfId="2916" xr:uid="{00000000-0005-0000-0000-0000FC0F0000}"/>
    <cellStyle name="Calculation 6 6 2 6" xfId="2917" xr:uid="{00000000-0005-0000-0000-0000FD0F0000}"/>
    <cellStyle name="Calculation 6 6 3" xfId="2918" xr:uid="{00000000-0005-0000-0000-0000FE0F0000}"/>
    <cellStyle name="Calculation 6 6 3 2" xfId="2919" xr:uid="{00000000-0005-0000-0000-0000FF0F0000}"/>
    <cellStyle name="Calculation 6 6 3 3" xfId="2920" xr:uid="{00000000-0005-0000-0000-000000100000}"/>
    <cellStyle name="Calculation 6 6 3 4" xfId="2921" xr:uid="{00000000-0005-0000-0000-000001100000}"/>
    <cellStyle name="Calculation 6 6 3 5" xfId="2922" xr:uid="{00000000-0005-0000-0000-000002100000}"/>
    <cellStyle name="Calculation 6 6 3 6" xfId="2923" xr:uid="{00000000-0005-0000-0000-000003100000}"/>
    <cellStyle name="Calculation 6 6 4" xfId="2924" xr:uid="{00000000-0005-0000-0000-000004100000}"/>
    <cellStyle name="Calculation 6 7" xfId="2925" xr:uid="{00000000-0005-0000-0000-000005100000}"/>
    <cellStyle name="Calculation 6 7 2" xfId="2926" xr:uid="{00000000-0005-0000-0000-000006100000}"/>
    <cellStyle name="Calculation 6 7 3" xfId="2927" xr:uid="{00000000-0005-0000-0000-000007100000}"/>
    <cellStyle name="Calculation 6 7 4" xfId="2928" xr:uid="{00000000-0005-0000-0000-000008100000}"/>
    <cellStyle name="Calculation 6 7 5" xfId="2929" xr:uid="{00000000-0005-0000-0000-000009100000}"/>
    <cellStyle name="Calculation 6 7 6" xfId="2930" xr:uid="{00000000-0005-0000-0000-00000A100000}"/>
    <cellStyle name="Calculation 6 7 7" xfId="2931" xr:uid="{00000000-0005-0000-0000-00000B100000}"/>
    <cellStyle name="Calculation 6 8" xfId="2932" xr:uid="{00000000-0005-0000-0000-00000C100000}"/>
    <cellStyle name="Calculation 6 8 2" xfId="2933" xr:uid="{00000000-0005-0000-0000-00000D100000}"/>
    <cellStyle name="Calculation 6 8 3" xfId="2934" xr:uid="{00000000-0005-0000-0000-00000E100000}"/>
    <cellStyle name="Calculation 6 8 4" xfId="2935" xr:uid="{00000000-0005-0000-0000-00000F100000}"/>
    <cellStyle name="Calculation 6 8 5" xfId="2936" xr:uid="{00000000-0005-0000-0000-000010100000}"/>
    <cellStyle name="Calculation 6 8 6" xfId="2937" xr:uid="{00000000-0005-0000-0000-000011100000}"/>
    <cellStyle name="Calculation 6_Client_Report_SSFD_286_UI_15May14_06h00" xfId="36994" xr:uid="{00000000-0005-0000-0000-000012100000}"/>
    <cellStyle name="Calculation 7" xfId="2938" xr:uid="{00000000-0005-0000-0000-000013100000}"/>
    <cellStyle name="Calculation 7 2" xfId="2939" xr:uid="{00000000-0005-0000-0000-000014100000}"/>
    <cellStyle name="Calculation 7 2 2" xfId="2940" xr:uid="{00000000-0005-0000-0000-000015100000}"/>
    <cellStyle name="Calculation 7 2 2 2" xfId="2941" xr:uid="{00000000-0005-0000-0000-000016100000}"/>
    <cellStyle name="Calculation 7 2 2 2 2" xfId="2942" xr:uid="{00000000-0005-0000-0000-000017100000}"/>
    <cellStyle name="Calculation 7 2 2 2 3" xfId="2943" xr:uid="{00000000-0005-0000-0000-000018100000}"/>
    <cellStyle name="Calculation 7 2 2 2 4" xfId="2944" xr:uid="{00000000-0005-0000-0000-000019100000}"/>
    <cellStyle name="Calculation 7 2 2 2 5" xfId="2945" xr:uid="{00000000-0005-0000-0000-00001A100000}"/>
    <cellStyle name="Calculation 7 2 2 2 6" xfId="2946" xr:uid="{00000000-0005-0000-0000-00001B100000}"/>
    <cellStyle name="Calculation 7 2 2 3" xfId="2947" xr:uid="{00000000-0005-0000-0000-00001C100000}"/>
    <cellStyle name="Calculation 7 2 2 3 2" xfId="2948" xr:uid="{00000000-0005-0000-0000-00001D100000}"/>
    <cellStyle name="Calculation 7 2 2 3 3" xfId="2949" xr:uid="{00000000-0005-0000-0000-00001E100000}"/>
    <cellStyle name="Calculation 7 2 2 3 4" xfId="2950" xr:uid="{00000000-0005-0000-0000-00001F100000}"/>
    <cellStyle name="Calculation 7 2 2 3 5" xfId="2951" xr:uid="{00000000-0005-0000-0000-000020100000}"/>
    <cellStyle name="Calculation 7 2 2 3 6" xfId="2952" xr:uid="{00000000-0005-0000-0000-000021100000}"/>
    <cellStyle name="Calculation 7 2 2 4" xfId="2953" xr:uid="{00000000-0005-0000-0000-000022100000}"/>
    <cellStyle name="Calculation 7 2 3" xfId="2954" xr:uid="{00000000-0005-0000-0000-000023100000}"/>
    <cellStyle name="Calculation 7 2 3 2" xfId="2955" xr:uid="{00000000-0005-0000-0000-000024100000}"/>
    <cellStyle name="Calculation 7 2 3 3" xfId="2956" xr:uid="{00000000-0005-0000-0000-000025100000}"/>
    <cellStyle name="Calculation 7 2 3 4" xfId="2957" xr:uid="{00000000-0005-0000-0000-000026100000}"/>
    <cellStyle name="Calculation 7 2 3 5" xfId="2958" xr:uid="{00000000-0005-0000-0000-000027100000}"/>
    <cellStyle name="Calculation 7 2 3 6" xfId="2959" xr:uid="{00000000-0005-0000-0000-000028100000}"/>
    <cellStyle name="Calculation 7 2 3 7" xfId="2960" xr:uid="{00000000-0005-0000-0000-000029100000}"/>
    <cellStyle name="Calculation 7 2 4" xfId="2961" xr:uid="{00000000-0005-0000-0000-00002A100000}"/>
    <cellStyle name="Calculation 7 2 4 2" xfId="2962" xr:uid="{00000000-0005-0000-0000-00002B100000}"/>
    <cellStyle name="Calculation 7 2 4 3" xfId="2963" xr:uid="{00000000-0005-0000-0000-00002C100000}"/>
    <cellStyle name="Calculation 7 2 4 4" xfId="2964" xr:uid="{00000000-0005-0000-0000-00002D100000}"/>
    <cellStyle name="Calculation 7 2 4 5" xfId="2965" xr:uid="{00000000-0005-0000-0000-00002E100000}"/>
    <cellStyle name="Calculation 7 2 4 6" xfId="2966" xr:uid="{00000000-0005-0000-0000-00002F100000}"/>
    <cellStyle name="Calculation 7 3" xfId="2967" xr:uid="{00000000-0005-0000-0000-000030100000}"/>
    <cellStyle name="Calculation 7 3 2" xfId="2968" xr:uid="{00000000-0005-0000-0000-000031100000}"/>
    <cellStyle name="Calculation 7 3 2 2" xfId="2969" xr:uid="{00000000-0005-0000-0000-000032100000}"/>
    <cellStyle name="Calculation 7 3 2 2 2" xfId="2970" xr:uid="{00000000-0005-0000-0000-000033100000}"/>
    <cellStyle name="Calculation 7 3 2 2 3" xfId="2971" xr:uid="{00000000-0005-0000-0000-000034100000}"/>
    <cellStyle name="Calculation 7 3 2 2 4" xfId="2972" xr:uid="{00000000-0005-0000-0000-000035100000}"/>
    <cellStyle name="Calculation 7 3 2 2 5" xfId="2973" xr:uid="{00000000-0005-0000-0000-000036100000}"/>
    <cellStyle name="Calculation 7 3 2 2 6" xfId="2974" xr:uid="{00000000-0005-0000-0000-000037100000}"/>
    <cellStyle name="Calculation 7 3 2 3" xfId="2975" xr:uid="{00000000-0005-0000-0000-000038100000}"/>
    <cellStyle name="Calculation 7 3 2 3 2" xfId="2976" xr:uid="{00000000-0005-0000-0000-000039100000}"/>
    <cellStyle name="Calculation 7 3 2 3 3" xfId="2977" xr:uid="{00000000-0005-0000-0000-00003A100000}"/>
    <cellStyle name="Calculation 7 3 2 3 4" xfId="2978" xr:uid="{00000000-0005-0000-0000-00003B100000}"/>
    <cellStyle name="Calculation 7 3 2 3 5" xfId="2979" xr:uid="{00000000-0005-0000-0000-00003C100000}"/>
    <cellStyle name="Calculation 7 3 2 3 6" xfId="2980" xr:uid="{00000000-0005-0000-0000-00003D100000}"/>
    <cellStyle name="Calculation 7 3 2 4" xfId="2981" xr:uid="{00000000-0005-0000-0000-00003E100000}"/>
    <cellStyle name="Calculation 7 3 3" xfId="2982" xr:uid="{00000000-0005-0000-0000-00003F100000}"/>
    <cellStyle name="Calculation 7 3 3 2" xfId="2983" xr:uid="{00000000-0005-0000-0000-000040100000}"/>
    <cellStyle name="Calculation 7 3 3 3" xfId="2984" xr:uid="{00000000-0005-0000-0000-000041100000}"/>
    <cellStyle name="Calculation 7 3 3 4" xfId="2985" xr:uid="{00000000-0005-0000-0000-000042100000}"/>
    <cellStyle name="Calculation 7 3 3 5" xfId="2986" xr:uid="{00000000-0005-0000-0000-000043100000}"/>
    <cellStyle name="Calculation 7 3 3 6" xfId="2987" xr:uid="{00000000-0005-0000-0000-000044100000}"/>
    <cellStyle name="Calculation 7 3 4" xfId="2988" xr:uid="{00000000-0005-0000-0000-000045100000}"/>
    <cellStyle name="Calculation 7 3 4 2" xfId="2989" xr:uid="{00000000-0005-0000-0000-000046100000}"/>
    <cellStyle name="Calculation 7 3 4 3" xfId="2990" xr:uid="{00000000-0005-0000-0000-000047100000}"/>
    <cellStyle name="Calculation 7 3 4 4" xfId="2991" xr:uid="{00000000-0005-0000-0000-000048100000}"/>
    <cellStyle name="Calculation 7 3 4 5" xfId="2992" xr:uid="{00000000-0005-0000-0000-000049100000}"/>
    <cellStyle name="Calculation 7 3 4 6" xfId="2993" xr:uid="{00000000-0005-0000-0000-00004A100000}"/>
    <cellStyle name="Calculation 7 3 5" xfId="2994" xr:uid="{00000000-0005-0000-0000-00004B100000}"/>
    <cellStyle name="Calculation 7 4" xfId="2995" xr:uid="{00000000-0005-0000-0000-00004C100000}"/>
    <cellStyle name="Calculation 7 4 2" xfId="2996" xr:uid="{00000000-0005-0000-0000-00004D100000}"/>
    <cellStyle name="Calculation 7 4 2 2" xfId="2997" xr:uid="{00000000-0005-0000-0000-00004E100000}"/>
    <cellStyle name="Calculation 7 4 2 2 2" xfId="2998" xr:uid="{00000000-0005-0000-0000-00004F100000}"/>
    <cellStyle name="Calculation 7 4 2 2 3" xfId="2999" xr:uid="{00000000-0005-0000-0000-000050100000}"/>
    <cellStyle name="Calculation 7 4 2 2 4" xfId="3000" xr:uid="{00000000-0005-0000-0000-000051100000}"/>
    <cellStyle name="Calculation 7 4 2 2 5" xfId="3001" xr:uid="{00000000-0005-0000-0000-000052100000}"/>
    <cellStyle name="Calculation 7 4 2 2 6" xfId="3002" xr:uid="{00000000-0005-0000-0000-000053100000}"/>
    <cellStyle name="Calculation 7 4 2 3" xfId="3003" xr:uid="{00000000-0005-0000-0000-000054100000}"/>
    <cellStyle name="Calculation 7 4 2 3 2" xfId="3004" xr:uid="{00000000-0005-0000-0000-000055100000}"/>
    <cellStyle name="Calculation 7 4 2 3 3" xfId="3005" xr:uid="{00000000-0005-0000-0000-000056100000}"/>
    <cellStyle name="Calculation 7 4 2 3 4" xfId="3006" xr:uid="{00000000-0005-0000-0000-000057100000}"/>
    <cellStyle name="Calculation 7 4 2 3 5" xfId="3007" xr:uid="{00000000-0005-0000-0000-000058100000}"/>
    <cellStyle name="Calculation 7 4 2 3 6" xfId="3008" xr:uid="{00000000-0005-0000-0000-000059100000}"/>
    <cellStyle name="Calculation 7 4 2 4" xfId="3009" xr:uid="{00000000-0005-0000-0000-00005A100000}"/>
    <cellStyle name="Calculation 7 4 3" xfId="3010" xr:uid="{00000000-0005-0000-0000-00005B100000}"/>
    <cellStyle name="Calculation 7 4 3 2" xfId="3011" xr:uid="{00000000-0005-0000-0000-00005C100000}"/>
    <cellStyle name="Calculation 7 4 3 3" xfId="3012" xr:uid="{00000000-0005-0000-0000-00005D100000}"/>
    <cellStyle name="Calculation 7 4 3 4" xfId="3013" xr:uid="{00000000-0005-0000-0000-00005E100000}"/>
    <cellStyle name="Calculation 7 4 3 5" xfId="3014" xr:uid="{00000000-0005-0000-0000-00005F100000}"/>
    <cellStyle name="Calculation 7 4 3 6" xfId="3015" xr:uid="{00000000-0005-0000-0000-000060100000}"/>
    <cellStyle name="Calculation 7 4 4" xfId="3016" xr:uid="{00000000-0005-0000-0000-000061100000}"/>
    <cellStyle name="Calculation 7 4 4 2" xfId="3017" xr:uid="{00000000-0005-0000-0000-000062100000}"/>
    <cellStyle name="Calculation 7 4 4 3" xfId="3018" xr:uid="{00000000-0005-0000-0000-000063100000}"/>
    <cellStyle name="Calculation 7 4 4 4" xfId="3019" xr:uid="{00000000-0005-0000-0000-000064100000}"/>
    <cellStyle name="Calculation 7 4 4 5" xfId="3020" xr:uid="{00000000-0005-0000-0000-000065100000}"/>
    <cellStyle name="Calculation 7 4 4 6" xfId="3021" xr:uid="{00000000-0005-0000-0000-000066100000}"/>
    <cellStyle name="Calculation 7 4 5" xfId="3022" xr:uid="{00000000-0005-0000-0000-000067100000}"/>
    <cellStyle name="Calculation 7 5" xfId="3023" xr:uid="{00000000-0005-0000-0000-000068100000}"/>
    <cellStyle name="Calculation 7 5 2" xfId="3024" xr:uid="{00000000-0005-0000-0000-000069100000}"/>
    <cellStyle name="Calculation 7 5 2 2" xfId="3025" xr:uid="{00000000-0005-0000-0000-00006A100000}"/>
    <cellStyle name="Calculation 7 5 2 2 2" xfId="3026" xr:uid="{00000000-0005-0000-0000-00006B100000}"/>
    <cellStyle name="Calculation 7 5 2 2 3" xfId="3027" xr:uid="{00000000-0005-0000-0000-00006C100000}"/>
    <cellStyle name="Calculation 7 5 2 2 4" xfId="3028" xr:uid="{00000000-0005-0000-0000-00006D100000}"/>
    <cellStyle name="Calculation 7 5 2 2 5" xfId="3029" xr:uid="{00000000-0005-0000-0000-00006E100000}"/>
    <cellStyle name="Calculation 7 5 2 2 6" xfId="3030" xr:uid="{00000000-0005-0000-0000-00006F100000}"/>
    <cellStyle name="Calculation 7 5 2 3" xfId="3031" xr:uid="{00000000-0005-0000-0000-000070100000}"/>
    <cellStyle name="Calculation 7 5 2 3 2" xfId="3032" xr:uid="{00000000-0005-0000-0000-000071100000}"/>
    <cellStyle name="Calculation 7 5 2 3 3" xfId="3033" xr:uid="{00000000-0005-0000-0000-000072100000}"/>
    <cellStyle name="Calculation 7 5 2 3 4" xfId="3034" xr:uid="{00000000-0005-0000-0000-000073100000}"/>
    <cellStyle name="Calculation 7 5 2 3 5" xfId="3035" xr:uid="{00000000-0005-0000-0000-000074100000}"/>
    <cellStyle name="Calculation 7 5 2 3 6" xfId="3036" xr:uid="{00000000-0005-0000-0000-000075100000}"/>
    <cellStyle name="Calculation 7 5 2 4" xfId="3037" xr:uid="{00000000-0005-0000-0000-000076100000}"/>
    <cellStyle name="Calculation 7 5 3" xfId="3038" xr:uid="{00000000-0005-0000-0000-000077100000}"/>
    <cellStyle name="Calculation 7 5 3 2" xfId="3039" xr:uid="{00000000-0005-0000-0000-000078100000}"/>
    <cellStyle name="Calculation 7 5 3 3" xfId="3040" xr:uid="{00000000-0005-0000-0000-000079100000}"/>
    <cellStyle name="Calculation 7 5 3 4" xfId="3041" xr:uid="{00000000-0005-0000-0000-00007A100000}"/>
    <cellStyle name="Calculation 7 5 3 5" xfId="3042" xr:uid="{00000000-0005-0000-0000-00007B100000}"/>
    <cellStyle name="Calculation 7 5 3 6" xfId="3043" xr:uid="{00000000-0005-0000-0000-00007C100000}"/>
    <cellStyle name="Calculation 7 5 4" xfId="3044" xr:uid="{00000000-0005-0000-0000-00007D100000}"/>
    <cellStyle name="Calculation 7 5 4 2" xfId="3045" xr:uid="{00000000-0005-0000-0000-00007E100000}"/>
    <cellStyle name="Calculation 7 5 4 3" xfId="3046" xr:uid="{00000000-0005-0000-0000-00007F100000}"/>
    <cellStyle name="Calculation 7 5 4 4" xfId="3047" xr:uid="{00000000-0005-0000-0000-000080100000}"/>
    <cellStyle name="Calculation 7 5 4 5" xfId="3048" xr:uid="{00000000-0005-0000-0000-000081100000}"/>
    <cellStyle name="Calculation 7 5 4 6" xfId="3049" xr:uid="{00000000-0005-0000-0000-000082100000}"/>
    <cellStyle name="Calculation 7 5 5" xfId="3050" xr:uid="{00000000-0005-0000-0000-000083100000}"/>
    <cellStyle name="Calculation 7 6" xfId="3051" xr:uid="{00000000-0005-0000-0000-000084100000}"/>
    <cellStyle name="Calculation 7 6 2" xfId="3052" xr:uid="{00000000-0005-0000-0000-000085100000}"/>
    <cellStyle name="Calculation 7 6 2 2" xfId="3053" xr:uid="{00000000-0005-0000-0000-000086100000}"/>
    <cellStyle name="Calculation 7 6 2 3" xfId="3054" xr:uid="{00000000-0005-0000-0000-000087100000}"/>
    <cellStyle name="Calculation 7 6 2 4" xfId="3055" xr:uid="{00000000-0005-0000-0000-000088100000}"/>
    <cellStyle name="Calculation 7 6 2 5" xfId="3056" xr:uid="{00000000-0005-0000-0000-000089100000}"/>
    <cellStyle name="Calculation 7 6 2 6" xfId="3057" xr:uid="{00000000-0005-0000-0000-00008A100000}"/>
    <cellStyle name="Calculation 7 6 3" xfId="3058" xr:uid="{00000000-0005-0000-0000-00008B100000}"/>
    <cellStyle name="Calculation 7 6 3 2" xfId="3059" xr:uid="{00000000-0005-0000-0000-00008C100000}"/>
    <cellStyle name="Calculation 7 6 3 3" xfId="3060" xr:uid="{00000000-0005-0000-0000-00008D100000}"/>
    <cellStyle name="Calculation 7 6 3 4" xfId="3061" xr:uid="{00000000-0005-0000-0000-00008E100000}"/>
    <cellStyle name="Calculation 7 6 3 5" xfId="3062" xr:uid="{00000000-0005-0000-0000-00008F100000}"/>
    <cellStyle name="Calculation 7 6 3 6" xfId="3063" xr:uid="{00000000-0005-0000-0000-000090100000}"/>
    <cellStyle name="Calculation 7 6 4" xfId="3064" xr:uid="{00000000-0005-0000-0000-000091100000}"/>
    <cellStyle name="Calculation 7 7" xfId="3065" xr:uid="{00000000-0005-0000-0000-000092100000}"/>
    <cellStyle name="Calculation 7 7 2" xfId="3066" xr:uid="{00000000-0005-0000-0000-000093100000}"/>
    <cellStyle name="Calculation 7 7 3" xfId="3067" xr:uid="{00000000-0005-0000-0000-000094100000}"/>
    <cellStyle name="Calculation 7 7 4" xfId="3068" xr:uid="{00000000-0005-0000-0000-000095100000}"/>
    <cellStyle name="Calculation 7 7 5" xfId="3069" xr:uid="{00000000-0005-0000-0000-000096100000}"/>
    <cellStyle name="Calculation 7 7 6" xfId="3070" xr:uid="{00000000-0005-0000-0000-000097100000}"/>
    <cellStyle name="Calculation 7 7 7" xfId="3071" xr:uid="{00000000-0005-0000-0000-000098100000}"/>
    <cellStyle name="Calculation 7 8" xfId="3072" xr:uid="{00000000-0005-0000-0000-000099100000}"/>
    <cellStyle name="Calculation 7 8 2" xfId="3073" xr:uid="{00000000-0005-0000-0000-00009A100000}"/>
    <cellStyle name="Calculation 7 8 3" xfId="3074" xr:uid="{00000000-0005-0000-0000-00009B100000}"/>
    <cellStyle name="Calculation 7 8 4" xfId="3075" xr:uid="{00000000-0005-0000-0000-00009C100000}"/>
    <cellStyle name="Calculation 7 8 5" xfId="3076" xr:uid="{00000000-0005-0000-0000-00009D100000}"/>
    <cellStyle name="Calculation 7 8 6" xfId="3077" xr:uid="{00000000-0005-0000-0000-00009E100000}"/>
    <cellStyle name="Calculation 7_Client_Report_SSFD_286_UI_15May14_06h00" xfId="36995" xr:uid="{00000000-0005-0000-0000-00009F100000}"/>
    <cellStyle name="Calculation 8" xfId="3078" xr:uid="{00000000-0005-0000-0000-0000A0100000}"/>
    <cellStyle name="Calculation 8 2" xfId="3079" xr:uid="{00000000-0005-0000-0000-0000A1100000}"/>
    <cellStyle name="Calculation 8 2 2" xfId="3080" xr:uid="{00000000-0005-0000-0000-0000A2100000}"/>
    <cellStyle name="Calculation 8 2 2 2" xfId="3081" xr:uid="{00000000-0005-0000-0000-0000A3100000}"/>
    <cellStyle name="Calculation 8 2 2 2 2" xfId="3082" xr:uid="{00000000-0005-0000-0000-0000A4100000}"/>
    <cellStyle name="Calculation 8 2 2 2 3" xfId="3083" xr:uid="{00000000-0005-0000-0000-0000A5100000}"/>
    <cellStyle name="Calculation 8 2 2 2 4" xfId="3084" xr:uid="{00000000-0005-0000-0000-0000A6100000}"/>
    <cellStyle name="Calculation 8 2 2 2 5" xfId="3085" xr:uid="{00000000-0005-0000-0000-0000A7100000}"/>
    <cellStyle name="Calculation 8 2 2 2 6" xfId="3086" xr:uid="{00000000-0005-0000-0000-0000A8100000}"/>
    <cellStyle name="Calculation 8 2 2 3" xfId="3087" xr:uid="{00000000-0005-0000-0000-0000A9100000}"/>
    <cellStyle name="Calculation 8 2 2 3 2" xfId="3088" xr:uid="{00000000-0005-0000-0000-0000AA100000}"/>
    <cellStyle name="Calculation 8 2 2 3 3" xfId="3089" xr:uid="{00000000-0005-0000-0000-0000AB100000}"/>
    <cellStyle name="Calculation 8 2 2 3 4" xfId="3090" xr:uid="{00000000-0005-0000-0000-0000AC100000}"/>
    <cellStyle name="Calculation 8 2 2 3 5" xfId="3091" xr:uid="{00000000-0005-0000-0000-0000AD100000}"/>
    <cellStyle name="Calculation 8 2 2 3 6" xfId="3092" xr:uid="{00000000-0005-0000-0000-0000AE100000}"/>
    <cellStyle name="Calculation 8 2 2 4" xfId="3093" xr:uid="{00000000-0005-0000-0000-0000AF100000}"/>
    <cellStyle name="Calculation 8 2 3" xfId="3094" xr:uid="{00000000-0005-0000-0000-0000B0100000}"/>
    <cellStyle name="Calculation 8 2 3 2" xfId="3095" xr:uid="{00000000-0005-0000-0000-0000B1100000}"/>
    <cellStyle name="Calculation 8 2 3 3" xfId="3096" xr:uid="{00000000-0005-0000-0000-0000B2100000}"/>
    <cellStyle name="Calculation 8 2 3 4" xfId="3097" xr:uid="{00000000-0005-0000-0000-0000B3100000}"/>
    <cellStyle name="Calculation 8 2 3 5" xfId="3098" xr:uid="{00000000-0005-0000-0000-0000B4100000}"/>
    <cellStyle name="Calculation 8 2 3 6" xfId="3099" xr:uid="{00000000-0005-0000-0000-0000B5100000}"/>
    <cellStyle name="Calculation 8 2 3 7" xfId="3100" xr:uid="{00000000-0005-0000-0000-0000B6100000}"/>
    <cellStyle name="Calculation 8 2 4" xfId="3101" xr:uid="{00000000-0005-0000-0000-0000B7100000}"/>
    <cellStyle name="Calculation 8 2 4 2" xfId="3102" xr:uid="{00000000-0005-0000-0000-0000B8100000}"/>
    <cellStyle name="Calculation 8 2 4 3" xfId="3103" xr:uid="{00000000-0005-0000-0000-0000B9100000}"/>
    <cellStyle name="Calculation 8 2 4 4" xfId="3104" xr:uid="{00000000-0005-0000-0000-0000BA100000}"/>
    <cellStyle name="Calculation 8 2 4 5" xfId="3105" xr:uid="{00000000-0005-0000-0000-0000BB100000}"/>
    <cellStyle name="Calculation 8 2 4 6" xfId="3106" xr:uid="{00000000-0005-0000-0000-0000BC100000}"/>
    <cellStyle name="Calculation 8 3" xfId="3107" xr:uid="{00000000-0005-0000-0000-0000BD100000}"/>
    <cellStyle name="Calculation 8 3 2" xfId="3108" xr:uid="{00000000-0005-0000-0000-0000BE100000}"/>
    <cellStyle name="Calculation 8 3 2 2" xfId="3109" xr:uid="{00000000-0005-0000-0000-0000BF100000}"/>
    <cellStyle name="Calculation 8 3 2 2 2" xfId="3110" xr:uid="{00000000-0005-0000-0000-0000C0100000}"/>
    <cellStyle name="Calculation 8 3 2 2 3" xfId="3111" xr:uid="{00000000-0005-0000-0000-0000C1100000}"/>
    <cellStyle name="Calculation 8 3 2 2 4" xfId="3112" xr:uid="{00000000-0005-0000-0000-0000C2100000}"/>
    <cellStyle name="Calculation 8 3 2 2 5" xfId="3113" xr:uid="{00000000-0005-0000-0000-0000C3100000}"/>
    <cellStyle name="Calculation 8 3 2 2 6" xfId="3114" xr:uid="{00000000-0005-0000-0000-0000C4100000}"/>
    <cellStyle name="Calculation 8 3 2 3" xfId="3115" xr:uid="{00000000-0005-0000-0000-0000C5100000}"/>
    <cellStyle name="Calculation 8 3 2 3 2" xfId="3116" xr:uid="{00000000-0005-0000-0000-0000C6100000}"/>
    <cellStyle name="Calculation 8 3 2 3 3" xfId="3117" xr:uid="{00000000-0005-0000-0000-0000C7100000}"/>
    <cellStyle name="Calculation 8 3 2 3 4" xfId="3118" xr:uid="{00000000-0005-0000-0000-0000C8100000}"/>
    <cellStyle name="Calculation 8 3 2 3 5" xfId="3119" xr:uid="{00000000-0005-0000-0000-0000C9100000}"/>
    <cellStyle name="Calculation 8 3 2 3 6" xfId="3120" xr:uid="{00000000-0005-0000-0000-0000CA100000}"/>
    <cellStyle name="Calculation 8 3 2 4" xfId="3121" xr:uid="{00000000-0005-0000-0000-0000CB100000}"/>
    <cellStyle name="Calculation 8 3 3" xfId="3122" xr:uid="{00000000-0005-0000-0000-0000CC100000}"/>
    <cellStyle name="Calculation 8 3 3 2" xfId="3123" xr:uid="{00000000-0005-0000-0000-0000CD100000}"/>
    <cellStyle name="Calculation 8 3 3 3" xfId="3124" xr:uid="{00000000-0005-0000-0000-0000CE100000}"/>
    <cellStyle name="Calculation 8 3 3 4" xfId="3125" xr:uid="{00000000-0005-0000-0000-0000CF100000}"/>
    <cellStyle name="Calculation 8 3 3 5" xfId="3126" xr:uid="{00000000-0005-0000-0000-0000D0100000}"/>
    <cellStyle name="Calculation 8 3 3 6" xfId="3127" xr:uid="{00000000-0005-0000-0000-0000D1100000}"/>
    <cellStyle name="Calculation 8 3 4" xfId="3128" xr:uid="{00000000-0005-0000-0000-0000D2100000}"/>
    <cellStyle name="Calculation 8 3 4 2" xfId="3129" xr:uid="{00000000-0005-0000-0000-0000D3100000}"/>
    <cellStyle name="Calculation 8 3 4 3" xfId="3130" xr:uid="{00000000-0005-0000-0000-0000D4100000}"/>
    <cellStyle name="Calculation 8 3 4 4" xfId="3131" xr:uid="{00000000-0005-0000-0000-0000D5100000}"/>
    <cellStyle name="Calculation 8 3 4 5" xfId="3132" xr:uid="{00000000-0005-0000-0000-0000D6100000}"/>
    <cellStyle name="Calculation 8 3 4 6" xfId="3133" xr:uid="{00000000-0005-0000-0000-0000D7100000}"/>
    <cellStyle name="Calculation 8 3 5" xfId="3134" xr:uid="{00000000-0005-0000-0000-0000D8100000}"/>
    <cellStyle name="Calculation 8 4" xfId="3135" xr:uid="{00000000-0005-0000-0000-0000D9100000}"/>
    <cellStyle name="Calculation 8 4 2" xfId="3136" xr:uid="{00000000-0005-0000-0000-0000DA100000}"/>
    <cellStyle name="Calculation 8 4 2 2" xfId="3137" xr:uid="{00000000-0005-0000-0000-0000DB100000}"/>
    <cellStyle name="Calculation 8 4 2 2 2" xfId="3138" xr:uid="{00000000-0005-0000-0000-0000DC100000}"/>
    <cellStyle name="Calculation 8 4 2 2 3" xfId="3139" xr:uid="{00000000-0005-0000-0000-0000DD100000}"/>
    <cellStyle name="Calculation 8 4 2 2 4" xfId="3140" xr:uid="{00000000-0005-0000-0000-0000DE100000}"/>
    <cellStyle name="Calculation 8 4 2 2 5" xfId="3141" xr:uid="{00000000-0005-0000-0000-0000DF100000}"/>
    <cellStyle name="Calculation 8 4 2 2 6" xfId="3142" xr:uid="{00000000-0005-0000-0000-0000E0100000}"/>
    <cellStyle name="Calculation 8 4 2 3" xfId="3143" xr:uid="{00000000-0005-0000-0000-0000E1100000}"/>
    <cellStyle name="Calculation 8 4 2 3 2" xfId="3144" xr:uid="{00000000-0005-0000-0000-0000E2100000}"/>
    <cellStyle name="Calculation 8 4 2 3 3" xfId="3145" xr:uid="{00000000-0005-0000-0000-0000E3100000}"/>
    <cellStyle name="Calculation 8 4 2 3 4" xfId="3146" xr:uid="{00000000-0005-0000-0000-0000E4100000}"/>
    <cellStyle name="Calculation 8 4 2 3 5" xfId="3147" xr:uid="{00000000-0005-0000-0000-0000E5100000}"/>
    <cellStyle name="Calculation 8 4 2 3 6" xfId="3148" xr:uid="{00000000-0005-0000-0000-0000E6100000}"/>
    <cellStyle name="Calculation 8 4 2 4" xfId="3149" xr:uid="{00000000-0005-0000-0000-0000E7100000}"/>
    <cellStyle name="Calculation 8 4 3" xfId="3150" xr:uid="{00000000-0005-0000-0000-0000E8100000}"/>
    <cellStyle name="Calculation 8 4 3 2" xfId="3151" xr:uid="{00000000-0005-0000-0000-0000E9100000}"/>
    <cellStyle name="Calculation 8 4 3 3" xfId="3152" xr:uid="{00000000-0005-0000-0000-0000EA100000}"/>
    <cellStyle name="Calculation 8 4 3 4" xfId="3153" xr:uid="{00000000-0005-0000-0000-0000EB100000}"/>
    <cellStyle name="Calculation 8 4 3 5" xfId="3154" xr:uid="{00000000-0005-0000-0000-0000EC100000}"/>
    <cellStyle name="Calculation 8 4 3 6" xfId="3155" xr:uid="{00000000-0005-0000-0000-0000ED100000}"/>
    <cellStyle name="Calculation 8 4 4" xfId="3156" xr:uid="{00000000-0005-0000-0000-0000EE100000}"/>
    <cellStyle name="Calculation 8 4 4 2" xfId="3157" xr:uid="{00000000-0005-0000-0000-0000EF100000}"/>
    <cellStyle name="Calculation 8 4 4 3" xfId="3158" xr:uid="{00000000-0005-0000-0000-0000F0100000}"/>
    <cellStyle name="Calculation 8 4 4 4" xfId="3159" xr:uid="{00000000-0005-0000-0000-0000F1100000}"/>
    <cellStyle name="Calculation 8 4 4 5" xfId="3160" xr:uid="{00000000-0005-0000-0000-0000F2100000}"/>
    <cellStyle name="Calculation 8 4 4 6" xfId="3161" xr:uid="{00000000-0005-0000-0000-0000F3100000}"/>
    <cellStyle name="Calculation 8 4 5" xfId="3162" xr:uid="{00000000-0005-0000-0000-0000F4100000}"/>
    <cellStyle name="Calculation 8 5" xfId="3163" xr:uid="{00000000-0005-0000-0000-0000F5100000}"/>
    <cellStyle name="Calculation 8 5 2" xfId="3164" xr:uid="{00000000-0005-0000-0000-0000F6100000}"/>
    <cellStyle name="Calculation 8 5 2 2" xfId="3165" xr:uid="{00000000-0005-0000-0000-0000F7100000}"/>
    <cellStyle name="Calculation 8 5 2 2 2" xfId="3166" xr:uid="{00000000-0005-0000-0000-0000F8100000}"/>
    <cellStyle name="Calculation 8 5 2 2 3" xfId="3167" xr:uid="{00000000-0005-0000-0000-0000F9100000}"/>
    <cellStyle name="Calculation 8 5 2 2 4" xfId="3168" xr:uid="{00000000-0005-0000-0000-0000FA100000}"/>
    <cellStyle name="Calculation 8 5 2 2 5" xfId="3169" xr:uid="{00000000-0005-0000-0000-0000FB100000}"/>
    <cellStyle name="Calculation 8 5 2 2 6" xfId="3170" xr:uid="{00000000-0005-0000-0000-0000FC100000}"/>
    <cellStyle name="Calculation 8 5 2 3" xfId="3171" xr:uid="{00000000-0005-0000-0000-0000FD100000}"/>
    <cellStyle name="Calculation 8 5 2 3 2" xfId="3172" xr:uid="{00000000-0005-0000-0000-0000FE100000}"/>
    <cellStyle name="Calculation 8 5 2 3 3" xfId="3173" xr:uid="{00000000-0005-0000-0000-0000FF100000}"/>
    <cellStyle name="Calculation 8 5 2 3 4" xfId="3174" xr:uid="{00000000-0005-0000-0000-000000110000}"/>
    <cellStyle name="Calculation 8 5 2 3 5" xfId="3175" xr:uid="{00000000-0005-0000-0000-000001110000}"/>
    <cellStyle name="Calculation 8 5 2 3 6" xfId="3176" xr:uid="{00000000-0005-0000-0000-000002110000}"/>
    <cellStyle name="Calculation 8 5 2 4" xfId="3177" xr:uid="{00000000-0005-0000-0000-000003110000}"/>
    <cellStyle name="Calculation 8 5 3" xfId="3178" xr:uid="{00000000-0005-0000-0000-000004110000}"/>
    <cellStyle name="Calculation 8 5 3 2" xfId="3179" xr:uid="{00000000-0005-0000-0000-000005110000}"/>
    <cellStyle name="Calculation 8 5 3 3" xfId="3180" xr:uid="{00000000-0005-0000-0000-000006110000}"/>
    <cellStyle name="Calculation 8 5 3 4" xfId="3181" xr:uid="{00000000-0005-0000-0000-000007110000}"/>
    <cellStyle name="Calculation 8 5 3 5" xfId="3182" xr:uid="{00000000-0005-0000-0000-000008110000}"/>
    <cellStyle name="Calculation 8 5 3 6" xfId="3183" xr:uid="{00000000-0005-0000-0000-000009110000}"/>
    <cellStyle name="Calculation 8 5 4" xfId="3184" xr:uid="{00000000-0005-0000-0000-00000A110000}"/>
    <cellStyle name="Calculation 8 5 4 2" xfId="3185" xr:uid="{00000000-0005-0000-0000-00000B110000}"/>
    <cellStyle name="Calculation 8 5 4 3" xfId="3186" xr:uid="{00000000-0005-0000-0000-00000C110000}"/>
    <cellStyle name="Calculation 8 5 4 4" xfId="3187" xr:uid="{00000000-0005-0000-0000-00000D110000}"/>
    <cellStyle name="Calculation 8 5 4 5" xfId="3188" xr:uid="{00000000-0005-0000-0000-00000E110000}"/>
    <cellStyle name="Calculation 8 5 4 6" xfId="3189" xr:uid="{00000000-0005-0000-0000-00000F110000}"/>
    <cellStyle name="Calculation 8 5 5" xfId="3190" xr:uid="{00000000-0005-0000-0000-000010110000}"/>
    <cellStyle name="Calculation 8 6" xfId="3191" xr:uid="{00000000-0005-0000-0000-000011110000}"/>
    <cellStyle name="Calculation 8 6 2" xfId="3192" xr:uid="{00000000-0005-0000-0000-000012110000}"/>
    <cellStyle name="Calculation 8 6 2 2" xfId="3193" xr:uid="{00000000-0005-0000-0000-000013110000}"/>
    <cellStyle name="Calculation 8 6 2 3" xfId="3194" xr:uid="{00000000-0005-0000-0000-000014110000}"/>
    <cellStyle name="Calculation 8 6 2 4" xfId="3195" xr:uid="{00000000-0005-0000-0000-000015110000}"/>
    <cellStyle name="Calculation 8 6 2 5" xfId="3196" xr:uid="{00000000-0005-0000-0000-000016110000}"/>
    <cellStyle name="Calculation 8 6 2 6" xfId="3197" xr:uid="{00000000-0005-0000-0000-000017110000}"/>
    <cellStyle name="Calculation 8 6 3" xfId="3198" xr:uid="{00000000-0005-0000-0000-000018110000}"/>
    <cellStyle name="Calculation 8 6 3 2" xfId="3199" xr:uid="{00000000-0005-0000-0000-000019110000}"/>
    <cellStyle name="Calculation 8 6 3 3" xfId="3200" xr:uid="{00000000-0005-0000-0000-00001A110000}"/>
    <cellStyle name="Calculation 8 6 3 4" xfId="3201" xr:uid="{00000000-0005-0000-0000-00001B110000}"/>
    <cellStyle name="Calculation 8 6 3 5" xfId="3202" xr:uid="{00000000-0005-0000-0000-00001C110000}"/>
    <cellStyle name="Calculation 8 6 3 6" xfId="3203" xr:uid="{00000000-0005-0000-0000-00001D110000}"/>
    <cellStyle name="Calculation 8 6 4" xfId="3204" xr:uid="{00000000-0005-0000-0000-00001E110000}"/>
    <cellStyle name="Calculation 8 7" xfId="3205" xr:uid="{00000000-0005-0000-0000-00001F110000}"/>
    <cellStyle name="Calculation 8 7 2" xfId="3206" xr:uid="{00000000-0005-0000-0000-000020110000}"/>
    <cellStyle name="Calculation 8 7 3" xfId="3207" xr:uid="{00000000-0005-0000-0000-000021110000}"/>
    <cellStyle name="Calculation 8 7 4" xfId="3208" xr:uid="{00000000-0005-0000-0000-000022110000}"/>
    <cellStyle name="Calculation 8 7 5" xfId="3209" xr:uid="{00000000-0005-0000-0000-000023110000}"/>
    <cellStyle name="Calculation 8 7 6" xfId="3210" xr:uid="{00000000-0005-0000-0000-000024110000}"/>
    <cellStyle name="Calculation 8 7 7" xfId="3211" xr:uid="{00000000-0005-0000-0000-000025110000}"/>
    <cellStyle name="Calculation 8 8" xfId="3212" xr:uid="{00000000-0005-0000-0000-000026110000}"/>
    <cellStyle name="Calculation 8 8 2" xfId="3213" xr:uid="{00000000-0005-0000-0000-000027110000}"/>
    <cellStyle name="Calculation 8 8 3" xfId="3214" xr:uid="{00000000-0005-0000-0000-000028110000}"/>
    <cellStyle name="Calculation 8 8 4" xfId="3215" xr:uid="{00000000-0005-0000-0000-000029110000}"/>
    <cellStyle name="Calculation 8 8 5" xfId="3216" xr:uid="{00000000-0005-0000-0000-00002A110000}"/>
    <cellStyle name="Calculation 8 8 6" xfId="3217" xr:uid="{00000000-0005-0000-0000-00002B110000}"/>
    <cellStyle name="Calculation 8_Client_Report_SSFD_286_UI_15May14_06h00" xfId="36996" xr:uid="{00000000-0005-0000-0000-00002C110000}"/>
    <cellStyle name="Calculation 9" xfId="3218" xr:uid="{00000000-0005-0000-0000-00002D110000}"/>
    <cellStyle name="Calculation 9 2" xfId="3219" xr:uid="{00000000-0005-0000-0000-00002E110000}"/>
    <cellStyle name="Calculation 9 2 2" xfId="3220" xr:uid="{00000000-0005-0000-0000-00002F110000}"/>
    <cellStyle name="Calculation 9 2 2 2" xfId="3221" xr:uid="{00000000-0005-0000-0000-000030110000}"/>
    <cellStyle name="Calculation 9 2 2 2 2" xfId="3222" xr:uid="{00000000-0005-0000-0000-000031110000}"/>
    <cellStyle name="Calculation 9 2 2 2 3" xfId="3223" xr:uid="{00000000-0005-0000-0000-000032110000}"/>
    <cellStyle name="Calculation 9 2 2 2 4" xfId="3224" xr:uid="{00000000-0005-0000-0000-000033110000}"/>
    <cellStyle name="Calculation 9 2 2 2 5" xfId="3225" xr:uid="{00000000-0005-0000-0000-000034110000}"/>
    <cellStyle name="Calculation 9 2 2 2 6" xfId="3226" xr:uid="{00000000-0005-0000-0000-000035110000}"/>
    <cellStyle name="Calculation 9 2 2 3" xfId="3227" xr:uid="{00000000-0005-0000-0000-000036110000}"/>
    <cellStyle name="Calculation 9 2 2 3 2" xfId="3228" xr:uid="{00000000-0005-0000-0000-000037110000}"/>
    <cellStyle name="Calculation 9 2 2 3 3" xfId="3229" xr:uid="{00000000-0005-0000-0000-000038110000}"/>
    <cellStyle name="Calculation 9 2 2 3 4" xfId="3230" xr:uid="{00000000-0005-0000-0000-000039110000}"/>
    <cellStyle name="Calculation 9 2 2 3 5" xfId="3231" xr:uid="{00000000-0005-0000-0000-00003A110000}"/>
    <cellStyle name="Calculation 9 2 2 3 6" xfId="3232" xr:uid="{00000000-0005-0000-0000-00003B110000}"/>
    <cellStyle name="Calculation 9 2 2 4" xfId="3233" xr:uid="{00000000-0005-0000-0000-00003C110000}"/>
    <cellStyle name="Calculation 9 2 3" xfId="3234" xr:uid="{00000000-0005-0000-0000-00003D110000}"/>
    <cellStyle name="Calculation 9 2 3 2" xfId="3235" xr:uid="{00000000-0005-0000-0000-00003E110000}"/>
    <cellStyle name="Calculation 9 2 3 3" xfId="3236" xr:uid="{00000000-0005-0000-0000-00003F110000}"/>
    <cellStyle name="Calculation 9 2 3 4" xfId="3237" xr:uid="{00000000-0005-0000-0000-000040110000}"/>
    <cellStyle name="Calculation 9 2 3 5" xfId="3238" xr:uid="{00000000-0005-0000-0000-000041110000}"/>
    <cellStyle name="Calculation 9 2 3 6" xfId="3239" xr:uid="{00000000-0005-0000-0000-000042110000}"/>
    <cellStyle name="Calculation 9 2 3 7" xfId="3240" xr:uid="{00000000-0005-0000-0000-000043110000}"/>
    <cellStyle name="Calculation 9 2 4" xfId="3241" xr:uid="{00000000-0005-0000-0000-000044110000}"/>
    <cellStyle name="Calculation 9 2 4 2" xfId="3242" xr:uid="{00000000-0005-0000-0000-000045110000}"/>
    <cellStyle name="Calculation 9 2 4 3" xfId="3243" xr:uid="{00000000-0005-0000-0000-000046110000}"/>
    <cellStyle name="Calculation 9 2 4 4" xfId="3244" xr:uid="{00000000-0005-0000-0000-000047110000}"/>
    <cellStyle name="Calculation 9 2 4 5" xfId="3245" xr:uid="{00000000-0005-0000-0000-000048110000}"/>
    <cellStyle name="Calculation 9 2 4 6" xfId="3246" xr:uid="{00000000-0005-0000-0000-000049110000}"/>
    <cellStyle name="Calculation 9 3" xfId="3247" xr:uid="{00000000-0005-0000-0000-00004A110000}"/>
    <cellStyle name="Calculation 9 3 2" xfId="3248" xr:uid="{00000000-0005-0000-0000-00004B110000}"/>
    <cellStyle name="Calculation 9 3 2 2" xfId="3249" xr:uid="{00000000-0005-0000-0000-00004C110000}"/>
    <cellStyle name="Calculation 9 3 2 3" xfId="3250" xr:uid="{00000000-0005-0000-0000-00004D110000}"/>
    <cellStyle name="Calculation 9 3 2 4" xfId="3251" xr:uid="{00000000-0005-0000-0000-00004E110000}"/>
    <cellStyle name="Calculation 9 3 2 5" xfId="3252" xr:uid="{00000000-0005-0000-0000-00004F110000}"/>
    <cellStyle name="Calculation 9 3 2 6" xfId="3253" xr:uid="{00000000-0005-0000-0000-000050110000}"/>
    <cellStyle name="Calculation 9 3 3" xfId="3254" xr:uid="{00000000-0005-0000-0000-000051110000}"/>
    <cellStyle name="Calculation 9 3 3 2" xfId="3255" xr:uid="{00000000-0005-0000-0000-000052110000}"/>
    <cellStyle name="Calculation 9 3 3 3" xfId="3256" xr:uid="{00000000-0005-0000-0000-000053110000}"/>
    <cellStyle name="Calculation 9 3 3 4" xfId="3257" xr:uid="{00000000-0005-0000-0000-000054110000}"/>
    <cellStyle name="Calculation 9 3 3 5" xfId="3258" xr:uid="{00000000-0005-0000-0000-000055110000}"/>
    <cellStyle name="Calculation 9 3 3 6" xfId="3259" xr:uid="{00000000-0005-0000-0000-000056110000}"/>
    <cellStyle name="Calculation 9 3 4" xfId="3260" xr:uid="{00000000-0005-0000-0000-000057110000}"/>
    <cellStyle name="Calculation 9 4" xfId="3261" xr:uid="{00000000-0005-0000-0000-000058110000}"/>
    <cellStyle name="Calculation 9 4 2" xfId="3262" xr:uid="{00000000-0005-0000-0000-000059110000}"/>
    <cellStyle name="Calculation 9 4 3" xfId="3263" xr:uid="{00000000-0005-0000-0000-00005A110000}"/>
    <cellStyle name="Calculation 9 4 4" xfId="3264" xr:uid="{00000000-0005-0000-0000-00005B110000}"/>
    <cellStyle name="Calculation 9 4 5" xfId="3265" xr:uid="{00000000-0005-0000-0000-00005C110000}"/>
    <cellStyle name="Calculation 9 4 6" xfId="3266" xr:uid="{00000000-0005-0000-0000-00005D110000}"/>
    <cellStyle name="Calculation 9 4 7" xfId="3267" xr:uid="{00000000-0005-0000-0000-00005E110000}"/>
    <cellStyle name="Calculation 9 5" xfId="3268" xr:uid="{00000000-0005-0000-0000-00005F110000}"/>
    <cellStyle name="Calculation 9 5 2" xfId="3269" xr:uid="{00000000-0005-0000-0000-000060110000}"/>
    <cellStyle name="Calculation 9 5 3" xfId="3270" xr:uid="{00000000-0005-0000-0000-000061110000}"/>
    <cellStyle name="Calculation 9 5 4" xfId="3271" xr:uid="{00000000-0005-0000-0000-000062110000}"/>
    <cellStyle name="Calculation 9 5 5" xfId="3272" xr:uid="{00000000-0005-0000-0000-000063110000}"/>
    <cellStyle name="Calculation 9 5 6" xfId="3273" xr:uid="{00000000-0005-0000-0000-000064110000}"/>
    <cellStyle name="Calculation 9_Client_Report_SSFD_286_UI_15May14_06h00" xfId="36997" xr:uid="{00000000-0005-0000-0000-000065110000}"/>
    <cellStyle name="Cálculo" xfId="360" xr:uid="{00000000-0005-0000-0000-000066110000}"/>
    <cellStyle name="Cálculo 2" xfId="3274" xr:uid="{00000000-0005-0000-0000-000067110000}"/>
    <cellStyle name="Cálculo 2 10" xfId="3275" xr:uid="{00000000-0005-0000-0000-000068110000}"/>
    <cellStyle name="Cálculo 2 10 2" xfId="3276" xr:uid="{00000000-0005-0000-0000-000069110000}"/>
    <cellStyle name="Cálculo 2 10 2 2" xfId="3277" xr:uid="{00000000-0005-0000-0000-00006A110000}"/>
    <cellStyle name="Cálculo 2 10 2 2 2" xfId="3278" xr:uid="{00000000-0005-0000-0000-00006B110000}"/>
    <cellStyle name="Cálculo 2 10 2 2 3" xfId="3279" xr:uid="{00000000-0005-0000-0000-00006C110000}"/>
    <cellStyle name="Cálculo 2 10 2 2 4" xfId="3280" xr:uid="{00000000-0005-0000-0000-00006D110000}"/>
    <cellStyle name="Cálculo 2 10 2 2 5" xfId="3281" xr:uid="{00000000-0005-0000-0000-00006E110000}"/>
    <cellStyle name="Cálculo 2 10 2 2 6" xfId="3282" xr:uid="{00000000-0005-0000-0000-00006F110000}"/>
    <cellStyle name="Cálculo 2 10 2 3" xfId="3283" xr:uid="{00000000-0005-0000-0000-000070110000}"/>
    <cellStyle name="Cálculo 2 10 2 3 2" xfId="3284" xr:uid="{00000000-0005-0000-0000-000071110000}"/>
    <cellStyle name="Cálculo 2 10 2 3 3" xfId="3285" xr:uid="{00000000-0005-0000-0000-000072110000}"/>
    <cellStyle name="Cálculo 2 10 2 3 4" xfId="3286" xr:uid="{00000000-0005-0000-0000-000073110000}"/>
    <cellStyle name="Cálculo 2 10 2 3 5" xfId="3287" xr:uid="{00000000-0005-0000-0000-000074110000}"/>
    <cellStyle name="Cálculo 2 10 2 3 6" xfId="3288" xr:uid="{00000000-0005-0000-0000-000075110000}"/>
    <cellStyle name="Cálculo 2 10 2 4" xfId="3289" xr:uid="{00000000-0005-0000-0000-000076110000}"/>
    <cellStyle name="Cálculo 2 10 3" xfId="3290" xr:uid="{00000000-0005-0000-0000-000077110000}"/>
    <cellStyle name="Cálculo 2 10 3 2" xfId="3291" xr:uid="{00000000-0005-0000-0000-000078110000}"/>
    <cellStyle name="Cálculo 2 10 3 3" xfId="3292" xr:uid="{00000000-0005-0000-0000-000079110000}"/>
    <cellStyle name="Cálculo 2 10 3 4" xfId="3293" xr:uid="{00000000-0005-0000-0000-00007A110000}"/>
    <cellStyle name="Cálculo 2 10 3 5" xfId="3294" xr:uid="{00000000-0005-0000-0000-00007B110000}"/>
    <cellStyle name="Cálculo 2 10 3 6" xfId="3295" xr:uid="{00000000-0005-0000-0000-00007C110000}"/>
    <cellStyle name="Cálculo 2 10 3 7" xfId="3296" xr:uid="{00000000-0005-0000-0000-00007D110000}"/>
    <cellStyle name="Cálculo 2 10 4" xfId="3297" xr:uid="{00000000-0005-0000-0000-00007E110000}"/>
    <cellStyle name="Cálculo 2 10 4 2" xfId="3298" xr:uid="{00000000-0005-0000-0000-00007F110000}"/>
    <cellStyle name="Cálculo 2 10 4 3" xfId="3299" xr:uid="{00000000-0005-0000-0000-000080110000}"/>
    <cellStyle name="Cálculo 2 10 4 4" xfId="3300" xr:uid="{00000000-0005-0000-0000-000081110000}"/>
    <cellStyle name="Cálculo 2 10 4 5" xfId="3301" xr:uid="{00000000-0005-0000-0000-000082110000}"/>
    <cellStyle name="Cálculo 2 10 4 6" xfId="3302" xr:uid="{00000000-0005-0000-0000-000083110000}"/>
    <cellStyle name="Cálculo 2 11" xfId="3303" xr:uid="{00000000-0005-0000-0000-000084110000}"/>
    <cellStyle name="Cálculo 2 11 2" xfId="3304" xr:uid="{00000000-0005-0000-0000-000085110000}"/>
    <cellStyle name="Cálculo 2 11 2 2" xfId="3305" xr:uid="{00000000-0005-0000-0000-000086110000}"/>
    <cellStyle name="Cálculo 2 11 2 2 2" xfId="3306" xr:uid="{00000000-0005-0000-0000-000087110000}"/>
    <cellStyle name="Cálculo 2 11 2 2 3" xfId="3307" xr:uid="{00000000-0005-0000-0000-000088110000}"/>
    <cellStyle name="Cálculo 2 11 2 2 4" xfId="3308" xr:uid="{00000000-0005-0000-0000-000089110000}"/>
    <cellStyle name="Cálculo 2 11 2 2 5" xfId="3309" xr:uid="{00000000-0005-0000-0000-00008A110000}"/>
    <cellStyle name="Cálculo 2 11 2 2 6" xfId="3310" xr:uid="{00000000-0005-0000-0000-00008B110000}"/>
    <cellStyle name="Cálculo 2 11 2 3" xfId="3311" xr:uid="{00000000-0005-0000-0000-00008C110000}"/>
    <cellStyle name="Cálculo 2 11 2 3 2" xfId="3312" xr:uid="{00000000-0005-0000-0000-00008D110000}"/>
    <cellStyle name="Cálculo 2 11 2 3 3" xfId="3313" xr:uid="{00000000-0005-0000-0000-00008E110000}"/>
    <cellStyle name="Cálculo 2 11 2 3 4" xfId="3314" xr:uid="{00000000-0005-0000-0000-00008F110000}"/>
    <cellStyle name="Cálculo 2 11 2 3 5" xfId="3315" xr:uid="{00000000-0005-0000-0000-000090110000}"/>
    <cellStyle name="Cálculo 2 11 2 3 6" xfId="3316" xr:uid="{00000000-0005-0000-0000-000091110000}"/>
    <cellStyle name="Cálculo 2 11 2 4" xfId="3317" xr:uid="{00000000-0005-0000-0000-000092110000}"/>
    <cellStyle name="Cálculo 2 11 3" xfId="3318" xr:uid="{00000000-0005-0000-0000-000093110000}"/>
    <cellStyle name="Cálculo 2 11 3 2" xfId="3319" xr:uid="{00000000-0005-0000-0000-000094110000}"/>
    <cellStyle name="Cálculo 2 11 3 3" xfId="3320" xr:uid="{00000000-0005-0000-0000-000095110000}"/>
    <cellStyle name="Cálculo 2 11 3 4" xfId="3321" xr:uid="{00000000-0005-0000-0000-000096110000}"/>
    <cellStyle name="Cálculo 2 11 3 5" xfId="3322" xr:uid="{00000000-0005-0000-0000-000097110000}"/>
    <cellStyle name="Cálculo 2 11 3 6" xfId="3323" xr:uid="{00000000-0005-0000-0000-000098110000}"/>
    <cellStyle name="Cálculo 2 11 3 7" xfId="3324" xr:uid="{00000000-0005-0000-0000-000099110000}"/>
    <cellStyle name="Cálculo 2 11 4" xfId="3325" xr:uid="{00000000-0005-0000-0000-00009A110000}"/>
    <cellStyle name="Cálculo 2 11 4 2" xfId="3326" xr:uid="{00000000-0005-0000-0000-00009B110000}"/>
    <cellStyle name="Cálculo 2 11 4 3" xfId="3327" xr:uid="{00000000-0005-0000-0000-00009C110000}"/>
    <cellStyle name="Cálculo 2 11 4 4" xfId="3328" xr:uid="{00000000-0005-0000-0000-00009D110000}"/>
    <cellStyle name="Cálculo 2 11 4 5" xfId="3329" xr:uid="{00000000-0005-0000-0000-00009E110000}"/>
    <cellStyle name="Cálculo 2 11 4 6" xfId="3330" xr:uid="{00000000-0005-0000-0000-00009F110000}"/>
    <cellStyle name="Cálculo 2 12" xfId="3331" xr:uid="{00000000-0005-0000-0000-0000A0110000}"/>
    <cellStyle name="Cálculo 2 12 2" xfId="3332" xr:uid="{00000000-0005-0000-0000-0000A1110000}"/>
    <cellStyle name="Cálculo 2 12 2 2" xfId="3333" xr:uid="{00000000-0005-0000-0000-0000A2110000}"/>
    <cellStyle name="Cálculo 2 12 2 2 2" xfId="3334" xr:uid="{00000000-0005-0000-0000-0000A3110000}"/>
    <cellStyle name="Cálculo 2 12 2 2 3" xfId="3335" xr:uid="{00000000-0005-0000-0000-0000A4110000}"/>
    <cellStyle name="Cálculo 2 12 2 2 4" xfId="3336" xr:uid="{00000000-0005-0000-0000-0000A5110000}"/>
    <cellStyle name="Cálculo 2 12 2 2 5" xfId="3337" xr:uid="{00000000-0005-0000-0000-0000A6110000}"/>
    <cellStyle name="Cálculo 2 12 2 2 6" xfId="3338" xr:uid="{00000000-0005-0000-0000-0000A7110000}"/>
    <cellStyle name="Cálculo 2 12 2 3" xfId="3339" xr:uid="{00000000-0005-0000-0000-0000A8110000}"/>
    <cellStyle name="Cálculo 2 12 2 3 2" xfId="3340" xr:uid="{00000000-0005-0000-0000-0000A9110000}"/>
    <cellStyle name="Cálculo 2 12 2 3 3" xfId="3341" xr:uid="{00000000-0005-0000-0000-0000AA110000}"/>
    <cellStyle name="Cálculo 2 12 2 3 4" xfId="3342" xr:uid="{00000000-0005-0000-0000-0000AB110000}"/>
    <cellStyle name="Cálculo 2 12 2 3 5" xfId="3343" xr:uid="{00000000-0005-0000-0000-0000AC110000}"/>
    <cellStyle name="Cálculo 2 12 2 3 6" xfId="3344" xr:uid="{00000000-0005-0000-0000-0000AD110000}"/>
    <cellStyle name="Cálculo 2 12 2 4" xfId="3345" xr:uid="{00000000-0005-0000-0000-0000AE110000}"/>
    <cellStyle name="Cálculo 2 12 3" xfId="3346" xr:uid="{00000000-0005-0000-0000-0000AF110000}"/>
    <cellStyle name="Cálculo 2 12 3 2" xfId="3347" xr:uid="{00000000-0005-0000-0000-0000B0110000}"/>
    <cellStyle name="Cálculo 2 12 3 3" xfId="3348" xr:uid="{00000000-0005-0000-0000-0000B1110000}"/>
    <cellStyle name="Cálculo 2 12 3 4" xfId="3349" xr:uid="{00000000-0005-0000-0000-0000B2110000}"/>
    <cellStyle name="Cálculo 2 12 3 5" xfId="3350" xr:uid="{00000000-0005-0000-0000-0000B3110000}"/>
    <cellStyle name="Cálculo 2 12 3 6" xfId="3351" xr:uid="{00000000-0005-0000-0000-0000B4110000}"/>
    <cellStyle name="Cálculo 2 12 3 7" xfId="3352" xr:uid="{00000000-0005-0000-0000-0000B5110000}"/>
    <cellStyle name="Cálculo 2 12 4" xfId="3353" xr:uid="{00000000-0005-0000-0000-0000B6110000}"/>
    <cellStyle name="Cálculo 2 12 4 2" xfId="3354" xr:uid="{00000000-0005-0000-0000-0000B7110000}"/>
    <cellStyle name="Cálculo 2 12 4 3" xfId="3355" xr:uid="{00000000-0005-0000-0000-0000B8110000}"/>
    <cellStyle name="Cálculo 2 12 4 4" xfId="3356" xr:uid="{00000000-0005-0000-0000-0000B9110000}"/>
    <cellStyle name="Cálculo 2 12 4 5" xfId="3357" xr:uid="{00000000-0005-0000-0000-0000BA110000}"/>
    <cellStyle name="Cálculo 2 12 4 6" xfId="3358" xr:uid="{00000000-0005-0000-0000-0000BB110000}"/>
    <cellStyle name="Cálculo 2 13" xfId="3359" xr:uid="{00000000-0005-0000-0000-0000BC110000}"/>
    <cellStyle name="Cálculo 2 13 2" xfId="3360" xr:uid="{00000000-0005-0000-0000-0000BD110000}"/>
    <cellStyle name="Cálculo 2 13 2 2" xfId="3361" xr:uid="{00000000-0005-0000-0000-0000BE110000}"/>
    <cellStyle name="Cálculo 2 13 2 2 2" xfId="3362" xr:uid="{00000000-0005-0000-0000-0000BF110000}"/>
    <cellStyle name="Cálculo 2 13 2 2 3" xfId="3363" xr:uid="{00000000-0005-0000-0000-0000C0110000}"/>
    <cellStyle name="Cálculo 2 13 2 2 4" xfId="3364" xr:uid="{00000000-0005-0000-0000-0000C1110000}"/>
    <cellStyle name="Cálculo 2 13 2 2 5" xfId="3365" xr:uid="{00000000-0005-0000-0000-0000C2110000}"/>
    <cellStyle name="Cálculo 2 13 2 2 6" xfId="3366" xr:uid="{00000000-0005-0000-0000-0000C3110000}"/>
    <cellStyle name="Cálculo 2 13 2 3" xfId="3367" xr:uid="{00000000-0005-0000-0000-0000C4110000}"/>
    <cellStyle name="Cálculo 2 13 2 3 2" xfId="3368" xr:uid="{00000000-0005-0000-0000-0000C5110000}"/>
    <cellStyle name="Cálculo 2 13 2 3 3" xfId="3369" xr:uid="{00000000-0005-0000-0000-0000C6110000}"/>
    <cellStyle name="Cálculo 2 13 2 3 4" xfId="3370" xr:uid="{00000000-0005-0000-0000-0000C7110000}"/>
    <cellStyle name="Cálculo 2 13 2 3 5" xfId="3371" xr:uid="{00000000-0005-0000-0000-0000C8110000}"/>
    <cellStyle name="Cálculo 2 13 2 3 6" xfId="3372" xr:uid="{00000000-0005-0000-0000-0000C9110000}"/>
    <cellStyle name="Cálculo 2 13 2 4" xfId="3373" xr:uid="{00000000-0005-0000-0000-0000CA110000}"/>
    <cellStyle name="Cálculo 2 13 3" xfId="3374" xr:uid="{00000000-0005-0000-0000-0000CB110000}"/>
    <cellStyle name="Cálculo 2 13 3 2" xfId="3375" xr:uid="{00000000-0005-0000-0000-0000CC110000}"/>
    <cellStyle name="Cálculo 2 13 3 3" xfId="3376" xr:uid="{00000000-0005-0000-0000-0000CD110000}"/>
    <cellStyle name="Cálculo 2 13 3 4" xfId="3377" xr:uid="{00000000-0005-0000-0000-0000CE110000}"/>
    <cellStyle name="Cálculo 2 13 3 5" xfId="3378" xr:uid="{00000000-0005-0000-0000-0000CF110000}"/>
    <cellStyle name="Cálculo 2 13 3 6" xfId="3379" xr:uid="{00000000-0005-0000-0000-0000D0110000}"/>
    <cellStyle name="Cálculo 2 13 4" xfId="3380" xr:uid="{00000000-0005-0000-0000-0000D1110000}"/>
    <cellStyle name="Cálculo 2 13 4 2" xfId="3381" xr:uid="{00000000-0005-0000-0000-0000D2110000}"/>
    <cellStyle name="Cálculo 2 13 4 3" xfId="3382" xr:uid="{00000000-0005-0000-0000-0000D3110000}"/>
    <cellStyle name="Cálculo 2 13 4 4" xfId="3383" xr:uid="{00000000-0005-0000-0000-0000D4110000}"/>
    <cellStyle name="Cálculo 2 13 4 5" xfId="3384" xr:uid="{00000000-0005-0000-0000-0000D5110000}"/>
    <cellStyle name="Cálculo 2 13 4 6" xfId="3385" xr:uid="{00000000-0005-0000-0000-0000D6110000}"/>
    <cellStyle name="Cálculo 2 13 5" xfId="3386" xr:uid="{00000000-0005-0000-0000-0000D7110000}"/>
    <cellStyle name="Cálculo 2 14" xfId="3387" xr:uid="{00000000-0005-0000-0000-0000D8110000}"/>
    <cellStyle name="Cálculo 2 14 2" xfId="3388" xr:uid="{00000000-0005-0000-0000-0000D9110000}"/>
    <cellStyle name="Cálculo 2 14 2 2" xfId="3389" xr:uid="{00000000-0005-0000-0000-0000DA110000}"/>
    <cellStyle name="Cálculo 2 14 2 2 2" xfId="3390" xr:uid="{00000000-0005-0000-0000-0000DB110000}"/>
    <cellStyle name="Cálculo 2 14 2 2 3" xfId="3391" xr:uid="{00000000-0005-0000-0000-0000DC110000}"/>
    <cellStyle name="Cálculo 2 14 2 2 4" xfId="3392" xr:uid="{00000000-0005-0000-0000-0000DD110000}"/>
    <cellStyle name="Cálculo 2 14 2 2 5" xfId="3393" xr:uid="{00000000-0005-0000-0000-0000DE110000}"/>
    <cellStyle name="Cálculo 2 14 2 2 6" xfId="3394" xr:uid="{00000000-0005-0000-0000-0000DF110000}"/>
    <cellStyle name="Cálculo 2 14 2 3" xfId="3395" xr:uid="{00000000-0005-0000-0000-0000E0110000}"/>
    <cellStyle name="Cálculo 2 14 2 3 2" xfId="3396" xr:uid="{00000000-0005-0000-0000-0000E1110000}"/>
    <cellStyle name="Cálculo 2 14 2 3 3" xfId="3397" xr:uid="{00000000-0005-0000-0000-0000E2110000}"/>
    <cellStyle name="Cálculo 2 14 2 3 4" xfId="3398" xr:uid="{00000000-0005-0000-0000-0000E3110000}"/>
    <cellStyle name="Cálculo 2 14 2 3 5" xfId="3399" xr:uid="{00000000-0005-0000-0000-0000E4110000}"/>
    <cellStyle name="Cálculo 2 14 2 3 6" xfId="3400" xr:uid="{00000000-0005-0000-0000-0000E5110000}"/>
    <cellStyle name="Cálculo 2 14 2 4" xfId="3401" xr:uid="{00000000-0005-0000-0000-0000E6110000}"/>
    <cellStyle name="Cálculo 2 14 3" xfId="3402" xr:uid="{00000000-0005-0000-0000-0000E7110000}"/>
    <cellStyle name="Cálculo 2 14 3 2" xfId="3403" xr:uid="{00000000-0005-0000-0000-0000E8110000}"/>
    <cellStyle name="Cálculo 2 14 3 3" xfId="3404" xr:uid="{00000000-0005-0000-0000-0000E9110000}"/>
    <cellStyle name="Cálculo 2 14 3 4" xfId="3405" xr:uid="{00000000-0005-0000-0000-0000EA110000}"/>
    <cellStyle name="Cálculo 2 14 3 5" xfId="3406" xr:uid="{00000000-0005-0000-0000-0000EB110000}"/>
    <cellStyle name="Cálculo 2 14 3 6" xfId="3407" xr:uid="{00000000-0005-0000-0000-0000EC110000}"/>
    <cellStyle name="Cálculo 2 14 4" xfId="3408" xr:uid="{00000000-0005-0000-0000-0000ED110000}"/>
    <cellStyle name="Cálculo 2 14 4 2" xfId="3409" xr:uid="{00000000-0005-0000-0000-0000EE110000}"/>
    <cellStyle name="Cálculo 2 14 4 3" xfId="3410" xr:uid="{00000000-0005-0000-0000-0000EF110000}"/>
    <cellStyle name="Cálculo 2 14 4 4" xfId="3411" xr:uid="{00000000-0005-0000-0000-0000F0110000}"/>
    <cellStyle name="Cálculo 2 14 4 5" xfId="3412" xr:uid="{00000000-0005-0000-0000-0000F1110000}"/>
    <cellStyle name="Cálculo 2 14 4 6" xfId="3413" xr:uid="{00000000-0005-0000-0000-0000F2110000}"/>
    <cellStyle name="Cálculo 2 14 5" xfId="3414" xr:uid="{00000000-0005-0000-0000-0000F3110000}"/>
    <cellStyle name="Cálculo 2 15" xfId="3415" xr:uid="{00000000-0005-0000-0000-0000F4110000}"/>
    <cellStyle name="Cálculo 2 15 2" xfId="3416" xr:uid="{00000000-0005-0000-0000-0000F5110000}"/>
    <cellStyle name="Cálculo 2 15 2 2" xfId="3417" xr:uid="{00000000-0005-0000-0000-0000F6110000}"/>
    <cellStyle name="Cálculo 2 15 2 2 2" xfId="3418" xr:uid="{00000000-0005-0000-0000-0000F7110000}"/>
    <cellStyle name="Cálculo 2 15 2 2 3" xfId="3419" xr:uid="{00000000-0005-0000-0000-0000F8110000}"/>
    <cellStyle name="Cálculo 2 15 2 2 4" xfId="3420" xr:uid="{00000000-0005-0000-0000-0000F9110000}"/>
    <cellStyle name="Cálculo 2 15 2 2 5" xfId="3421" xr:uid="{00000000-0005-0000-0000-0000FA110000}"/>
    <cellStyle name="Cálculo 2 15 2 2 6" xfId="3422" xr:uid="{00000000-0005-0000-0000-0000FB110000}"/>
    <cellStyle name="Cálculo 2 15 2 3" xfId="3423" xr:uid="{00000000-0005-0000-0000-0000FC110000}"/>
    <cellStyle name="Cálculo 2 15 2 3 2" xfId="3424" xr:uid="{00000000-0005-0000-0000-0000FD110000}"/>
    <cellStyle name="Cálculo 2 15 2 3 3" xfId="3425" xr:uid="{00000000-0005-0000-0000-0000FE110000}"/>
    <cellStyle name="Cálculo 2 15 2 3 4" xfId="3426" xr:uid="{00000000-0005-0000-0000-0000FF110000}"/>
    <cellStyle name="Cálculo 2 15 2 3 5" xfId="3427" xr:uid="{00000000-0005-0000-0000-000000120000}"/>
    <cellStyle name="Cálculo 2 15 2 3 6" xfId="3428" xr:uid="{00000000-0005-0000-0000-000001120000}"/>
    <cellStyle name="Cálculo 2 15 2 4" xfId="3429" xr:uid="{00000000-0005-0000-0000-000002120000}"/>
    <cellStyle name="Cálculo 2 15 3" xfId="3430" xr:uid="{00000000-0005-0000-0000-000003120000}"/>
    <cellStyle name="Cálculo 2 15 3 2" xfId="3431" xr:uid="{00000000-0005-0000-0000-000004120000}"/>
    <cellStyle name="Cálculo 2 15 3 3" xfId="3432" xr:uid="{00000000-0005-0000-0000-000005120000}"/>
    <cellStyle name="Cálculo 2 15 3 4" xfId="3433" xr:uid="{00000000-0005-0000-0000-000006120000}"/>
    <cellStyle name="Cálculo 2 15 3 5" xfId="3434" xr:uid="{00000000-0005-0000-0000-000007120000}"/>
    <cellStyle name="Cálculo 2 15 3 6" xfId="3435" xr:uid="{00000000-0005-0000-0000-000008120000}"/>
    <cellStyle name="Cálculo 2 15 4" xfId="3436" xr:uid="{00000000-0005-0000-0000-000009120000}"/>
    <cellStyle name="Cálculo 2 15 4 2" xfId="3437" xr:uid="{00000000-0005-0000-0000-00000A120000}"/>
    <cellStyle name="Cálculo 2 15 4 3" xfId="3438" xr:uid="{00000000-0005-0000-0000-00000B120000}"/>
    <cellStyle name="Cálculo 2 15 4 4" xfId="3439" xr:uid="{00000000-0005-0000-0000-00000C120000}"/>
    <cellStyle name="Cálculo 2 15 4 5" xfId="3440" xr:uid="{00000000-0005-0000-0000-00000D120000}"/>
    <cellStyle name="Cálculo 2 15 4 6" xfId="3441" xr:uid="{00000000-0005-0000-0000-00000E120000}"/>
    <cellStyle name="Cálculo 2 15 5" xfId="3442" xr:uid="{00000000-0005-0000-0000-00000F120000}"/>
    <cellStyle name="Cálculo 2 16" xfId="3443" xr:uid="{00000000-0005-0000-0000-000010120000}"/>
    <cellStyle name="Cálculo 2 16 2" xfId="3444" xr:uid="{00000000-0005-0000-0000-000011120000}"/>
    <cellStyle name="Cálculo 2 16 2 2" xfId="3445" xr:uid="{00000000-0005-0000-0000-000012120000}"/>
    <cellStyle name="Cálculo 2 16 2 2 2" xfId="3446" xr:uid="{00000000-0005-0000-0000-000013120000}"/>
    <cellStyle name="Cálculo 2 16 2 2 3" xfId="3447" xr:uid="{00000000-0005-0000-0000-000014120000}"/>
    <cellStyle name="Cálculo 2 16 2 2 4" xfId="3448" xr:uid="{00000000-0005-0000-0000-000015120000}"/>
    <cellStyle name="Cálculo 2 16 2 2 5" xfId="3449" xr:uid="{00000000-0005-0000-0000-000016120000}"/>
    <cellStyle name="Cálculo 2 16 2 2 6" xfId="3450" xr:uid="{00000000-0005-0000-0000-000017120000}"/>
    <cellStyle name="Cálculo 2 16 2 3" xfId="3451" xr:uid="{00000000-0005-0000-0000-000018120000}"/>
    <cellStyle name="Cálculo 2 16 2 3 2" xfId="3452" xr:uid="{00000000-0005-0000-0000-000019120000}"/>
    <cellStyle name="Cálculo 2 16 2 3 3" xfId="3453" xr:uid="{00000000-0005-0000-0000-00001A120000}"/>
    <cellStyle name="Cálculo 2 16 2 3 4" xfId="3454" xr:uid="{00000000-0005-0000-0000-00001B120000}"/>
    <cellStyle name="Cálculo 2 16 2 3 5" xfId="3455" xr:uid="{00000000-0005-0000-0000-00001C120000}"/>
    <cellStyle name="Cálculo 2 16 2 3 6" xfId="3456" xr:uid="{00000000-0005-0000-0000-00001D120000}"/>
    <cellStyle name="Cálculo 2 16 2 4" xfId="3457" xr:uid="{00000000-0005-0000-0000-00001E120000}"/>
    <cellStyle name="Cálculo 2 16 3" xfId="3458" xr:uid="{00000000-0005-0000-0000-00001F120000}"/>
    <cellStyle name="Cálculo 2 16 3 2" xfId="3459" xr:uid="{00000000-0005-0000-0000-000020120000}"/>
    <cellStyle name="Cálculo 2 16 3 3" xfId="3460" xr:uid="{00000000-0005-0000-0000-000021120000}"/>
    <cellStyle name="Cálculo 2 16 3 4" xfId="3461" xr:uid="{00000000-0005-0000-0000-000022120000}"/>
    <cellStyle name="Cálculo 2 16 3 5" xfId="3462" xr:uid="{00000000-0005-0000-0000-000023120000}"/>
    <cellStyle name="Cálculo 2 16 3 6" xfId="3463" xr:uid="{00000000-0005-0000-0000-000024120000}"/>
    <cellStyle name="Cálculo 2 16 4" xfId="3464" xr:uid="{00000000-0005-0000-0000-000025120000}"/>
    <cellStyle name="Cálculo 2 16 4 2" xfId="3465" xr:uid="{00000000-0005-0000-0000-000026120000}"/>
    <cellStyle name="Cálculo 2 16 4 3" xfId="3466" xr:uid="{00000000-0005-0000-0000-000027120000}"/>
    <cellStyle name="Cálculo 2 16 4 4" xfId="3467" xr:uid="{00000000-0005-0000-0000-000028120000}"/>
    <cellStyle name="Cálculo 2 16 4 5" xfId="3468" xr:uid="{00000000-0005-0000-0000-000029120000}"/>
    <cellStyle name="Cálculo 2 16 4 6" xfId="3469" xr:uid="{00000000-0005-0000-0000-00002A120000}"/>
    <cellStyle name="Cálculo 2 16 5" xfId="3470" xr:uid="{00000000-0005-0000-0000-00002B120000}"/>
    <cellStyle name="Cálculo 2 17" xfId="3471" xr:uid="{00000000-0005-0000-0000-00002C120000}"/>
    <cellStyle name="Cálculo 2 17 2" xfId="3472" xr:uid="{00000000-0005-0000-0000-00002D120000}"/>
    <cellStyle name="Cálculo 2 17 2 2" xfId="3473" xr:uid="{00000000-0005-0000-0000-00002E120000}"/>
    <cellStyle name="Cálculo 2 17 2 2 2" xfId="3474" xr:uid="{00000000-0005-0000-0000-00002F120000}"/>
    <cellStyle name="Cálculo 2 17 2 2 3" xfId="3475" xr:uid="{00000000-0005-0000-0000-000030120000}"/>
    <cellStyle name="Cálculo 2 17 2 2 4" xfId="3476" xr:uid="{00000000-0005-0000-0000-000031120000}"/>
    <cellStyle name="Cálculo 2 17 2 2 5" xfId="3477" xr:uid="{00000000-0005-0000-0000-000032120000}"/>
    <cellStyle name="Cálculo 2 17 2 2 6" xfId="3478" xr:uid="{00000000-0005-0000-0000-000033120000}"/>
    <cellStyle name="Cálculo 2 17 2 3" xfId="3479" xr:uid="{00000000-0005-0000-0000-000034120000}"/>
    <cellStyle name="Cálculo 2 17 2 3 2" xfId="3480" xr:uid="{00000000-0005-0000-0000-000035120000}"/>
    <cellStyle name="Cálculo 2 17 2 3 3" xfId="3481" xr:uid="{00000000-0005-0000-0000-000036120000}"/>
    <cellStyle name="Cálculo 2 17 2 3 4" xfId="3482" xr:uid="{00000000-0005-0000-0000-000037120000}"/>
    <cellStyle name="Cálculo 2 17 2 3 5" xfId="3483" xr:uid="{00000000-0005-0000-0000-000038120000}"/>
    <cellStyle name="Cálculo 2 17 2 3 6" xfId="3484" xr:uid="{00000000-0005-0000-0000-000039120000}"/>
    <cellStyle name="Cálculo 2 17 2 4" xfId="3485" xr:uid="{00000000-0005-0000-0000-00003A120000}"/>
    <cellStyle name="Cálculo 2 17 3" xfId="3486" xr:uid="{00000000-0005-0000-0000-00003B120000}"/>
    <cellStyle name="Cálculo 2 17 3 2" xfId="3487" xr:uid="{00000000-0005-0000-0000-00003C120000}"/>
    <cellStyle name="Cálculo 2 17 3 3" xfId="3488" xr:uid="{00000000-0005-0000-0000-00003D120000}"/>
    <cellStyle name="Cálculo 2 17 3 4" xfId="3489" xr:uid="{00000000-0005-0000-0000-00003E120000}"/>
    <cellStyle name="Cálculo 2 17 3 5" xfId="3490" xr:uid="{00000000-0005-0000-0000-00003F120000}"/>
    <cellStyle name="Cálculo 2 17 3 6" xfId="3491" xr:uid="{00000000-0005-0000-0000-000040120000}"/>
    <cellStyle name="Cálculo 2 17 4" xfId="3492" xr:uid="{00000000-0005-0000-0000-000041120000}"/>
    <cellStyle name="Cálculo 2 17 4 2" xfId="3493" xr:uid="{00000000-0005-0000-0000-000042120000}"/>
    <cellStyle name="Cálculo 2 17 4 3" xfId="3494" xr:uid="{00000000-0005-0000-0000-000043120000}"/>
    <cellStyle name="Cálculo 2 17 4 4" xfId="3495" xr:uid="{00000000-0005-0000-0000-000044120000}"/>
    <cellStyle name="Cálculo 2 17 4 5" xfId="3496" xr:uid="{00000000-0005-0000-0000-000045120000}"/>
    <cellStyle name="Cálculo 2 17 4 6" xfId="3497" xr:uid="{00000000-0005-0000-0000-000046120000}"/>
    <cellStyle name="Cálculo 2 17 5" xfId="3498" xr:uid="{00000000-0005-0000-0000-000047120000}"/>
    <cellStyle name="Cálculo 2 18" xfId="3499" xr:uid="{00000000-0005-0000-0000-000048120000}"/>
    <cellStyle name="Cálculo 2 18 2" xfId="3500" xr:uid="{00000000-0005-0000-0000-000049120000}"/>
    <cellStyle name="Cálculo 2 18 2 2" xfId="3501" xr:uid="{00000000-0005-0000-0000-00004A120000}"/>
    <cellStyle name="Cálculo 2 18 2 2 2" xfId="3502" xr:uid="{00000000-0005-0000-0000-00004B120000}"/>
    <cellStyle name="Cálculo 2 18 2 2 3" xfId="3503" xr:uid="{00000000-0005-0000-0000-00004C120000}"/>
    <cellStyle name="Cálculo 2 18 2 2 4" xfId="3504" xr:uid="{00000000-0005-0000-0000-00004D120000}"/>
    <cellStyle name="Cálculo 2 18 2 2 5" xfId="3505" xr:uid="{00000000-0005-0000-0000-00004E120000}"/>
    <cellStyle name="Cálculo 2 18 2 2 6" xfId="3506" xr:uid="{00000000-0005-0000-0000-00004F120000}"/>
    <cellStyle name="Cálculo 2 18 2 3" xfId="3507" xr:uid="{00000000-0005-0000-0000-000050120000}"/>
    <cellStyle name="Cálculo 2 18 2 3 2" xfId="3508" xr:uid="{00000000-0005-0000-0000-000051120000}"/>
    <cellStyle name="Cálculo 2 18 2 3 3" xfId="3509" xr:uid="{00000000-0005-0000-0000-000052120000}"/>
    <cellStyle name="Cálculo 2 18 2 3 4" xfId="3510" xr:uid="{00000000-0005-0000-0000-000053120000}"/>
    <cellStyle name="Cálculo 2 18 2 3 5" xfId="3511" xr:uid="{00000000-0005-0000-0000-000054120000}"/>
    <cellStyle name="Cálculo 2 18 2 3 6" xfId="3512" xr:uid="{00000000-0005-0000-0000-000055120000}"/>
    <cellStyle name="Cálculo 2 18 2 4" xfId="3513" xr:uid="{00000000-0005-0000-0000-000056120000}"/>
    <cellStyle name="Cálculo 2 18 3" xfId="3514" xr:uid="{00000000-0005-0000-0000-000057120000}"/>
    <cellStyle name="Cálculo 2 18 3 2" xfId="3515" xr:uid="{00000000-0005-0000-0000-000058120000}"/>
    <cellStyle name="Cálculo 2 18 3 3" xfId="3516" xr:uid="{00000000-0005-0000-0000-000059120000}"/>
    <cellStyle name="Cálculo 2 18 3 4" xfId="3517" xr:uid="{00000000-0005-0000-0000-00005A120000}"/>
    <cellStyle name="Cálculo 2 18 3 5" xfId="3518" xr:uid="{00000000-0005-0000-0000-00005B120000}"/>
    <cellStyle name="Cálculo 2 18 3 6" xfId="3519" xr:uid="{00000000-0005-0000-0000-00005C120000}"/>
    <cellStyle name="Cálculo 2 18 4" xfId="3520" xr:uid="{00000000-0005-0000-0000-00005D120000}"/>
    <cellStyle name="Cálculo 2 18 4 2" xfId="3521" xr:uid="{00000000-0005-0000-0000-00005E120000}"/>
    <cellStyle name="Cálculo 2 18 4 3" xfId="3522" xr:uid="{00000000-0005-0000-0000-00005F120000}"/>
    <cellStyle name="Cálculo 2 18 4 4" xfId="3523" xr:uid="{00000000-0005-0000-0000-000060120000}"/>
    <cellStyle name="Cálculo 2 18 4 5" xfId="3524" xr:uid="{00000000-0005-0000-0000-000061120000}"/>
    <cellStyle name="Cálculo 2 18 4 6" xfId="3525" xr:uid="{00000000-0005-0000-0000-000062120000}"/>
    <cellStyle name="Cálculo 2 18 5" xfId="3526" xr:uid="{00000000-0005-0000-0000-000063120000}"/>
    <cellStyle name="Cálculo 2 19" xfId="3527" xr:uid="{00000000-0005-0000-0000-000064120000}"/>
    <cellStyle name="Cálculo 2 19 2" xfId="3528" xr:uid="{00000000-0005-0000-0000-000065120000}"/>
    <cellStyle name="Cálculo 2 19 2 2" xfId="3529" xr:uid="{00000000-0005-0000-0000-000066120000}"/>
    <cellStyle name="Cálculo 2 19 2 2 2" xfId="3530" xr:uid="{00000000-0005-0000-0000-000067120000}"/>
    <cellStyle name="Cálculo 2 19 2 2 3" xfId="3531" xr:uid="{00000000-0005-0000-0000-000068120000}"/>
    <cellStyle name="Cálculo 2 19 2 2 4" xfId="3532" xr:uid="{00000000-0005-0000-0000-000069120000}"/>
    <cellStyle name="Cálculo 2 19 2 2 5" xfId="3533" xr:uid="{00000000-0005-0000-0000-00006A120000}"/>
    <cellStyle name="Cálculo 2 19 2 2 6" xfId="3534" xr:uid="{00000000-0005-0000-0000-00006B120000}"/>
    <cellStyle name="Cálculo 2 19 2 3" xfId="3535" xr:uid="{00000000-0005-0000-0000-00006C120000}"/>
    <cellStyle name="Cálculo 2 19 2 3 2" xfId="3536" xr:uid="{00000000-0005-0000-0000-00006D120000}"/>
    <cellStyle name="Cálculo 2 19 2 3 3" xfId="3537" xr:uid="{00000000-0005-0000-0000-00006E120000}"/>
    <cellStyle name="Cálculo 2 19 2 3 4" xfId="3538" xr:uid="{00000000-0005-0000-0000-00006F120000}"/>
    <cellStyle name="Cálculo 2 19 2 3 5" xfId="3539" xr:uid="{00000000-0005-0000-0000-000070120000}"/>
    <cellStyle name="Cálculo 2 19 2 3 6" xfId="3540" xr:uid="{00000000-0005-0000-0000-000071120000}"/>
    <cellStyle name="Cálculo 2 19 2 4" xfId="3541" xr:uid="{00000000-0005-0000-0000-000072120000}"/>
    <cellStyle name="Cálculo 2 19 3" xfId="3542" xr:uid="{00000000-0005-0000-0000-000073120000}"/>
    <cellStyle name="Cálculo 2 19 3 2" xfId="3543" xr:uid="{00000000-0005-0000-0000-000074120000}"/>
    <cellStyle name="Cálculo 2 19 3 3" xfId="3544" xr:uid="{00000000-0005-0000-0000-000075120000}"/>
    <cellStyle name="Cálculo 2 19 3 4" xfId="3545" xr:uid="{00000000-0005-0000-0000-000076120000}"/>
    <cellStyle name="Cálculo 2 19 3 5" xfId="3546" xr:uid="{00000000-0005-0000-0000-000077120000}"/>
    <cellStyle name="Cálculo 2 19 3 6" xfId="3547" xr:uid="{00000000-0005-0000-0000-000078120000}"/>
    <cellStyle name="Cálculo 2 19 4" xfId="3548" xr:uid="{00000000-0005-0000-0000-000079120000}"/>
    <cellStyle name="Cálculo 2 19 4 2" xfId="3549" xr:uid="{00000000-0005-0000-0000-00007A120000}"/>
    <cellStyle name="Cálculo 2 19 4 3" xfId="3550" xr:uid="{00000000-0005-0000-0000-00007B120000}"/>
    <cellStyle name="Cálculo 2 19 4 4" xfId="3551" xr:uid="{00000000-0005-0000-0000-00007C120000}"/>
    <cellStyle name="Cálculo 2 19 4 5" xfId="3552" xr:uid="{00000000-0005-0000-0000-00007D120000}"/>
    <cellStyle name="Cálculo 2 19 4 6" xfId="3553" xr:uid="{00000000-0005-0000-0000-00007E120000}"/>
    <cellStyle name="Cálculo 2 19 5" xfId="3554" xr:uid="{00000000-0005-0000-0000-00007F120000}"/>
    <cellStyle name="Cálculo 2 2" xfId="3555" xr:uid="{00000000-0005-0000-0000-000080120000}"/>
    <cellStyle name="Cálculo 2 2 10" xfId="3556" xr:uid="{00000000-0005-0000-0000-000081120000}"/>
    <cellStyle name="Cálculo 2 2 10 2" xfId="3557" xr:uid="{00000000-0005-0000-0000-000082120000}"/>
    <cellStyle name="Cálculo 2 2 10 2 2" xfId="3558" xr:uid="{00000000-0005-0000-0000-000083120000}"/>
    <cellStyle name="Cálculo 2 2 10 2 2 2" xfId="3559" xr:uid="{00000000-0005-0000-0000-000084120000}"/>
    <cellStyle name="Cálculo 2 2 10 2 2 2 2" xfId="3560" xr:uid="{00000000-0005-0000-0000-000085120000}"/>
    <cellStyle name="Cálculo 2 2 10 2 2 2 3" xfId="3561" xr:uid="{00000000-0005-0000-0000-000086120000}"/>
    <cellStyle name="Cálculo 2 2 10 2 2 2 4" xfId="3562" xr:uid="{00000000-0005-0000-0000-000087120000}"/>
    <cellStyle name="Cálculo 2 2 10 2 2 2 5" xfId="3563" xr:uid="{00000000-0005-0000-0000-000088120000}"/>
    <cellStyle name="Cálculo 2 2 10 2 2 2 6" xfId="3564" xr:uid="{00000000-0005-0000-0000-000089120000}"/>
    <cellStyle name="Cálculo 2 2 10 2 2 3" xfId="3565" xr:uid="{00000000-0005-0000-0000-00008A120000}"/>
    <cellStyle name="Cálculo 2 2 10 2 2 3 2" xfId="3566" xr:uid="{00000000-0005-0000-0000-00008B120000}"/>
    <cellStyle name="Cálculo 2 2 10 2 2 3 3" xfId="3567" xr:uid="{00000000-0005-0000-0000-00008C120000}"/>
    <cellStyle name="Cálculo 2 2 10 2 2 3 4" xfId="3568" xr:uid="{00000000-0005-0000-0000-00008D120000}"/>
    <cellStyle name="Cálculo 2 2 10 2 2 3 5" xfId="3569" xr:uid="{00000000-0005-0000-0000-00008E120000}"/>
    <cellStyle name="Cálculo 2 2 10 2 2 3 6" xfId="3570" xr:uid="{00000000-0005-0000-0000-00008F120000}"/>
    <cellStyle name="Cálculo 2 2 10 2 2 4" xfId="3571" xr:uid="{00000000-0005-0000-0000-000090120000}"/>
    <cellStyle name="Cálculo 2 2 10 2 3" xfId="3572" xr:uid="{00000000-0005-0000-0000-000091120000}"/>
    <cellStyle name="Cálculo 2 2 10 2 3 2" xfId="3573" xr:uid="{00000000-0005-0000-0000-000092120000}"/>
    <cellStyle name="Cálculo 2 2 10 2 3 3" xfId="3574" xr:uid="{00000000-0005-0000-0000-000093120000}"/>
    <cellStyle name="Cálculo 2 2 10 2 3 4" xfId="3575" xr:uid="{00000000-0005-0000-0000-000094120000}"/>
    <cellStyle name="Cálculo 2 2 10 2 3 5" xfId="3576" xr:uid="{00000000-0005-0000-0000-000095120000}"/>
    <cellStyle name="Cálculo 2 2 10 2 3 6" xfId="3577" xr:uid="{00000000-0005-0000-0000-000096120000}"/>
    <cellStyle name="Cálculo 2 2 10 2 3 7" xfId="3578" xr:uid="{00000000-0005-0000-0000-000097120000}"/>
    <cellStyle name="Cálculo 2 2 10 2 4" xfId="3579" xr:uid="{00000000-0005-0000-0000-000098120000}"/>
    <cellStyle name="Cálculo 2 2 10 2 4 2" xfId="3580" xr:uid="{00000000-0005-0000-0000-000099120000}"/>
    <cellStyle name="Cálculo 2 2 10 2 4 3" xfId="3581" xr:uid="{00000000-0005-0000-0000-00009A120000}"/>
    <cellStyle name="Cálculo 2 2 10 2 4 4" xfId="3582" xr:uid="{00000000-0005-0000-0000-00009B120000}"/>
    <cellStyle name="Cálculo 2 2 10 2 4 5" xfId="3583" xr:uid="{00000000-0005-0000-0000-00009C120000}"/>
    <cellStyle name="Cálculo 2 2 10 2 4 6" xfId="3584" xr:uid="{00000000-0005-0000-0000-00009D120000}"/>
    <cellStyle name="Cálculo 2 2 10 3" xfId="3585" xr:uid="{00000000-0005-0000-0000-00009E120000}"/>
    <cellStyle name="Cálculo 2 2 10 3 2" xfId="3586" xr:uid="{00000000-0005-0000-0000-00009F120000}"/>
    <cellStyle name="Cálculo 2 2 10 3 2 2" xfId="3587" xr:uid="{00000000-0005-0000-0000-0000A0120000}"/>
    <cellStyle name="Cálculo 2 2 10 3 2 3" xfId="3588" xr:uid="{00000000-0005-0000-0000-0000A1120000}"/>
    <cellStyle name="Cálculo 2 2 10 3 2 4" xfId="3589" xr:uid="{00000000-0005-0000-0000-0000A2120000}"/>
    <cellStyle name="Cálculo 2 2 10 3 2 5" xfId="3590" xr:uid="{00000000-0005-0000-0000-0000A3120000}"/>
    <cellStyle name="Cálculo 2 2 10 3 2 6" xfId="3591" xr:uid="{00000000-0005-0000-0000-0000A4120000}"/>
    <cellStyle name="Cálculo 2 2 10 3 3" xfId="3592" xr:uid="{00000000-0005-0000-0000-0000A5120000}"/>
    <cellStyle name="Cálculo 2 2 10 3 3 2" xfId="3593" xr:uid="{00000000-0005-0000-0000-0000A6120000}"/>
    <cellStyle name="Cálculo 2 2 10 3 3 3" xfId="3594" xr:uid="{00000000-0005-0000-0000-0000A7120000}"/>
    <cellStyle name="Cálculo 2 2 10 3 3 4" xfId="3595" xr:uid="{00000000-0005-0000-0000-0000A8120000}"/>
    <cellStyle name="Cálculo 2 2 10 3 3 5" xfId="3596" xr:uid="{00000000-0005-0000-0000-0000A9120000}"/>
    <cellStyle name="Cálculo 2 2 10 3 3 6" xfId="3597" xr:uid="{00000000-0005-0000-0000-0000AA120000}"/>
    <cellStyle name="Cálculo 2 2 10 3 4" xfId="3598" xr:uid="{00000000-0005-0000-0000-0000AB120000}"/>
    <cellStyle name="Cálculo 2 2 10 4" xfId="3599" xr:uid="{00000000-0005-0000-0000-0000AC120000}"/>
    <cellStyle name="Cálculo 2 2 10 4 2" xfId="3600" xr:uid="{00000000-0005-0000-0000-0000AD120000}"/>
    <cellStyle name="Cálculo 2 2 10 4 3" xfId="3601" xr:uid="{00000000-0005-0000-0000-0000AE120000}"/>
    <cellStyle name="Cálculo 2 2 10 4 4" xfId="3602" xr:uid="{00000000-0005-0000-0000-0000AF120000}"/>
    <cellStyle name="Cálculo 2 2 10 4 5" xfId="3603" xr:uid="{00000000-0005-0000-0000-0000B0120000}"/>
    <cellStyle name="Cálculo 2 2 10 4 6" xfId="3604" xr:uid="{00000000-0005-0000-0000-0000B1120000}"/>
    <cellStyle name="Cálculo 2 2 10 4 7" xfId="3605" xr:uid="{00000000-0005-0000-0000-0000B2120000}"/>
    <cellStyle name="Cálculo 2 2 10 5" xfId="3606" xr:uid="{00000000-0005-0000-0000-0000B3120000}"/>
    <cellStyle name="Cálculo 2 2 10 5 2" xfId="3607" xr:uid="{00000000-0005-0000-0000-0000B4120000}"/>
    <cellStyle name="Cálculo 2 2 10 5 3" xfId="3608" xr:uid="{00000000-0005-0000-0000-0000B5120000}"/>
    <cellStyle name="Cálculo 2 2 10 5 4" xfId="3609" xr:uid="{00000000-0005-0000-0000-0000B6120000}"/>
    <cellStyle name="Cálculo 2 2 10 5 5" xfId="3610" xr:uid="{00000000-0005-0000-0000-0000B7120000}"/>
    <cellStyle name="Cálculo 2 2 10 5 6" xfId="3611" xr:uid="{00000000-0005-0000-0000-0000B8120000}"/>
    <cellStyle name="Cálculo 2 2 10_Client_Report_SSFD_286_UI_15May14_06h00" xfId="36998" xr:uid="{00000000-0005-0000-0000-0000B9120000}"/>
    <cellStyle name="Cálculo 2 2 11" xfId="3612" xr:uid="{00000000-0005-0000-0000-0000BA120000}"/>
    <cellStyle name="Cálculo 2 2 11 2" xfId="3613" xr:uid="{00000000-0005-0000-0000-0000BB120000}"/>
    <cellStyle name="Cálculo 2 2 11 2 2" xfId="3614" xr:uid="{00000000-0005-0000-0000-0000BC120000}"/>
    <cellStyle name="Cálculo 2 2 11 2 2 2" xfId="3615" xr:uid="{00000000-0005-0000-0000-0000BD120000}"/>
    <cellStyle name="Cálculo 2 2 11 2 2 2 2" xfId="3616" xr:uid="{00000000-0005-0000-0000-0000BE120000}"/>
    <cellStyle name="Cálculo 2 2 11 2 2 2 3" xfId="3617" xr:uid="{00000000-0005-0000-0000-0000BF120000}"/>
    <cellStyle name="Cálculo 2 2 11 2 2 2 4" xfId="3618" xr:uid="{00000000-0005-0000-0000-0000C0120000}"/>
    <cellStyle name="Cálculo 2 2 11 2 2 2 5" xfId="3619" xr:uid="{00000000-0005-0000-0000-0000C1120000}"/>
    <cellStyle name="Cálculo 2 2 11 2 2 2 6" xfId="3620" xr:uid="{00000000-0005-0000-0000-0000C2120000}"/>
    <cellStyle name="Cálculo 2 2 11 2 2 3" xfId="3621" xr:uid="{00000000-0005-0000-0000-0000C3120000}"/>
    <cellStyle name="Cálculo 2 2 11 2 2 3 2" xfId="3622" xr:uid="{00000000-0005-0000-0000-0000C4120000}"/>
    <cellStyle name="Cálculo 2 2 11 2 2 3 3" xfId="3623" xr:uid="{00000000-0005-0000-0000-0000C5120000}"/>
    <cellStyle name="Cálculo 2 2 11 2 2 3 4" xfId="3624" xr:uid="{00000000-0005-0000-0000-0000C6120000}"/>
    <cellStyle name="Cálculo 2 2 11 2 2 3 5" xfId="3625" xr:uid="{00000000-0005-0000-0000-0000C7120000}"/>
    <cellStyle name="Cálculo 2 2 11 2 2 3 6" xfId="3626" xr:uid="{00000000-0005-0000-0000-0000C8120000}"/>
    <cellStyle name="Cálculo 2 2 11 2 2 4" xfId="3627" xr:uid="{00000000-0005-0000-0000-0000C9120000}"/>
    <cellStyle name="Cálculo 2 2 11 2 3" xfId="3628" xr:uid="{00000000-0005-0000-0000-0000CA120000}"/>
    <cellStyle name="Cálculo 2 2 11 2 3 2" xfId="3629" xr:uid="{00000000-0005-0000-0000-0000CB120000}"/>
    <cellStyle name="Cálculo 2 2 11 2 3 3" xfId="3630" xr:uid="{00000000-0005-0000-0000-0000CC120000}"/>
    <cellStyle name="Cálculo 2 2 11 2 3 4" xfId="3631" xr:uid="{00000000-0005-0000-0000-0000CD120000}"/>
    <cellStyle name="Cálculo 2 2 11 2 3 5" xfId="3632" xr:uid="{00000000-0005-0000-0000-0000CE120000}"/>
    <cellStyle name="Cálculo 2 2 11 2 3 6" xfId="3633" xr:uid="{00000000-0005-0000-0000-0000CF120000}"/>
    <cellStyle name="Cálculo 2 2 11 2 3 7" xfId="3634" xr:uid="{00000000-0005-0000-0000-0000D0120000}"/>
    <cellStyle name="Cálculo 2 2 11 2 4" xfId="3635" xr:uid="{00000000-0005-0000-0000-0000D1120000}"/>
    <cellStyle name="Cálculo 2 2 11 2 4 2" xfId="3636" xr:uid="{00000000-0005-0000-0000-0000D2120000}"/>
    <cellStyle name="Cálculo 2 2 11 2 4 3" xfId="3637" xr:uid="{00000000-0005-0000-0000-0000D3120000}"/>
    <cellStyle name="Cálculo 2 2 11 2 4 4" xfId="3638" xr:uid="{00000000-0005-0000-0000-0000D4120000}"/>
    <cellStyle name="Cálculo 2 2 11 2 4 5" xfId="3639" xr:uid="{00000000-0005-0000-0000-0000D5120000}"/>
    <cellStyle name="Cálculo 2 2 11 2 4 6" xfId="3640" xr:uid="{00000000-0005-0000-0000-0000D6120000}"/>
    <cellStyle name="Cálculo 2 2 11 3" xfId="3641" xr:uid="{00000000-0005-0000-0000-0000D7120000}"/>
    <cellStyle name="Cálculo 2 2 11 3 2" xfId="3642" xr:uid="{00000000-0005-0000-0000-0000D8120000}"/>
    <cellStyle name="Cálculo 2 2 11 3 2 2" xfId="3643" xr:uid="{00000000-0005-0000-0000-0000D9120000}"/>
    <cellStyle name="Cálculo 2 2 11 3 2 3" xfId="3644" xr:uid="{00000000-0005-0000-0000-0000DA120000}"/>
    <cellStyle name="Cálculo 2 2 11 3 2 4" xfId="3645" xr:uid="{00000000-0005-0000-0000-0000DB120000}"/>
    <cellStyle name="Cálculo 2 2 11 3 2 5" xfId="3646" xr:uid="{00000000-0005-0000-0000-0000DC120000}"/>
    <cellStyle name="Cálculo 2 2 11 3 2 6" xfId="3647" xr:uid="{00000000-0005-0000-0000-0000DD120000}"/>
    <cellStyle name="Cálculo 2 2 11 3 3" xfId="3648" xr:uid="{00000000-0005-0000-0000-0000DE120000}"/>
    <cellStyle name="Cálculo 2 2 11 3 3 2" xfId="3649" xr:uid="{00000000-0005-0000-0000-0000DF120000}"/>
    <cellStyle name="Cálculo 2 2 11 3 3 3" xfId="3650" xr:uid="{00000000-0005-0000-0000-0000E0120000}"/>
    <cellStyle name="Cálculo 2 2 11 3 3 4" xfId="3651" xr:uid="{00000000-0005-0000-0000-0000E1120000}"/>
    <cellStyle name="Cálculo 2 2 11 3 3 5" xfId="3652" xr:uid="{00000000-0005-0000-0000-0000E2120000}"/>
    <cellStyle name="Cálculo 2 2 11 3 3 6" xfId="3653" xr:uid="{00000000-0005-0000-0000-0000E3120000}"/>
    <cellStyle name="Cálculo 2 2 11 3 4" xfId="3654" xr:uid="{00000000-0005-0000-0000-0000E4120000}"/>
    <cellStyle name="Cálculo 2 2 11 4" xfId="3655" xr:uid="{00000000-0005-0000-0000-0000E5120000}"/>
    <cellStyle name="Cálculo 2 2 11 4 2" xfId="3656" xr:uid="{00000000-0005-0000-0000-0000E6120000}"/>
    <cellStyle name="Cálculo 2 2 11 4 3" xfId="3657" xr:uid="{00000000-0005-0000-0000-0000E7120000}"/>
    <cellStyle name="Cálculo 2 2 11 4 4" xfId="3658" xr:uid="{00000000-0005-0000-0000-0000E8120000}"/>
    <cellStyle name="Cálculo 2 2 11 4 5" xfId="3659" xr:uid="{00000000-0005-0000-0000-0000E9120000}"/>
    <cellStyle name="Cálculo 2 2 11 4 6" xfId="3660" xr:uid="{00000000-0005-0000-0000-0000EA120000}"/>
    <cellStyle name="Cálculo 2 2 11 4 7" xfId="3661" xr:uid="{00000000-0005-0000-0000-0000EB120000}"/>
    <cellStyle name="Cálculo 2 2 11 5" xfId="3662" xr:uid="{00000000-0005-0000-0000-0000EC120000}"/>
    <cellStyle name="Cálculo 2 2 11 5 2" xfId="3663" xr:uid="{00000000-0005-0000-0000-0000ED120000}"/>
    <cellStyle name="Cálculo 2 2 11 5 3" xfId="3664" xr:uid="{00000000-0005-0000-0000-0000EE120000}"/>
    <cellStyle name="Cálculo 2 2 11 5 4" xfId="3665" xr:uid="{00000000-0005-0000-0000-0000EF120000}"/>
    <cellStyle name="Cálculo 2 2 11 5 5" xfId="3666" xr:uid="{00000000-0005-0000-0000-0000F0120000}"/>
    <cellStyle name="Cálculo 2 2 11 5 6" xfId="3667" xr:uid="{00000000-0005-0000-0000-0000F1120000}"/>
    <cellStyle name="Cálculo 2 2 11_Client_Report_SSFD_286_UI_15May14_06h00" xfId="36999" xr:uid="{00000000-0005-0000-0000-0000F2120000}"/>
    <cellStyle name="Cálculo 2 2 12" xfId="3668" xr:uid="{00000000-0005-0000-0000-0000F3120000}"/>
    <cellStyle name="Cálculo 2 2 12 2" xfId="3669" xr:uid="{00000000-0005-0000-0000-0000F4120000}"/>
    <cellStyle name="Cálculo 2 2 12 2 2" xfId="3670" xr:uid="{00000000-0005-0000-0000-0000F5120000}"/>
    <cellStyle name="Cálculo 2 2 12 2 2 2" xfId="3671" xr:uid="{00000000-0005-0000-0000-0000F6120000}"/>
    <cellStyle name="Cálculo 2 2 12 2 2 3" xfId="3672" xr:uid="{00000000-0005-0000-0000-0000F7120000}"/>
    <cellStyle name="Cálculo 2 2 12 2 2 4" xfId="3673" xr:uid="{00000000-0005-0000-0000-0000F8120000}"/>
    <cellStyle name="Cálculo 2 2 12 2 2 5" xfId="3674" xr:uid="{00000000-0005-0000-0000-0000F9120000}"/>
    <cellStyle name="Cálculo 2 2 12 2 2 6" xfId="3675" xr:uid="{00000000-0005-0000-0000-0000FA120000}"/>
    <cellStyle name="Cálculo 2 2 12 2 3" xfId="3676" xr:uid="{00000000-0005-0000-0000-0000FB120000}"/>
    <cellStyle name="Cálculo 2 2 12 2 3 2" xfId="3677" xr:uid="{00000000-0005-0000-0000-0000FC120000}"/>
    <cellStyle name="Cálculo 2 2 12 2 3 3" xfId="3678" xr:uid="{00000000-0005-0000-0000-0000FD120000}"/>
    <cellStyle name="Cálculo 2 2 12 2 3 4" xfId="3679" xr:uid="{00000000-0005-0000-0000-0000FE120000}"/>
    <cellStyle name="Cálculo 2 2 12 2 3 5" xfId="3680" xr:uid="{00000000-0005-0000-0000-0000FF120000}"/>
    <cellStyle name="Cálculo 2 2 12 2 3 6" xfId="3681" xr:uid="{00000000-0005-0000-0000-000000130000}"/>
    <cellStyle name="Cálculo 2 2 12 2 4" xfId="3682" xr:uid="{00000000-0005-0000-0000-000001130000}"/>
    <cellStyle name="Cálculo 2 2 12 3" xfId="3683" xr:uid="{00000000-0005-0000-0000-000002130000}"/>
    <cellStyle name="Cálculo 2 2 12 3 2" xfId="3684" xr:uid="{00000000-0005-0000-0000-000003130000}"/>
    <cellStyle name="Cálculo 2 2 12 3 3" xfId="3685" xr:uid="{00000000-0005-0000-0000-000004130000}"/>
    <cellStyle name="Cálculo 2 2 12 3 4" xfId="3686" xr:uid="{00000000-0005-0000-0000-000005130000}"/>
    <cellStyle name="Cálculo 2 2 12 3 5" xfId="3687" xr:uid="{00000000-0005-0000-0000-000006130000}"/>
    <cellStyle name="Cálculo 2 2 12 3 6" xfId="3688" xr:uid="{00000000-0005-0000-0000-000007130000}"/>
    <cellStyle name="Cálculo 2 2 12 3 7" xfId="3689" xr:uid="{00000000-0005-0000-0000-000008130000}"/>
    <cellStyle name="Cálculo 2 2 12 4" xfId="3690" xr:uid="{00000000-0005-0000-0000-000009130000}"/>
    <cellStyle name="Cálculo 2 2 12 4 2" xfId="3691" xr:uid="{00000000-0005-0000-0000-00000A130000}"/>
    <cellStyle name="Cálculo 2 2 12 4 3" xfId="3692" xr:uid="{00000000-0005-0000-0000-00000B130000}"/>
    <cellStyle name="Cálculo 2 2 12 4 4" xfId="3693" xr:uid="{00000000-0005-0000-0000-00000C130000}"/>
    <cellStyle name="Cálculo 2 2 12 4 5" xfId="3694" xr:uid="{00000000-0005-0000-0000-00000D130000}"/>
    <cellStyle name="Cálculo 2 2 12 4 6" xfId="3695" xr:uid="{00000000-0005-0000-0000-00000E130000}"/>
    <cellStyle name="Cálculo 2 2 13" xfId="3696" xr:uid="{00000000-0005-0000-0000-00000F130000}"/>
    <cellStyle name="Cálculo 2 2 13 2" xfId="3697" xr:uid="{00000000-0005-0000-0000-000010130000}"/>
    <cellStyle name="Cálculo 2 2 13 2 2" xfId="3698" xr:uid="{00000000-0005-0000-0000-000011130000}"/>
    <cellStyle name="Cálculo 2 2 13 2 2 2" xfId="3699" xr:uid="{00000000-0005-0000-0000-000012130000}"/>
    <cellStyle name="Cálculo 2 2 13 2 2 3" xfId="3700" xr:uid="{00000000-0005-0000-0000-000013130000}"/>
    <cellStyle name="Cálculo 2 2 13 2 2 4" xfId="3701" xr:uid="{00000000-0005-0000-0000-000014130000}"/>
    <cellStyle name="Cálculo 2 2 13 2 2 5" xfId="3702" xr:uid="{00000000-0005-0000-0000-000015130000}"/>
    <cellStyle name="Cálculo 2 2 13 2 2 6" xfId="3703" xr:uid="{00000000-0005-0000-0000-000016130000}"/>
    <cellStyle name="Cálculo 2 2 13 2 3" xfId="3704" xr:uid="{00000000-0005-0000-0000-000017130000}"/>
    <cellStyle name="Cálculo 2 2 13 2 3 2" xfId="3705" xr:uid="{00000000-0005-0000-0000-000018130000}"/>
    <cellStyle name="Cálculo 2 2 13 2 3 3" xfId="3706" xr:uid="{00000000-0005-0000-0000-000019130000}"/>
    <cellStyle name="Cálculo 2 2 13 2 3 4" xfId="3707" xr:uid="{00000000-0005-0000-0000-00001A130000}"/>
    <cellStyle name="Cálculo 2 2 13 2 3 5" xfId="3708" xr:uid="{00000000-0005-0000-0000-00001B130000}"/>
    <cellStyle name="Cálculo 2 2 13 2 3 6" xfId="3709" xr:uid="{00000000-0005-0000-0000-00001C130000}"/>
    <cellStyle name="Cálculo 2 2 13 2 4" xfId="3710" xr:uid="{00000000-0005-0000-0000-00001D130000}"/>
    <cellStyle name="Cálculo 2 2 13 3" xfId="3711" xr:uid="{00000000-0005-0000-0000-00001E130000}"/>
    <cellStyle name="Cálculo 2 2 13 3 2" xfId="3712" xr:uid="{00000000-0005-0000-0000-00001F130000}"/>
    <cellStyle name="Cálculo 2 2 13 3 3" xfId="3713" xr:uid="{00000000-0005-0000-0000-000020130000}"/>
    <cellStyle name="Cálculo 2 2 13 3 4" xfId="3714" xr:uid="{00000000-0005-0000-0000-000021130000}"/>
    <cellStyle name="Cálculo 2 2 13 3 5" xfId="3715" xr:uid="{00000000-0005-0000-0000-000022130000}"/>
    <cellStyle name="Cálculo 2 2 13 3 6" xfId="3716" xr:uid="{00000000-0005-0000-0000-000023130000}"/>
    <cellStyle name="Cálculo 2 2 13 3 7" xfId="3717" xr:uid="{00000000-0005-0000-0000-000024130000}"/>
    <cellStyle name="Cálculo 2 2 13 4" xfId="3718" xr:uid="{00000000-0005-0000-0000-000025130000}"/>
    <cellStyle name="Cálculo 2 2 13 4 2" xfId="3719" xr:uid="{00000000-0005-0000-0000-000026130000}"/>
    <cellStyle name="Cálculo 2 2 13 4 3" xfId="3720" xr:uid="{00000000-0005-0000-0000-000027130000}"/>
    <cellStyle name="Cálculo 2 2 13 4 4" xfId="3721" xr:uid="{00000000-0005-0000-0000-000028130000}"/>
    <cellStyle name="Cálculo 2 2 13 4 5" xfId="3722" xr:uid="{00000000-0005-0000-0000-000029130000}"/>
    <cellStyle name="Cálculo 2 2 13 4 6" xfId="3723" xr:uid="{00000000-0005-0000-0000-00002A130000}"/>
    <cellStyle name="Cálculo 2 2 14" xfId="3724" xr:uid="{00000000-0005-0000-0000-00002B130000}"/>
    <cellStyle name="Cálculo 2 2 14 2" xfId="3725" xr:uid="{00000000-0005-0000-0000-00002C130000}"/>
    <cellStyle name="Cálculo 2 2 14 2 2" xfId="3726" xr:uid="{00000000-0005-0000-0000-00002D130000}"/>
    <cellStyle name="Cálculo 2 2 14 2 2 2" xfId="3727" xr:uid="{00000000-0005-0000-0000-00002E130000}"/>
    <cellStyle name="Cálculo 2 2 14 2 2 3" xfId="3728" xr:uid="{00000000-0005-0000-0000-00002F130000}"/>
    <cellStyle name="Cálculo 2 2 14 2 2 4" xfId="3729" xr:uid="{00000000-0005-0000-0000-000030130000}"/>
    <cellStyle name="Cálculo 2 2 14 2 2 5" xfId="3730" xr:uid="{00000000-0005-0000-0000-000031130000}"/>
    <cellStyle name="Cálculo 2 2 14 2 2 6" xfId="3731" xr:uid="{00000000-0005-0000-0000-000032130000}"/>
    <cellStyle name="Cálculo 2 2 14 2 3" xfId="3732" xr:uid="{00000000-0005-0000-0000-000033130000}"/>
    <cellStyle name="Cálculo 2 2 14 2 3 2" xfId="3733" xr:uid="{00000000-0005-0000-0000-000034130000}"/>
    <cellStyle name="Cálculo 2 2 14 2 3 3" xfId="3734" xr:uid="{00000000-0005-0000-0000-000035130000}"/>
    <cellStyle name="Cálculo 2 2 14 2 3 4" xfId="3735" xr:uid="{00000000-0005-0000-0000-000036130000}"/>
    <cellStyle name="Cálculo 2 2 14 2 3 5" xfId="3736" xr:uid="{00000000-0005-0000-0000-000037130000}"/>
    <cellStyle name="Cálculo 2 2 14 2 3 6" xfId="3737" xr:uid="{00000000-0005-0000-0000-000038130000}"/>
    <cellStyle name="Cálculo 2 2 14 2 4" xfId="3738" xr:uid="{00000000-0005-0000-0000-000039130000}"/>
    <cellStyle name="Cálculo 2 2 14 3" xfId="3739" xr:uid="{00000000-0005-0000-0000-00003A130000}"/>
    <cellStyle name="Cálculo 2 2 14 3 2" xfId="3740" xr:uid="{00000000-0005-0000-0000-00003B130000}"/>
    <cellStyle name="Cálculo 2 2 14 3 3" xfId="3741" xr:uid="{00000000-0005-0000-0000-00003C130000}"/>
    <cellStyle name="Cálculo 2 2 14 3 4" xfId="3742" xr:uid="{00000000-0005-0000-0000-00003D130000}"/>
    <cellStyle name="Cálculo 2 2 14 3 5" xfId="3743" xr:uid="{00000000-0005-0000-0000-00003E130000}"/>
    <cellStyle name="Cálculo 2 2 14 3 6" xfId="3744" xr:uid="{00000000-0005-0000-0000-00003F130000}"/>
    <cellStyle name="Cálculo 2 2 14 3 7" xfId="3745" xr:uid="{00000000-0005-0000-0000-000040130000}"/>
    <cellStyle name="Cálculo 2 2 14 4" xfId="3746" xr:uid="{00000000-0005-0000-0000-000041130000}"/>
    <cellStyle name="Cálculo 2 2 14 4 2" xfId="3747" xr:uid="{00000000-0005-0000-0000-000042130000}"/>
    <cellStyle name="Cálculo 2 2 14 4 3" xfId="3748" xr:uid="{00000000-0005-0000-0000-000043130000}"/>
    <cellStyle name="Cálculo 2 2 14 4 4" xfId="3749" xr:uid="{00000000-0005-0000-0000-000044130000}"/>
    <cellStyle name="Cálculo 2 2 14 4 5" xfId="3750" xr:uid="{00000000-0005-0000-0000-000045130000}"/>
    <cellStyle name="Cálculo 2 2 14 4 6" xfId="3751" xr:uid="{00000000-0005-0000-0000-000046130000}"/>
    <cellStyle name="Cálculo 2 2 15" xfId="3752" xr:uid="{00000000-0005-0000-0000-000047130000}"/>
    <cellStyle name="Cálculo 2 2 15 2" xfId="3753" xr:uid="{00000000-0005-0000-0000-000048130000}"/>
    <cellStyle name="Cálculo 2 2 15 2 2" xfId="3754" xr:uid="{00000000-0005-0000-0000-000049130000}"/>
    <cellStyle name="Cálculo 2 2 15 2 2 2" xfId="3755" xr:uid="{00000000-0005-0000-0000-00004A130000}"/>
    <cellStyle name="Cálculo 2 2 15 2 2 3" xfId="3756" xr:uid="{00000000-0005-0000-0000-00004B130000}"/>
    <cellStyle name="Cálculo 2 2 15 2 2 4" xfId="3757" xr:uid="{00000000-0005-0000-0000-00004C130000}"/>
    <cellStyle name="Cálculo 2 2 15 2 2 5" xfId="3758" xr:uid="{00000000-0005-0000-0000-00004D130000}"/>
    <cellStyle name="Cálculo 2 2 15 2 2 6" xfId="3759" xr:uid="{00000000-0005-0000-0000-00004E130000}"/>
    <cellStyle name="Cálculo 2 2 15 2 3" xfId="3760" xr:uid="{00000000-0005-0000-0000-00004F130000}"/>
    <cellStyle name="Cálculo 2 2 15 2 3 2" xfId="3761" xr:uid="{00000000-0005-0000-0000-000050130000}"/>
    <cellStyle name="Cálculo 2 2 15 2 3 3" xfId="3762" xr:uid="{00000000-0005-0000-0000-000051130000}"/>
    <cellStyle name="Cálculo 2 2 15 2 3 4" xfId="3763" xr:uid="{00000000-0005-0000-0000-000052130000}"/>
    <cellStyle name="Cálculo 2 2 15 2 3 5" xfId="3764" xr:uid="{00000000-0005-0000-0000-000053130000}"/>
    <cellStyle name="Cálculo 2 2 15 2 3 6" xfId="3765" xr:uid="{00000000-0005-0000-0000-000054130000}"/>
    <cellStyle name="Cálculo 2 2 15 2 4" xfId="3766" xr:uid="{00000000-0005-0000-0000-000055130000}"/>
    <cellStyle name="Cálculo 2 2 15 3" xfId="3767" xr:uid="{00000000-0005-0000-0000-000056130000}"/>
    <cellStyle name="Cálculo 2 2 15 3 2" xfId="3768" xr:uid="{00000000-0005-0000-0000-000057130000}"/>
    <cellStyle name="Cálculo 2 2 15 3 3" xfId="3769" xr:uid="{00000000-0005-0000-0000-000058130000}"/>
    <cellStyle name="Cálculo 2 2 15 3 4" xfId="3770" xr:uid="{00000000-0005-0000-0000-000059130000}"/>
    <cellStyle name="Cálculo 2 2 15 3 5" xfId="3771" xr:uid="{00000000-0005-0000-0000-00005A130000}"/>
    <cellStyle name="Cálculo 2 2 15 3 6" xfId="3772" xr:uid="{00000000-0005-0000-0000-00005B130000}"/>
    <cellStyle name="Cálculo 2 2 15 3 7" xfId="3773" xr:uid="{00000000-0005-0000-0000-00005C130000}"/>
    <cellStyle name="Cálculo 2 2 15 4" xfId="3774" xr:uid="{00000000-0005-0000-0000-00005D130000}"/>
    <cellStyle name="Cálculo 2 2 15 4 2" xfId="3775" xr:uid="{00000000-0005-0000-0000-00005E130000}"/>
    <cellStyle name="Cálculo 2 2 15 4 3" xfId="3776" xr:uid="{00000000-0005-0000-0000-00005F130000}"/>
    <cellStyle name="Cálculo 2 2 15 4 4" xfId="3777" xr:uid="{00000000-0005-0000-0000-000060130000}"/>
    <cellStyle name="Cálculo 2 2 15 4 5" xfId="3778" xr:uid="{00000000-0005-0000-0000-000061130000}"/>
    <cellStyle name="Cálculo 2 2 15 4 6" xfId="3779" xr:uid="{00000000-0005-0000-0000-000062130000}"/>
    <cellStyle name="Cálculo 2 2 16" xfId="3780" xr:uid="{00000000-0005-0000-0000-000063130000}"/>
    <cellStyle name="Cálculo 2 2 16 2" xfId="3781" xr:uid="{00000000-0005-0000-0000-000064130000}"/>
    <cellStyle name="Cálculo 2 2 16 2 2" xfId="3782" xr:uid="{00000000-0005-0000-0000-000065130000}"/>
    <cellStyle name="Cálculo 2 2 16 2 2 2" xfId="3783" xr:uid="{00000000-0005-0000-0000-000066130000}"/>
    <cellStyle name="Cálculo 2 2 16 2 2 3" xfId="3784" xr:uid="{00000000-0005-0000-0000-000067130000}"/>
    <cellStyle name="Cálculo 2 2 16 2 2 4" xfId="3785" xr:uid="{00000000-0005-0000-0000-000068130000}"/>
    <cellStyle name="Cálculo 2 2 16 2 2 5" xfId="3786" xr:uid="{00000000-0005-0000-0000-000069130000}"/>
    <cellStyle name="Cálculo 2 2 16 2 2 6" xfId="3787" xr:uid="{00000000-0005-0000-0000-00006A130000}"/>
    <cellStyle name="Cálculo 2 2 16 2 3" xfId="3788" xr:uid="{00000000-0005-0000-0000-00006B130000}"/>
    <cellStyle name="Cálculo 2 2 16 2 3 2" xfId="3789" xr:uid="{00000000-0005-0000-0000-00006C130000}"/>
    <cellStyle name="Cálculo 2 2 16 2 3 3" xfId="3790" xr:uid="{00000000-0005-0000-0000-00006D130000}"/>
    <cellStyle name="Cálculo 2 2 16 2 3 4" xfId="3791" xr:uid="{00000000-0005-0000-0000-00006E130000}"/>
    <cellStyle name="Cálculo 2 2 16 2 3 5" xfId="3792" xr:uid="{00000000-0005-0000-0000-00006F130000}"/>
    <cellStyle name="Cálculo 2 2 16 2 3 6" xfId="3793" xr:uid="{00000000-0005-0000-0000-000070130000}"/>
    <cellStyle name="Cálculo 2 2 16 2 4" xfId="3794" xr:uid="{00000000-0005-0000-0000-000071130000}"/>
    <cellStyle name="Cálculo 2 2 16 3" xfId="3795" xr:uid="{00000000-0005-0000-0000-000072130000}"/>
    <cellStyle name="Cálculo 2 2 16 3 2" xfId="3796" xr:uid="{00000000-0005-0000-0000-000073130000}"/>
    <cellStyle name="Cálculo 2 2 16 3 3" xfId="3797" xr:uid="{00000000-0005-0000-0000-000074130000}"/>
    <cellStyle name="Cálculo 2 2 16 3 4" xfId="3798" xr:uid="{00000000-0005-0000-0000-000075130000}"/>
    <cellStyle name="Cálculo 2 2 16 3 5" xfId="3799" xr:uid="{00000000-0005-0000-0000-000076130000}"/>
    <cellStyle name="Cálculo 2 2 16 3 6" xfId="3800" xr:uid="{00000000-0005-0000-0000-000077130000}"/>
    <cellStyle name="Cálculo 2 2 16 4" xfId="3801" xr:uid="{00000000-0005-0000-0000-000078130000}"/>
    <cellStyle name="Cálculo 2 2 16 4 2" xfId="3802" xr:uid="{00000000-0005-0000-0000-000079130000}"/>
    <cellStyle name="Cálculo 2 2 16 4 3" xfId="3803" xr:uid="{00000000-0005-0000-0000-00007A130000}"/>
    <cellStyle name="Cálculo 2 2 16 4 4" xfId="3804" xr:uid="{00000000-0005-0000-0000-00007B130000}"/>
    <cellStyle name="Cálculo 2 2 16 4 5" xfId="3805" xr:uid="{00000000-0005-0000-0000-00007C130000}"/>
    <cellStyle name="Cálculo 2 2 16 4 6" xfId="3806" xr:uid="{00000000-0005-0000-0000-00007D130000}"/>
    <cellStyle name="Cálculo 2 2 16 5" xfId="3807" xr:uid="{00000000-0005-0000-0000-00007E130000}"/>
    <cellStyle name="Cálculo 2 2 17" xfId="3808" xr:uid="{00000000-0005-0000-0000-00007F130000}"/>
    <cellStyle name="Cálculo 2 2 17 2" xfId="3809" xr:uid="{00000000-0005-0000-0000-000080130000}"/>
    <cellStyle name="Cálculo 2 2 17 2 2" xfId="3810" xr:uid="{00000000-0005-0000-0000-000081130000}"/>
    <cellStyle name="Cálculo 2 2 17 2 2 2" xfId="3811" xr:uid="{00000000-0005-0000-0000-000082130000}"/>
    <cellStyle name="Cálculo 2 2 17 2 2 3" xfId="3812" xr:uid="{00000000-0005-0000-0000-000083130000}"/>
    <cellStyle name="Cálculo 2 2 17 2 2 4" xfId="3813" xr:uid="{00000000-0005-0000-0000-000084130000}"/>
    <cellStyle name="Cálculo 2 2 17 2 2 5" xfId="3814" xr:uid="{00000000-0005-0000-0000-000085130000}"/>
    <cellStyle name="Cálculo 2 2 17 2 2 6" xfId="3815" xr:uid="{00000000-0005-0000-0000-000086130000}"/>
    <cellStyle name="Cálculo 2 2 17 2 3" xfId="3816" xr:uid="{00000000-0005-0000-0000-000087130000}"/>
    <cellStyle name="Cálculo 2 2 17 2 3 2" xfId="3817" xr:uid="{00000000-0005-0000-0000-000088130000}"/>
    <cellStyle name="Cálculo 2 2 17 2 3 3" xfId="3818" xr:uid="{00000000-0005-0000-0000-000089130000}"/>
    <cellStyle name="Cálculo 2 2 17 2 3 4" xfId="3819" xr:uid="{00000000-0005-0000-0000-00008A130000}"/>
    <cellStyle name="Cálculo 2 2 17 2 3 5" xfId="3820" xr:uid="{00000000-0005-0000-0000-00008B130000}"/>
    <cellStyle name="Cálculo 2 2 17 2 3 6" xfId="3821" xr:uid="{00000000-0005-0000-0000-00008C130000}"/>
    <cellStyle name="Cálculo 2 2 17 2 4" xfId="3822" xr:uid="{00000000-0005-0000-0000-00008D130000}"/>
    <cellStyle name="Cálculo 2 2 17 3" xfId="3823" xr:uid="{00000000-0005-0000-0000-00008E130000}"/>
    <cellStyle name="Cálculo 2 2 17 3 2" xfId="3824" xr:uid="{00000000-0005-0000-0000-00008F130000}"/>
    <cellStyle name="Cálculo 2 2 17 3 3" xfId="3825" xr:uid="{00000000-0005-0000-0000-000090130000}"/>
    <cellStyle name="Cálculo 2 2 17 3 4" xfId="3826" xr:uid="{00000000-0005-0000-0000-000091130000}"/>
    <cellStyle name="Cálculo 2 2 17 3 5" xfId="3827" xr:uid="{00000000-0005-0000-0000-000092130000}"/>
    <cellStyle name="Cálculo 2 2 17 3 6" xfId="3828" xr:uid="{00000000-0005-0000-0000-000093130000}"/>
    <cellStyle name="Cálculo 2 2 17 4" xfId="3829" xr:uid="{00000000-0005-0000-0000-000094130000}"/>
    <cellStyle name="Cálculo 2 2 17 4 2" xfId="3830" xr:uid="{00000000-0005-0000-0000-000095130000}"/>
    <cellStyle name="Cálculo 2 2 17 4 3" xfId="3831" xr:uid="{00000000-0005-0000-0000-000096130000}"/>
    <cellStyle name="Cálculo 2 2 17 4 4" xfId="3832" xr:uid="{00000000-0005-0000-0000-000097130000}"/>
    <cellStyle name="Cálculo 2 2 17 4 5" xfId="3833" xr:uid="{00000000-0005-0000-0000-000098130000}"/>
    <cellStyle name="Cálculo 2 2 17 4 6" xfId="3834" xr:uid="{00000000-0005-0000-0000-000099130000}"/>
    <cellStyle name="Cálculo 2 2 17 5" xfId="3835" xr:uid="{00000000-0005-0000-0000-00009A130000}"/>
    <cellStyle name="Cálculo 2 2 18" xfId="3836" xr:uid="{00000000-0005-0000-0000-00009B130000}"/>
    <cellStyle name="Cálculo 2 2 18 2" xfId="3837" xr:uid="{00000000-0005-0000-0000-00009C130000}"/>
    <cellStyle name="Cálculo 2 2 18 2 2" xfId="3838" xr:uid="{00000000-0005-0000-0000-00009D130000}"/>
    <cellStyle name="Cálculo 2 2 18 2 2 2" xfId="3839" xr:uid="{00000000-0005-0000-0000-00009E130000}"/>
    <cellStyle name="Cálculo 2 2 18 2 2 3" xfId="3840" xr:uid="{00000000-0005-0000-0000-00009F130000}"/>
    <cellStyle name="Cálculo 2 2 18 2 2 4" xfId="3841" xr:uid="{00000000-0005-0000-0000-0000A0130000}"/>
    <cellStyle name="Cálculo 2 2 18 2 2 5" xfId="3842" xr:uid="{00000000-0005-0000-0000-0000A1130000}"/>
    <cellStyle name="Cálculo 2 2 18 2 2 6" xfId="3843" xr:uid="{00000000-0005-0000-0000-0000A2130000}"/>
    <cellStyle name="Cálculo 2 2 18 2 3" xfId="3844" xr:uid="{00000000-0005-0000-0000-0000A3130000}"/>
    <cellStyle name="Cálculo 2 2 18 2 3 2" xfId="3845" xr:uid="{00000000-0005-0000-0000-0000A4130000}"/>
    <cellStyle name="Cálculo 2 2 18 2 3 3" xfId="3846" xr:uid="{00000000-0005-0000-0000-0000A5130000}"/>
    <cellStyle name="Cálculo 2 2 18 2 3 4" xfId="3847" xr:uid="{00000000-0005-0000-0000-0000A6130000}"/>
    <cellStyle name="Cálculo 2 2 18 2 3 5" xfId="3848" xr:uid="{00000000-0005-0000-0000-0000A7130000}"/>
    <cellStyle name="Cálculo 2 2 18 2 3 6" xfId="3849" xr:uid="{00000000-0005-0000-0000-0000A8130000}"/>
    <cellStyle name="Cálculo 2 2 18 2 4" xfId="3850" xr:uid="{00000000-0005-0000-0000-0000A9130000}"/>
    <cellStyle name="Cálculo 2 2 18 3" xfId="3851" xr:uid="{00000000-0005-0000-0000-0000AA130000}"/>
    <cellStyle name="Cálculo 2 2 18 3 2" xfId="3852" xr:uid="{00000000-0005-0000-0000-0000AB130000}"/>
    <cellStyle name="Cálculo 2 2 18 3 3" xfId="3853" xr:uid="{00000000-0005-0000-0000-0000AC130000}"/>
    <cellStyle name="Cálculo 2 2 18 3 4" xfId="3854" xr:uid="{00000000-0005-0000-0000-0000AD130000}"/>
    <cellStyle name="Cálculo 2 2 18 3 5" xfId="3855" xr:uid="{00000000-0005-0000-0000-0000AE130000}"/>
    <cellStyle name="Cálculo 2 2 18 3 6" xfId="3856" xr:uid="{00000000-0005-0000-0000-0000AF130000}"/>
    <cellStyle name="Cálculo 2 2 18 4" xfId="3857" xr:uid="{00000000-0005-0000-0000-0000B0130000}"/>
    <cellStyle name="Cálculo 2 2 18 4 2" xfId="3858" xr:uid="{00000000-0005-0000-0000-0000B1130000}"/>
    <cellStyle name="Cálculo 2 2 18 4 3" xfId="3859" xr:uid="{00000000-0005-0000-0000-0000B2130000}"/>
    <cellStyle name="Cálculo 2 2 18 4 4" xfId="3860" xr:uid="{00000000-0005-0000-0000-0000B3130000}"/>
    <cellStyle name="Cálculo 2 2 18 4 5" xfId="3861" xr:uid="{00000000-0005-0000-0000-0000B4130000}"/>
    <cellStyle name="Cálculo 2 2 18 4 6" xfId="3862" xr:uid="{00000000-0005-0000-0000-0000B5130000}"/>
    <cellStyle name="Cálculo 2 2 18 5" xfId="3863" xr:uid="{00000000-0005-0000-0000-0000B6130000}"/>
    <cellStyle name="Cálculo 2 2 19" xfId="3864" xr:uid="{00000000-0005-0000-0000-0000B7130000}"/>
    <cellStyle name="Cálculo 2 2 19 2" xfId="3865" xr:uid="{00000000-0005-0000-0000-0000B8130000}"/>
    <cellStyle name="Cálculo 2 2 19 2 2" xfId="3866" xr:uid="{00000000-0005-0000-0000-0000B9130000}"/>
    <cellStyle name="Cálculo 2 2 19 2 2 2" xfId="3867" xr:uid="{00000000-0005-0000-0000-0000BA130000}"/>
    <cellStyle name="Cálculo 2 2 19 2 2 3" xfId="3868" xr:uid="{00000000-0005-0000-0000-0000BB130000}"/>
    <cellStyle name="Cálculo 2 2 19 2 2 4" xfId="3869" xr:uid="{00000000-0005-0000-0000-0000BC130000}"/>
    <cellStyle name="Cálculo 2 2 19 2 2 5" xfId="3870" xr:uid="{00000000-0005-0000-0000-0000BD130000}"/>
    <cellStyle name="Cálculo 2 2 19 2 2 6" xfId="3871" xr:uid="{00000000-0005-0000-0000-0000BE130000}"/>
    <cellStyle name="Cálculo 2 2 19 2 3" xfId="3872" xr:uid="{00000000-0005-0000-0000-0000BF130000}"/>
    <cellStyle name="Cálculo 2 2 19 2 3 2" xfId="3873" xr:uid="{00000000-0005-0000-0000-0000C0130000}"/>
    <cellStyle name="Cálculo 2 2 19 2 3 3" xfId="3874" xr:uid="{00000000-0005-0000-0000-0000C1130000}"/>
    <cellStyle name="Cálculo 2 2 19 2 3 4" xfId="3875" xr:uid="{00000000-0005-0000-0000-0000C2130000}"/>
    <cellStyle name="Cálculo 2 2 19 2 3 5" xfId="3876" xr:uid="{00000000-0005-0000-0000-0000C3130000}"/>
    <cellStyle name="Cálculo 2 2 19 2 3 6" xfId="3877" xr:uid="{00000000-0005-0000-0000-0000C4130000}"/>
    <cellStyle name="Cálculo 2 2 19 2 4" xfId="3878" xr:uid="{00000000-0005-0000-0000-0000C5130000}"/>
    <cellStyle name="Cálculo 2 2 19 3" xfId="3879" xr:uid="{00000000-0005-0000-0000-0000C6130000}"/>
    <cellStyle name="Cálculo 2 2 19 3 2" xfId="3880" xr:uid="{00000000-0005-0000-0000-0000C7130000}"/>
    <cellStyle name="Cálculo 2 2 19 3 3" xfId="3881" xr:uid="{00000000-0005-0000-0000-0000C8130000}"/>
    <cellStyle name="Cálculo 2 2 19 3 4" xfId="3882" xr:uid="{00000000-0005-0000-0000-0000C9130000}"/>
    <cellStyle name="Cálculo 2 2 19 3 5" xfId="3883" xr:uid="{00000000-0005-0000-0000-0000CA130000}"/>
    <cellStyle name="Cálculo 2 2 19 3 6" xfId="3884" xr:uid="{00000000-0005-0000-0000-0000CB130000}"/>
    <cellStyle name="Cálculo 2 2 19 4" xfId="3885" xr:uid="{00000000-0005-0000-0000-0000CC130000}"/>
    <cellStyle name="Cálculo 2 2 19 4 2" xfId="3886" xr:uid="{00000000-0005-0000-0000-0000CD130000}"/>
    <cellStyle name="Cálculo 2 2 19 4 3" xfId="3887" xr:uid="{00000000-0005-0000-0000-0000CE130000}"/>
    <cellStyle name="Cálculo 2 2 19 4 4" xfId="3888" xr:uid="{00000000-0005-0000-0000-0000CF130000}"/>
    <cellStyle name="Cálculo 2 2 19 4 5" xfId="3889" xr:uid="{00000000-0005-0000-0000-0000D0130000}"/>
    <cellStyle name="Cálculo 2 2 19 4 6" xfId="3890" xr:uid="{00000000-0005-0000-0000-0000D1130000}"/>
    <cellStyle name="Cálculo 2 2 19 5" xfId="3891" xr:uid="{00000000-0005-0000-0000-0000D2130000}"/>
    <cellStyle name="Cálculo 2 2 2" xfId="3892" xr:uid="{00000000-0005-0000-0000-0000D3130000}"/>
    <cellStyle name="Cálculo 2 2 2 2" xfId="3893" xr:uid="{00000000-0005-0000-0000-0000D4130000}"/>
    <cellStyle name="Cálculo 2 2 2 2 2" xfId="3894" xr:uid="{00000000-0005-0000-0000-0000D5130000}"/>
    <cellStyle name="Cálculo 2 2 2 2 2 2" xfId="3895" xr:uid="{00000000-0005-0000-0000-0000D6130000}"/>
    <cellStyle name="Cálculo 2 2 2 2 2 2 2" xfId="3896" xr:uid="{00000000-0005-0000-0000-0000D7130000}"/>
    <cellStyle name="Cálculo 2 2 2 2 2 2 3" xfId="3897" xr:uid="{00000000-0005-0000-0000-0000D8130000}"/>
    <cellStyle name="Cálculo 2 2 2 2 2 2 4" xfId="3898" xr:uid="{00000000-0005-0000-0000-0000D9130000}"/>
    <cellStyle name="Cálculo 2 2 2 2 2 2 5" xfId="3899" xr:uid="{00000000-0005-0000-0000-0000DA130000}"/>
    <cellStyle name="Cálculo 2 2 2 2 2 2 6" xfId="3900" xr:uid="{00000000-0005-0000-0000-0000DB130000}"/>
    <cellStyle name="Cálculo 2 2 2 2 2 3" xfId="3901" xr:uid="{00000000-0005-0000-0000-0000DC130000}"/>
    <cellStyle name="Cálculo 2 2 2 2 2 3 2" xfId="3902" xr:uid="{00000000-0005-0000-0000-0000DD130000}"/>
    <cellStyle name="Cálculo 2 2 2 2 2 3 3" xfId="3903" xr:uid="{00000000-0005-0000-0000-0000DE130000}"/>
    <cellStyle name="Cálculo 2 2 2 2 2 3 4" xfId="3904" xr:uid="{00000000-0005-0000-0000-0000DF130000}"/>
    <cellStyle name="Cálculo 2 2 2 2 2 3 5" xfId="3905" xr:uid="{00000000-0005-0000-0000-0000E0130000}"/>
    <cellStyle name="Cálculo 2 2 2 2 2 3 6" xfId="3906" xr:uid="{00000000-0005-0000-0000-0000E1130000}"/>
    <cellStyle name="Cálculo 2 2 2 2 2 4" xfId="3907" xr:uid="{00000000-0005-0000-0000-0000E2130000}"/>
    <cellStyle name="Cálculo 2 2 2 2 3" xfId="3908" xr:uid="{00000000-0005-0000-0000-0000E3130000}"/>
    <cellStyle name="Cálculo 2 2 2 2 3 2" xfId="3909" xr:uid="{00000000-0005-0000-0000-0000E4130000}"/>
    <cellStyle name="Cálculo 2 2 2 2 3 3" xfId="3910" xr:uid="{00000000-0005-0000-0000-0000E5130000}"/>
    <cellStyle name="Cálculo 2 2 2 2 3 4" xfId="3911" xr:uid="{00000000-0005-0000-0000-0000E6130000}"/>
    <cellStyle name="Cálculo 2 2 2 2 3 5" xfId="3912" xr:uid="{00000000-0005-0000-0000-0000E7130000}"/>
    <cellStyle name="Cálculo 2 2 2 2 3 6" xfId="3913" xr:uid="{00000000-0005-0000-0000-0000E8130000}"/>
    <cellStyle name="Cálculo 2 2 2 2 3 7" xfId="3914" xr:uid="{00000000-0005-0000-0000-0000E9130000}"/>
    <cellStyle name="Cálculo 2 2 2 2 4" xfId="3915" xr:uid="{00000000-0005-0000-0000-0000EA130000}"/>
    <cellStyle name="Cálculo 2 2 2 2 4 2" xfId="3916" xr:uid="{00000000-0005-0000-0000-0000EB130000}"/>
    <cellStyle name="Cálculo 2 2 2 2 4 3" xfId="3917" xr:uid="{00000000-0005-0000-0000-0000EC130000}"/>
    <cellStyle name="Cálculo 2 2 2 2 4 4" xfId="3918" xr:uid="{00000000-0005-0000-0000-0000ED130000}"/>
    <cellStyle name="Cálculo 2 2 2 2 4 5" xfId="3919" xr:uid="{00000000-0005-0000-0000-0000EE130000}"/>
    <cellStyle name="Cálculo 2 2 2 2 4 6" xfId="3920" xr:uid="{00000000-0005-0000-0000-0000EF130000}"/>
    <cellStyle name="Cálculo 2 2 2 3" xfId="3921" xr:uid="{00000000-0005-0000-0000-0000F0130000}"/>
    <cellStyle name="Cálculo 2 2 2 3 2" xfId="3922" xr:uid="{00000000-0005-0000-0000-0000F1130000}"/>
    <cellStyle name="Cálculo 2 2 2 3 2 2" xfId="3923" xr:uid="{00000000-0005-0000-0000-0000F2130000}"/>
    <cellStyle name="Cálculo 2 2 2 3 2 2 2" xfId="3924" xr:uid="{00000000-0005-0000-0000-0000F3130000}"/>
    <cellStyle name="Cálculo 2 2 2 3 2 2 3" xfId="3925" xr:uid="{00000000-0005-0000-0000-0000F4130000}"/>
    <cellStyle name="Cálculo 2 2 2 3 2 2 4" xfId="3926" xr:uid="{00000000-0005-0000-0000-0000F5130000}"/>
    <cellStyle name="Cálculo 2 2 2 3 2 2 5" xfId="3927" xr:uid="{00000000-0005-0000-0000-0000F6130000}"/>
    <cellStyle name="Cálculo 2 2 2 3 2 2 6" xfId="3928" xr:uid="{00000000-0005-0000-0000-0000F7130000}"/>
    <cellStyle name="Cálculo 2 2 2 3 2 3" xfId="3929" xr:uid="{00000000-0005-0000-0000-0000F8130000}"/>
    <cellStyle name="Cálculo 2 2 2 3 2 3 2" xfId="3930" xr:uid="{00000000-0005-0000-0000-0000F9130000}"/>
    <cellStyle name="Cálculo 2 2 2 3 2 3 3" xfId="3931" xr:uid="{00000000-0005-0000-0000-0000FA130000}"/>
    <cellStyle name="Cálculo 2 2 2 3 2 3 4" xfId="3932" xr:uid="{00000000-0005-0000-0000-0000FB130000}"/>
    <cellStyle name="Cálculo 2 2 2 3 2 3 5" xfId="3933" xr:uid="{00000000-0005-0000-0000-0000FC130000}"/>
    <cellStyle name="Cálculo 2 2 2 3 2 3 6" xfId="3934" xr:uid="{00000000-0005-0000-0000-0000FD130000}"/>
    <cellStyle name="Cálculo 2 2 2 3 2 4" xfId="3935" xr:uid="{00000000-0005-0000-0000-0000FE130000}"/>
    <cellStyle name="Cálculo 2 2 2 3 3" xfId="3936" xr:uid="{00000000-0005-0000-0000-0000FF130000}"/>
    <cellStyle name="Cálculo 2 2 2 3 3 2" xfId="3937" xr:uid="{00000000-0005-0000-0000-000000140000}"/>
    <cellStyle name="Cálculo 2 2 2 3 3 3" xfId="3938" xr:uid="{00000000-0005-0000-0000-000001140000}"/>
    <cellStyle name="Cálculo 2 2 2 3 3 4" xfId="3939" xr:uid="{00000000-0005-0000-0000-000002140000}"/>
    <cellStyle name="Cálculo 2 2 2 3 3 5" xfId="3940" xr:uid="{00000000-0005-0000-0000-000003140000}"/>
    <cellStyle name="Cálculo 2 2 2 3 3 6" xfId="3941" xr:uid="{00000000-0005-0000-0000-000004140000}"/>
    <cellStyle name="Cálculo 2 2 2 3 4" xfId="3942" xr:uid="{00000000-0005-0000-0000-000005140000}"/>
    <cellStyle name="Cálculo 2 2 2 3 4 2" xfId="3943" xr:uid="{00000000-0005-0000-0000-000006140000}"/>
    <cellStyle name="Cálculo 2 2 2 3 4 3" xfId="3944" xr:uid="{00000000-0005-0000-0000-000007140000}"/>
    <cellStyle name="Cálculo 2 2 2 3 4 4" xfId="3945" xr:uid="{00000000-0005-0000-0000-000008140000}"/>
    <cellStyle name="Cálculo 2 2 2 3 4 5" xfId="3946" xr:uid="{00000000-0005-0000-0000-000009140000}"/>
    <cellStyle name="Cálculo 2 2 2 3 4 6" xfId="3947" xr:uid="{00000000-0005-0000-0000-00000A140000}"/>
    <cellStyle name="Cálculo 2 2 2 3 5" xfId="3948" xr:uid="{00000000-0005-0000-0000-00000B140000}"/>
    <cellStyle name="Cálculo 2 2 2 4" xfId="3949" xr:uid="{00000000-0005-0000-0000-00000C140000}"/>
    <cellStyle name="Cálculo 2 2 2 4 2" xfId="3950" xr:uid="{00000000-0005-0000-0000-00000D140000}"/>
    <cellStyle name="Cálculo 2 2 2 4 2 2" xfId="3951" xr:uid="{00000000-0005-0000-0000-00000E140000}"/>
    <cellStyle name="Cálculo 2 2 2 4 2 2 2" xfId="3952" xr:uid="{00000000-0005-0000-0000-00000F140000}"/>
    <cellStyle name="Cálculo 2 2 2 4 2 2 3" xfId="3953" xr:uid="{00000000-0005-0000-0000-000010140000}"/>
    <cellStyle name="Cálculo 2 2 2 4 2 2 4" xfId="3954" xr:uid="{00000000-0005-0000-0000-000011140000}"/>
    <cellStyle name="Cálculo 2 2 2 4 2 2 5" xfId="3955" xr:uid="{00000000-0005-0000-0000-000012140000}"/>
    <cellStyle name="Cálculo 2 2 2 4 2 2 6" xfId="3956" xr:uid="{00000000-0005-0000-0000-000013140000}"/>
    <cellStyle name="Cálculo 2 2 2 4 2 3" xfId="3957" xr:uid="{00000000-0005-0000-0000-000014140000}"/>
    <cellStyle name="Cálculo 2 2 2 4 2 3 2" xfId="3958" xr:uid="{00000000-0005-0000-0000-000015140000}"/>
    <cellStyle name="Cálculo 2 2 2 4 2 3 3" xfId="3959" xr:uid="{00000000-0005-0000-0000-000016140000}"/>
    <cellStyle name="Cálculo 2 2 2 4 2 3 4" xfId="3960" xr:uid="{00000000-0005-0000-0000-000017140000}"/>
    <cellStyle name="Cálculo 2 2 2 4 2 3 5" xfId="3961" xr:uid="{00000000-0005-0000-0000-000018140000}"/>
    <cellStyle name="Cálculo 2 2 2 4 2 3 6" xfId="3962" xr:uid="{00000000-0005-0000-0000-000019140000}"/>
    <cellStyle name="Cálculo 2 2 2 4 2 4" xfId="3963" xr:uid="{00000000-0005-0000-0000-00001A140000}"/>
    <cellStyle name="Cálculo 2 2 2 4 3" xfId="3964" xr:uid="{00000000-0005-0000-0000-00001B140000}"/>
    <cellStyle name="Cálculo 2 2 2 4 3 2" xfId="3965" xr:uid="{00000000-0005-0000-0000-00001C140000}"/>
    <cellStyle name="Cálculo 2 2 2 4 3 3" xfId="3966" xr:uid="{00000000-0005-0000-0000-00001D140000}"/>
    <cellStyle name="Cálculo 2 2 2 4 3 4" xfId="3967" xr:uid="{00000000-0005-0000-0000-00001E140000}"/>
    <cellStyle name="Cálculo 2 2 2 4 3 5" xfId="3968" xr:uid="{00000000-0005-0000-0000-00001F140000}"/>
    <cellStyle name="Cálculo 2 2 2 4 3 6" xfId="3969" xr:uid="{00000000-0005-0000-0000-000020140000}"/>
    <cellStyle name="Cálculo 2 2 2 4 4" xfId="3970" xr:uid="{00000000-0005-0000-0000-000021140000}"/>
    <cellStyle name="Cálculo 2 2 2 4 4 2" xfId="3971" xr:uid="{00000000-0005-0000-0000-000022140000}"/>
    <cellStyle name="Cálculo 2 2 2 4 4 3" xfId="3972" xr:uid="{00000000-0005-0000-0000-000023140000}"/>
    <cellStyle name="Cálculo 2 2 2 4 4 4" xfId="3973" xr:uid="{00000000-0005-0000-0000-000024140000}"/>
    <cellStyle name="Cálculo 2 2 2 4 4 5" xfId="3974" xr:uid="{00000000-0005-0000-0000-000025140000}"/>
    <cellStyle name="Cálculo 2 2 2 4 4 6" xfId="3975" xr:uid="{00000000-0005-0000-0000-000026140000}"/>
    <cellStyle name="Cálculo 2 2 2 4 5" xfId="3976" xr:uid="{00000000-0005-0000-0000-000027140000}"/>
    <cellStyle name="Cálculo 2 2 2 5" xfId="3977" xr:uid="{00000000-0005-0000-0000-000028140000}"/>
    <cellStyle name="Cálculo 2 2 2 5 2" xfId="3978" xr:uid="{00000000-0005-0000-0000-000029140000}"/>
    <cellStyle name="Cálculo 2 2 2 5 2 2" xfId="3979" xr:uid="{00000000-0005-0000-0000-00002A140000}"/>
    <cellStyle name="Cálculo 2 2 2 5 2 2 2" xfId="3980" xr:uid="{00000000-0005-0000-0000-00002B140000}"/>
    <cellStyle name="Cálculo 2 2 2 5 2 2 3" xfId="3981" xr:uid="{00000000-0005-0000-0000-00002C140000}"/>
    <cellStyle name="Cálculo 2 2 2 5 2 2 4" xfId="3982" xr:uid="{00000000-0005-0000-0000-00002D140000}"/>
    <cellStyle name="Cálculo 2 2 2 5 2 2 5" xfId="3983" xr:uid="{00000000-0005-0000-0000-00002E140000}"/>
    <cellStyle name="Cálculo 2 2 2 5 2 2 6" xfId="3984" xr:uid="{00000000-0005-0000-0000-00002F140000}"/>
    <cellStyle name="Cálculo 2 2 2 5 2 3" xfId="3985" xr:uid="{00000000-0005-0000-0000-000030140000}"/>
    <cellStyle name="Cálculo 2 2 2 5 2 3 2" xfId="3986" xr:uid="{00000000-0005-0000-0000-000031140000}"/>
    <cellStyle name="Cálculo 2 2 2 5 2 3 3" xfId="3987" xr:uid="{00000000-0005-0000-0000-000032140000}"/>
    <cellStyle name="Cálculo 2 2 2 5 2 3 4" xfId="3988" xr:uid="{00000000-0005-0000-0000-000033140000}"/>
    <cellStyle name="Cálculo 2 2 2 5 2 3 5" xfId="3989" xr:uid="{00000000-0005-0000-0000-000034140000}"/>
    <cellStyle name="Cálculo 2 2 2 5 2 3 6" xfId="3990" xr:uid="{00000000-0005-0000-0000-000035140000}"/>
    <cellStyle name="Cálculo 2 2 2 5 2 4" xfId="3991" xr:uid="{00000000-0005-0000-0000-000036140000}"/>
    <cellStyle name="Cálculo 2 2 2 5 3" xfId="3992" xr:uid="{00000000-0005-0000-0000-000037140000}"/>
    <cellStyle name="Cálculo 2 2 2 5 3 2" xfId="3993" xr:uid="{00000000-0005-0000-0000-000038140000}"/>
    <cellStyle name="Cálculo 2 2 2 5 3 3" xfId="3994" xr:uid="{00000000-0005-0000-0000-000039140000}"/>
    <cellStyle name="Cálculo 2 2 2 5 3 4" xfId="3995" xr:uid="{00000000-0005-0000-0000-00003A140000}"/>
    <cellStyle name="Cálculo 2 2 2 5 3 5" xfId="3996" xr:uid="{00000000-0005-0000-0000-00003B140000}"/>
    <cellStyle name="Cálculo 2 2 2 5 3 6" xfId="3997" xr:uid="{00000000-0005-0000-0000-00003C140000}"/>
    <cellStyle name="Cálculo 2 2 2 5 4" xfId="3998" xr:uid="{00000000-0005-0000-0000-00003D140000}"/>
    <cellStyle name="Cálculo 2 2 2 5 4 2" xfId="3999" xr:uid="{00000000-0005-0000-0000-00003E140000}"/>
    <cellStyle name="Cálculo 2 2 2 5 4 3" xfId="4000" xr:uid="{00000000-0005-0000-0000-00003F140000}"/>
    <cellStyle name="Cálculo 2 2 2 5 4 4" xfId="4001" xr:uid="{00000000-0005-0000-0000-000040140000}"/>
    <cellStyle name="Cálculo 2 2 2 5 4 5" xfId="4002" xr:uid="{00000000-0005-0000-0000-000041140000}"/>
    <cellStyle name="Cálculo 2 2 2 5 4 6" xfId="4003" xr:uid="{00000000-0005-0000-0000-000042140000}"/>
    <cellStyle name="Cálculo 2 2 2 5 5" xfId="4004" xr:uid="{00000000-0005-0000-0000-000043140000}"/>
    <cellStyle name="Cálculo 2 2 2 6" xfId="4005" xr:uid="{00000000-0005-0000-0000-000044140000}"/>
    <cellStyle name="Cálculo 2 2 2 6 2" xfId="4006" xr:uid="{00000000-0005-0000-0000-000045140000}"/>
    <cellStyle name="Cálculo 2 2 2 6 2 2" xfId="4007" xr:uid="{00000000-0005-0000-0000-000046140000}"/>
    <cellStyle name="Cálculo 2 2 2 6 2 3" xfId="4008" xr:uid="{00000000-0005-0000-0000-000047140000}"/>
    <cellStyle name="Cálculo 2 2 2 6 2 4" xfId="4009" xr:uid="{00000000-0005-0000-0000-000048140000}"/>
    <cellStyle name="Cálculo 2 2 2 6 2 5" xfId="4010" xr:uid="{00000000-0005-0000-0000-000049140000}"/>
    <cellStyle name="Cálculo 2 2 2 6 2 6" xfId="4011" xr:uid="{00000000-0005-0000-0000-00004A140000}"/>
    <cellStyle name="Cálculo 2 2 2 6 3" xfId="4012" xr:uid="{00000000-0005-0000-0000-00004B140000}"/>
    <cellStyle name="Cálculo 2 2 2 6 3 2" xfId="4013" xr:uid="{00000000-0005-0000-0000-00004C140000}"/>
    <cellStyle name="Cálculo 2 2 2 6 3 3" xfId="4014" xr:uid="{00000000-0005-0000-0000-00004D140000}"/>
    <cellStyle name="Cálculo 2 2 2 6 3 4" xfId="4015" xr:uid="{00000000-0005-0000-0000-00004E140000}"/>
    <cellStyle name="Cálculo 2 2 2 6 3 5" xfId="4016" xr:uid="{00000000-0005-0000-0000-00004F140000}"/>
    <cellStyle name="Cálculo 2 2 2 6 3 6" xfId="4017" xr:uid="{00000000-0005-0000-0000-000050140000}"/>
    <cellStyle name="Cálculo 2 2 2 6 4" xfId="4018" xr:uid="{00000000-0005-0000-0000-000051140000}"/>
    <cellStyle name="Cálculo 2 2 2 7" xfId="4019" xr:uid="{00000000-0005-0000-0000-000052140000}"/>
    <cellStyle name="Cálculo 2 2 2 7 2" xfId="4020" xr:uid="{00000000-0005-0000-0000-000053140000}"/>
    <cellStyle name="Cálculo 2 2 2 7 3" xfId="4021" xr:uid="{00000000-0005-0000-0000-000054140000}"/>
    <cellStyle name="Cálculo 2 2 2 7 4" xfId="4022" xr:uid="{00000000-0005-0000-0000-000055140000}"/>
    <cellStyle name="Cálculo 2 2 2 7 5" xfId="4023" xr:uid="{00000000-0005-0000-0000-000056140000}"/>
    <cellStyle name="Cálculo 2 2 2 7 6" xfId="4024" xr:uid="{00000000-0005-0000-0000-000057140000}"/>
    <cellStyle name="Cálculo 2 2 2 7 7" xfId="4025" xr:uid="{00000000-0005-0000-0000-000058140000}"/>
    <cellStyle name="Cálculo 2 2 2 8" xfId="4026" xr:uid="{00000000-0005-0000-0000-000059140000}"/>
    <cellStyle name="Cálculo 2 2 2 8 2" xfId="4027" xr:uid="{00000000-0005-0000-0000-00005A140000}"/>
    <cellStyle name="Cálculo 2 2 2 8 3" xfId="4028" xr:uid="{00000000-0005-0000-0000-00005B140000}"/>
    <cellStyle name="Cálculo 2 2 2 8 4" xfId="4029" xr:uid="{00000000-0005-0000-0000-00005C140000}"/>
    <cellStyle name="Cálculo 2 2 2 8 5" xfId="4030" xr:uid="{00000000-0005-0000-0000-00005D140000}"/>
    <cellStyle name="Cálculo 2 2 2 8 6" xfId="4031" xr:uid="{00000000-0005-0000-0000-00005E140000}"/>
    <cellStyle name="Cálculo 2 2 2 9" xfId="37708" xr:uid="{00000000-0005-0000-0000-00005F140000}"/>
    <cellStyle name="Cálculo 2 2 2_Client_Report_SSFD_286_UI_15May14_06h00" xfId="37000" xr:uid="{00000000-0005-0000-0000-000060140000}"/>
    <cellStyle name="Cálculo 2 2 20" xfId="4032" xr:uid="{00000000-0005-0000-0000-000061140000}"/>
    <cellStyle name="Cálculo 2 2 20 2" xfId="4033" xr:uid="{00000000-0005-0000-0000-000062140000}"/>
    <cellStyle name="Cálculo 2 2 20 2 2" xfId="4034" xr:uid="{00000000-0005-0000-0000-000063140000}"/>
    <cellStyle name="Cálculo 2 2 20 2 2 2" xfId="4035" xr:uid="{00000000-0005-0000-0000-000064140000}"/>
    <cellStyle name="Cálculo 2 2 20 2 2 3" xfId="4036" xr:uid="{00000000-0005-0000-0000-000065140000}"/>
    <cellStyle name="Cálculo 2 2 20 2 2 4" xfId="4037" xr:uid="{00000000-0005-0000-0000-000066140000}"/>
    <cellStyle name="Cálculo 2 2 20 2 2 5" xfId="4038" xr:uid="{00000000-0005-0000-0000-000067140000}"/>
    <cellStyle name="Cálculo 2 2 20 2 2 6" xfId="4039" xr:uid="{00000000-0005-0000-0000-000068140000}"/>
    <cellStyle name="Cálculo 2 2 20 2 3" xfId="4040" xr:uid="{00000000-0005-0000-0000-000069140000}"/>
    <cellStyle name="Cálculo 2 2 20 2 3 2" xfId="4041" xr:uid="{00000000-0005-0000-0000-00006A140000}"/>
    <cellStyle name="Cálculo 2 2 20 2 3 3" xfId="4042" xr:uid="{00000000-0005-0000-0000-00006B140000}"/>
    <cellStyle name="Cálculo 2 2 20 2 3 4" xfId="4043" xr:uid="{00000000-0005-0000-0000-00006C140000}"/>
    <cellStyle name="Cálculo 2 2 20 2 3 5" xfId="4044" xr:uid="{00000000-0005-0000-0000-00006D140000}"/>
    <cellStyle name="Cálculo 2 2 20 2 3 6" xfId="4045" xr:uid="{00000000-0005-0000-0000-00006E140000}"/>
    <cellStyle name="Cálculo 2 2 20 2 4" xfId="4046" xr:uid="{00000000-0005-0000-0000-00006F140000}"/>
    <cellStyle name="Cálculo 2 2 20 3" xfId="4047" xr:uid="{00000000-0005-0000-0000-000070140000}"/>
    <cellStyle name="Cálculo 2 2 20 3 2" xfId="4048" xr:uid="{00000000-0005-0000-0000-000071140000}"/>
    <cellStyle name="Cálculo 2 2 20 3 3" xfId="4049" xr:uid="{00000000-0005-0000-0000-000072140000}"/>
    <cellStyle name="Cálculo 2 2 20 3 4" xfId="4050" xr:uid="{00000000-0005-0000-0000-000073140000}"/>
    <cellStyle name="Cálculo 2 2 20 3 5" xfId="4051" xr:uid="{00000000-0005-0000-0000-000074140000}"/>
    <cellStyle name="Cálculo 2 2 20 3 6" xfId="4052" xr:uid="{00000000-0005-0000-0000-000075140000}"/>
    <cellStyle name="Cálculo 2 2 20 4" xfId="4053" xr:uid="{00000000-0005-0000-0000-000076140000}"/>
    <cellStyle name="Cálculo 2 2 20 4 2" xfId="4054" xr:uid="{00000000-0005-0000-0000-000077140000}"/>
    <cellStyle name="Cálculo 2 2 20 4 3" xfId="4055" xr:uid="{00000000-0005-0000-0000-000078140000}"/>
    <cellStyle name="Cálculo 2 2 20 4 4" xfId="4056" xr:uid="{00000000-0005-0000-0000-000079140000}"/>
    <cellStyle name="Cálculo 2 2 20 4 5" xfId="4057" xr:uid="{00000000-0005-0000-0000-00007A140000}"/>
    <cellStyle name="Cálculo 2 2 20 4 6" xfId="4058" xr:uid="{00000000-0005-0000-0000-00007B140000}"/>
    <cellStyle name="Cálculo 2 2 20 5" xfId="4059" xr:uid="{00000000-0005-0000-0000-00007C140000}"/>
    <cellStyle name="Cálculo 2 2 21" xfId="4060" xr:uid="{00000000-0005-0000-0000-00007D140000}"/>
    <cellStyle name="Cálculo 2 2 21 2" xfId="4061" xr:uid="{00000000-0005-0000-0000-00007E140000}"/>
    <cellStyle name="Cálculo 2 2 21 2 2" xfId="4062" xr:uid="{00000000-0005-0000-0000-00007F140000}"/>
    <cellStyle name="Cálculo 2 2 21 2 2 2" xfId="4063" xr:uid="{00000000-0005-0000-0000-000080140000}"/>
    <cellStyle name="Cálculo 2 2 21 2 2 3" xfId="4064" xr:uid="{00000000-0005-0000-0000-000081140000}"/>
    <cellStyle name="Cálculo 2 2 21 2 2 4" xfId="4065" xr:uid="{00000000-0005-0000-0000-000082140000}"/>
    <cellStyle name="Cálculo 2 2 21 2 2 5" xfId="4066" xr:uid="{00000000-0005-0000-0000-000083140000}"/>
    <cellStyle name="Cálculo 2 2 21 2 2 6" xfId="4067" xr:uid="{00000000-0005-0000-0000-000084140000}"/>
    <cellStyle name="Cálculo 2 2 21 2 3" xfId="4068" xr:uid="{00000000-0005-0000-0000-000085140000}"/>
    <cellStyle name="Cálculo 2 2 21 2 3 2" xfId="4069" xr:uid="{00000000-0005-0000-0000-000086140000}"/>
    <cellStyle name="Cálculo 2 2 21 2 3 3" xfId="4070" xr:uid="{00000000-0005-0000-0000-000087140000}"/>
    <cellStyle name="Cálculo 2 2 21 2 3 4" xfId="4071" xr:uid="{00000000-0005-0000-0000-000088140000}"/>
    <cellStyle name="Cálculo 2 2 21 2 3 5" xfId="4072" xr:uid="{00000000-0005-0000-0000-000089140000}"/>
    <cellStyle name="Cálculo 2 2 21 2 3 6" xfId="4073" xr:uid="{00000000-0005-0000-0000-00008A140000}"/>
    <cellStyle name="Cálculo 2 2 21 2 4" xfId="4074" xr:uid="{00000000-0005-0000-0000-00008B140000}"/>
    <cellStyle name="Cálculo 2 2 21 3" xfId="4075" xr:uid="{00000000-0005-0000-0000-00008C140000}"/>
    <cellStyle name="Cálculo 2 2 21 3 2" xfId="4076" xr:uid="{00000000-0005-0000-0000-00008D140000}"/>
    <cellStyle name="Cálculo 2 2 21 3 3" xfId="4077" xr:uid="{00000000-0005-0000-0000-00008E140000}"/>
    <cellStyle name="Cálculo 2 2 21 3 4" xfId="4078" xr:uid="{00000000-0005-0000-0000-00008F140000}"/>
    <cellStyle name="Cálculo 2 2 21 3 5" xfId="4079" xr:uid="{00000000-0005-0000-0000-000090140000}"/>
    <cellStyle name="Cálculo 2 2 21 3 6" xfId="4080" xr:uid="{00000000-0005-0000-0000-000091140000}"/>
    <cellStyle name="Cálculo 2 2 21 4" xfId="4081" xr:uid="{00000000-0005-0000-0000-000092140000}"/>
    <cellStyle name="Cálculo 2 2 21 4 2" xfId="4082" xr:uid="{00000000-0005-0000-0000-000093140000}"/>
    <cellStyle name="Cálculo 2 2 21 4 3" xfId="4083" xr:uid="{00000000-0005-0000-0000-000094140000}"/>
    <cellStyle name="Cálculo 2 2 21 4 4" xfId="4084" xr:uid="{00000000-0005-0000-0000-000095140000}"/>
    <cellStyle name="Cálculo 2 2 21 4 5" xfId="4085" xr:uid="{00000000-0005-0000-0000-000096140000}"/>
    <cellStyle name="Cálculo 2 2 21 4 6" xfId="4086" xr:uid="{00000000-0005-0000-0000-000097140000}"/>
    <cellStyle name="Cálculo 2 2 21 5" xfId="4087" xr:uid="{00000000-0005-0000-0000-000098140000}"/>
    <cellStyle name="Cálculo 2 2 22" xfId="4088" xr:uid="{00000000-0005-0000-0000-000099140000}"/>
    <cellStyle name="Cálculo 2 2 22 2" xfId="4089" xr:uid="{00000000-0005-0000-0000-00009A140000}"/>
    <cellStyle name="Cálculo 2 2 22 2 2" xfId="4090" xr:uid="{00000000-0005-0000-0000-00009B140000}"/>
    <cellStyle name="Cálculo 2 2 22 2 2 2" xfId="4091" xr:uid="{00000000-0005-0000-0000-00009C140000}"/>
    <cellStyle name="Cálculo 2 2 22 2 2 3" xfId="4092" xr:uid="{00000000-0005-0000-0000-00009D140000}"/>
    <cellStyle name="Cálculo 2 2 22 2 2 4" xfId="4093" xr:uid="{00000000-0005-0000-0000-00009E140000}"/>
    <cellStyle name="Cálculo 2 2 22 2 2 5" xfId="4094" xr:uid="{00000000-0005-0000-0000-00009F140000}"/>
    <cellStyle name="Cálculo 2 2 22 2 2 6" xfId="4095" xr:uid="{00000000-0005-0000-0000-0000A0140000}"/>
    <cellStyle name="Cálculo 2 2 22 2 3" xfId="4096" xr:uid="{00000000-0005-0000-0000-0000A1140000}"/>
    <cellStyle name="Cálculo 2 2 22 2 3 2" xfId="4097" xr:uid="{00000000-0005-0000-0000-0000A2140000}"/>
    <cellStyle name="Cálculo 2 2 22 2 3 3" xfId="4098" xr:uid="{00000000-0005-0000-0000-0000A3140000}"/>
    <cellStyle name="Cálculo 2 2 22 2 3 4" xfId="4099" xr:uid="{00000000-0005-0000-0000-0000A4140000}"/>
    <cellStyle name="Cálculo 2 2 22 2 3 5" xfId="4100" xr:uid="{00000000-0005-0000-0000-0000A5140000}"/>
    <cellStyle name="Cálculo 2 2 22 2 3 6" xfId="4101" xr:uid="{00000000-0005-0000-0000-0000A6140000}"/>
    <cellStyle name="Cálculo 2 2 22 2 4" xfId="4102" xr:uid="{00000000-0005-0000-0000-0000A7140000}"/>
    <cellStyle name="Cálculo 2 2 22 3" xfId="4103" xr:uid="{00000000-0005-0000-0000-0000A8140000}"/>
    <cellStyle name="Cálculo 2 2 22 3 2" xfId="4104" xr:uid="{00000000-0005-0000-0000-0000A9140000}"/>
    <cellStyle name="Cálculo 2 2 22 3 3" xfId="4105" xr:uid="{00000000-0005-0000-0000-0000AA140000}"/>
    <cellStyle name="Cálculo 2 2 22 3 4" xfId="4106" xr:uid="{00000000-0005-0000-0000-0000AB140000}"/>
    <cellStyle name="Cálculo 2 2 22 3 5" xfId="4107" xr:uid="{00000000-0005-0000-0000-0000AC140000}"/>
    <cellStyle name="Cálculo 2 2 22 3 6" xfId="4108" xr:uid="{00000000-0005-0000-0000-0000AD140000}"/>
    <cellStyle name="Cálculo 2 2 22 4" xfId="4109" xr:uid="{00000000-0005-0000-0000-0000AE140000}"/>
    <cellStyle name="Cálculo 2 2 22 4 2" xfId="4110" xr:uid="{00000000-0005-0000-0000-0000AF140000}"/>
    <cellStyle name="Cálculo 2 2 22 4 3" xfId="4111" xr:uid="{00000000-0005-0000-0000-0000B0140000}"/>
    <cellStyle name="Cálculo 2 2 22 4 4" xfId="4112" xr:uid="{00000000-0005-0000-0000-0000B1140000}"/>
    <cellStyle name="Cálculo 2 2 22 4 5" xfId="4113" xr:uid="{00000000-0005-0000-0000-0000B2140000}"/>
    <cellStyle name="Cálculo 2 2 22 4 6" xfId="4114" xr:uid="{00000000-0005-0000-0000-0000B3140000}"/>
    <cellStyle name="Cálculo 2 2 22 5" xfId="4115" xr:uid="{00000000-0005-0000-0000-0000B4140000}"/>
    <cellStyle name="Cálculo 2 2 23" xfId="4116" xr:uid="{00000000-0005-0000-0000-0000B5140000}"/>
    <cellStyle name="Cálculo 2 2 23 2" xfId="4117" xr:uid="{00000000-0005-0000-0000-0000B6140000}"/>
    <cellStyle name="Cálculo 2 2 23 2 2" xfId="4118" xr:uid="{00000000-0005-0000-0000-0000B7140000}"/>
    <cellStyle name="Cálculo 2 2 23 2 3" xfId="4119" xr:uid="{00000000-0005-0000-0000-0000B8140000}"/>
    <cellStyle name="Cálculo 2 2 23 2 4" xfId="4120" xr:uid="{00000000-0005-0000-0000-0000B9140000}"/>
    <cellStyle name="Cálculo 2 2 23 2 5" xfId="4121" xr:uid="{00000000-0005-0000-0000-0000BA140000}"/>
    <cellStyle name="Cálculo 2 2 23 2 6" xfId="4122" xr:uid="{00000000-0005-0000-0000-0000BB140000}"/>
    <cellStyle name="Cálculo 2 2 23 3" xfId="4123" xr:uid="{00000000-0005-0000-0000-0000BC140000}"/>
    <cellStyle name="Cálculo 2 2 23 3 2" xfId="4124" xr:uid="{00000000-0005-0000-0000-0000BD140000}"/>
    <cellStyle name="Cálculo 2 2 23 3 3" xfId="4125" xr:uid="{00000000-0005-0000-0000-0000BE140000}"/>
    <cellStyle name="Cálculo 2 2 23 3 4" xfId="4126" xr:uid="{00000000-0005-0000-0000-0000BF140000}"/>
    <cellStyle name="Cálculo 2 2 23 3 5" xfId="4127" xr:uid="{00000000-0005-0000-0000-0000C0140000}"/>
    <cellStyle name="Cálculo 2 2 23 3 6" xfId="4128" xr:uid="{00000000-0005-0000-0000-0000C1140000}"/>
    <cellStyle name="Cálculo 2 2 23 4" xfId="4129" xr:uid="{00000000-0005-0000-0000-0000C2140000}"/>
    <cellStyle name="Cálculo 2 2 24" xfId="4130" xr:uid="{00000000-0005-0000-0000-0000C3140000}"/>
    <cellStyle name="Cálculo 2 2 24 2" xfId="4131" xr:uid="{00000000-0005-0000-0000-0000C4140000}"/>
    <cellStyle name="Cálculo 2 2 24 3" xfId="4132" xr:uid="{00000000-0005-0000-0000-0000C5140000}"/>
    <cellStyle name="Cálculo 2 2 24 4" xfId="4133" xr:uid="{00000000-0005-0000-0000-0000C6140000}"/>
    <cellStyle name="Cálculo 2 2 24 5" xfId="4134" xr:uid="{00000000-0005-0000-0000-0000C7140000}"/>
    <cellStyle name="Cálculo 2 2 24 6" xfId="4135" xr:uid="{00000000-0005-0000-0000-0000C8140000}"/>
    <cellStyle name="Cálculo 2 2 24 7" xfId="4136" xr:uid="{00000000-0005-0000-0000-0000C9140000}"/>
    <cellStyle name="Cálculo 2 2 25" xfId="4137" xr:uid="{00000000-0005-0000-0000-0000CA140000}"/>
    <cellStyle name="Cálculo 2 2 25 2" xfId="4138" xr:uid="{00000000-0005-0000-0000-0000CB140000}"/>
    <cellStyle name="Cálculo 2 2 25 3" xfId="4139" xr:uid="{00000000-0005-0000-0000-0000CC140000}"/>
    <cellStyle name="Cálculo 2 2 25 4" xfId="4140" xr:uid="{00000000-0005-0000-0000-0000CD140000}"/>
    <cellStyle name="Cálculo 2 2 25 5" xfId="4141" xr:uid="{00000000-0005-0000-0000-0000CE140000}"/>
    <cellStyle name="Cálculo 2 2 25 6" xfId="4142" xr:uid="{00000000-0005-0000-0000-0000CF140000}"/>
    <cellStyle name="Cálculo 2 2 3" xfId="4143" xr:uid="{00000000-0005-0000-0000-0000D0140000}"/>
    <cellStyle name="Cálculo 2 2 3 2" xfId="4144" xr:uid="{00000000-0005-0000-0000-0000D1140000}"/>
    <cellStyle name="Cálculo 2 2 3 2 2" xfId="4145" xr:uid="{00000000-0005-0000-0000-0000D2140000}"/>
    <cellStyle name="Cálculo 2 2 3 2 2 2" xfId="4146" xr:uid="{00000000-0005-0000-0000-0000D3140000}"/>
    <cellStyle name="Cálculo 2 2 3 2 2 2 2" xfId="4147" xr:uid="{00000000-0005-0000-0000-0000D4140000}"/>
    <cellStyle name="Cálculo 2 2 3 2 2 2 3" xfId="4148" xr:uid="{00000000-0005-0000-0000-0000D5140000}"/>
    <cellStyle name="Cálculo 2 2 3 2 2 2 4" xfId="4149" xr:uid="{00000000-0005-0000-0000-0000D6140000}"/>
    <cellStyle name="Cálculo 2 2 3 2 2 2 5" xfId="4150" xr:uid="{00000000-0005-0000-0000-0000D7140000}"/>
    <cellStyle name="Cálculo 2 2 3 2 2 2 6" xfId="4151" xr:uid="{00000000-0005-0000-0000-0000D8140000}"/>
    <cellStyle name="Cálculo 2 2 3 2 2 3" xfId="4152" xr:uid="{00000000-0005-0000-0000-0000D9140000}"/>
    <cellStyle name="Cálculo 2 2 3 2 2 3 2" xfId="4153" xr:uid="{00000000-0005-0000-0000-0000DA140000}"/>
    <cellStyle name="Cálculo 2 2 3 2 2 3 3" xfId="4154" xr:uid="{00000000-0005-0000-0000-0000DB140000}"/>
    <cellStyle name="Cálculo 2 2 3 2 2 3 4" xfId="4155" xr:uid="{00000000-0005-0000-0000-0000DC140000}"/>
    <cellStyle name="Cálculo 2 2 3 2 2 3 5" xfId="4156" xr:uid="{00000000-0005-0000-0000-0000DD140000}"/>
    <cellStyle name="Cálculo 2 2 3 2 2 3 6" xfId="4157" xr:uid="{00000000-0005-0000-0000-0000DE140000}"/>
    <cellStyle name="Cálculo 2 2 3 2 2 4" xfId="4158" xr:uid="{00000000-0005-0000-0000-0000DF140000}"/>
    <cellStyle name="Cálculo 2 2 3 2 3" xfId="4159" xr:uid="{00000000-0005-0000-0000-0000E0140000}"/>
    <cellStyle name="Cálculo 2 2 3 2 3 2" xfId="4160" xr:uid="{00000000-0005-0000-0000-0000E1140000}"/>
    <cellStyle name="Cálculo 2 2 3 2 3 3" xfId="4161" xr:uid="{00000000-0005-0000-0000-0000E2140000}"/>
    <cellStyle name="Cálculo 2 2 3 2 3 4" xfId="4162" xr:uid="{00000000-0005-0000-0000-0000E3140000}"/>
    <cellStyle name="Cálculo 2 2 3 2 3 5" xfId="4163" xr:uid="{00000000-0005-0000-0000-0000E4140000}"/>
    <cellStyle name="Cálculo 2 2 3 2 3 6" xfId="4164" xr:uid="{00000000-0005-0000-0000-0000E5140000}"/>
    <cellStyle name="Cálculo 2 2 3 2 3 7" xfId="4165" xr:uid="{00000000-0005-0000-0000-0000E6140000}"/>
    <cellStyle name="Cálculo 2 2 3 2 4" xfId="4166" xr:uid="{00000000-0005-0000-0000-0000E7140000}"/>
    <cellStyle name="Cálculo 2 2 3 2 4 2" xfId="4167" xr:uid="{00000000-0005-0000-0000-0000E8140000}"/>
    <cellStyle name="Cálculo 2 2 3 2 4 3" xfId="4168" xr:uid="{00000000-0005-0000-0000-0000E9140000}"/>
    <cellStyle name="Cálculo 2 2 3 2 4 4" xfId="4169" xr:uid="{00000000-0005-0000-0000-0000EA140000}"/>
    <cellStyle name="Cálculo 2 2 3 2 4 5" xfId="4170" xr:uid="{00000000-0005-0000-0000-0000EB140000}"/>
    <cellStyle name="Cálculo 2 2 3 2 4 6" xfId="4171" xr:uid="{00000000-0005-0000-0000-0000EC140000}"/>
    <cellStyle name="Cálculo 2 2 3 3" xfId="4172" xr:uid="{00000000-0005-0000-0000-0000ED140000}"/>
    <cellStyle name="Cálculo 2 2 3 3 2" xfId="4173" xr:uid="{00000000-0005-0000-0000-0000EE140000}"/>
    <cellStyle name="Cálculo 2 2 3 3 2 2" xfId="4174" xr:uid="{00000000-0005-0000-0000-0000EF140000}"/>
    <cellStyle name="Cálculo 2 2 3 3 2 2 2" xfId="4175" xr:uid="{00000000-0005-0000-0000-0000F0140000}"/>
    <cellStyle name="Cálculo 2 2 3 3 2 2 3" xfId="4176" xr:uid="{00000000-0005-0000-0000-0000F1140000}"/>
    <cellStyle name="Cálculo 2 2 3 3 2 2 4" xfId="4177" xr:uid="{00000000-0005-0000-0000-0000F2140000}"/>
    <cellStyle name="Cálculo 2 2 3 3 2 2 5" xfId="4178" xr:uid="{00000000-0005-0000-0000-0000F3140000}"/>
    <cellStyle name="Cálculo 2 2 3 3 2 2 6" xfId="4179" xr:uid="{00000000-0005-0000-0000-0000F4140000}"/>
    <cellStyle name="Cálculo 2 2 3 3 2 3" xfId="4180" xr:uid="{00000000-0005-0000-0000-0000F5140000}"/>
    <cellStyle name="Cálculo 2 2 3 3 2 3 2" xfId="4181" xr:uid="{00000000-0005-0000-0000-0000F6140000}"/>
    <cellStyle name="Cálculo 2 2 3 3 2 3 3" xfId="4182" xr:uid="{00000000-0005-0000-0000-0000F7140000}"/>
    <cellStyle name="Cálculo 2 2 3 3 2 3 4" xfId="4183" xr:uid="{00000000-0005-0000-0000-0000F8140000}"/>
    <cellStyle name="Cálculo 2 2 3 3 2 3 5" xfId="4184" xr:uid="{00000000-0005-0000-0000-0000F9140000}"/>
    <cellStyle name="Cálculo 2 2 3 3 2 3 6" xfId="4185" xr:uid="{00000000-0005-0000-0000-0000FA140000}"/>
    <cellStyle name="Cálculo 2 2 3 3 2 4" xfId="4186" xr:uid="{00000000-0005-0000-0000-0000FB140000}"/>
    <cellStyle name="Cálculo 2 2 3 3 3" xfId="4187" xr:uid="{00000000-0005-0000-0000-0000FC140000}"/>
    <cellStyle name="Cálculo 2 2 3 3 3 2" xfId="4188" xr:uid="{00000000-0005-0000-0000-0000FD140000}"/>
    <cellStyle name="Cálculo 2 2 3 3 3 3" xfId="4189" xr:uid="{00000000-0005-0000-0000-0000FE140000}"/>
    <cellStyle name="Cálculo 2 2 3 3 3 4" xfId="4190" xr:uid="{00000000-0005-0000-0000-0000FF140000}"/>
    <cellStyle name="Cálculo 2 2 3 3 3 5" xfId="4191" xr:uid="{00000000-0005-0000-0000-000000150000}"/>
    <cellStyle name="Cálculo 2 2 3 3 3 6" xfId="4192" xr:uid="{00000000-0005-0000-0000-000001150000}"/>
    <cellStyle name="Cálculo 2 2 3 3 4" xfId="4193" xr:uid="{00000000-0005-0000-0000-000002150000}"/>
    <cellStyle name="Cálculo 2 2 3 3 4 2" xfId="4194" xr:uid="{00000000-0005-0000-0000-000003150000}"/>
    <cellStyle name="Cálculo 2 2 3 3 4 3" xfId="4195" xr:uid="{00000000-0005-0000-0000-000004150000}"/>
    <cellStyle name="Cálculo 2 2 3 3 4 4" xfId="4196" xr:uid="{00000000-0005-0000-0000-000005150000}"/>
    <cellStyle name="Cálculo 2 2 3 3 4 5" xfId="4197" xr:uid="{00000000-0005-0000-0000-000006150000}"/>
    <cellStyle name="Cálculo 2 2 3 3 4 6" xfId="4198" xr:uid="{00000000-0005-0000-0000-000007150000}"/>
    <cellStyle name="Cálculo 2 2 3 3 5" xfId="4199" xr:uid="{00000000-0005-0000-0000-000008150000}"/>
    <cellStyle name="Cálculo 2 2 3 4" xfId="4200" xr:uid="{00000000-0005-0000-0000-000009150000}"/>
    <cellStyle name="Cálculo 2 2 3 4 2" xfId="4201" xr:uid="{00000000-0005-0000-0000-00000A150000}"/>
    <cellStyle name="Cálculo 2 2 3 4 2 2" xfId="4202" xr:uid="{00000000-0005-0000-0000-00000B150000}"/>
    <cellStyle name="Cálculo 2 2 3 4 2 2 2" xfId="4203" xr:uid="{00000000-0005-0000-0000-00000C150000}"/>
    <cellStyle name="Cálculo 2 2 3 4 2 2 3" xfId="4204" xr:uid="{00000000-0005-0000-0000-00000D150000}"/>
    <cellStyle name="Cálculo 2 2 3 4 2 2 4" xfId="4205" xr:uid="{00000000-0005-0000-0000-00000E150000}"/>
    <cellStyle name="Cálculo 2 2 3 4 2 2 5" xfId="4206" xr:uid="{00000000-0005-0000-0000-00000F150000}"/>
    <cellStyle name="Cálculo 2 2 3 4 2 2 6" xfId="4207" xr:uid="{00000000-0005-0000-0000-000010150000}"/>
    <cellStyle name="Cálculo 2 2 3 4 2 3" xfId="4208" xr:uid="{00000000-0005-0000-0000-000011150000}"/>
    <cellStyle name="Cálculo 2 2 3 4 2 3 2" xfId="4209" xr:uid="{00000000-0005-0000-0000-000012150000}"/>
    <cellStyle name="Cálculo 2 2 3 4 2 3 3" xfId="4210" xr:uid="{00000000-0005-0000-0000-000013150000}"/>
    <cellStyle name="Cálculo 2 2 3 4 2 3 4" xfId="4211" xr:uid="{00000000-0005-0000-0000-000014150000}"/>
    <cellStyle name="Cálculo 2 2 3 4 2 3 5" xfId="4212" xr:uid="{00000000-0005-0000-0000-000015150000}"/>
    <cellStyle name="Cálculo 2 2 3 4 2 3 6" xfId="4213" xr:uid="{00000000-0005-0000-0000-000016150000}"/>
    <cellStyle name="Cálculo 2 2 3 4 2 4" xfId="4214" xr:uid="{00000000-0005-0000-0000-000017150000}"/>
    <cellStyle name="Cálculo 2 2 3 4 3" xfId="4215" xr:uid="{00000000-0005-0000-0000-000018150000}"/>
    <cellStyle name="Cálculo 2 2 3 4 3 2" xfId="4216" xr:uid="{00000000-0005-0000-0000-000019150000}"/>
    <cellStyle name="Cálculo 2 2 3 4 3 3" xfId="4217" xr:uid="{00000000-0005-0000-0000-00001A150000}"/>
    <cellStyle name="Cálculo 2 2 3 4 3 4" xfId="4218" xr:uid="{00000000-0005-0000-0000-00001B150000}"/>
    <cellStyle name="Cálculo 2 2 3 4 3 5" xfId="4219" xr:uid="{00000000-0005-0000-0000-00001C150000}"/>
    <cellStyle name="Cálculo 2 2 3 4 3 6" xfId="4220" xr:uid="{00000000-0005-0000-0000-00001D150000}"/>
    <cellStyle name="Cálculo 2 2 3 4 4" xfId="4221" xr:uid="{00000000-0005-0000-0000-00001E150000}"/>
    <cellStyle name="Cálculo 2 2 3 4 4 2" xfId="4222" xr:uid="{00000000-0005-0000-0000-00001F150000}"/>
    <cellStyle name="Cálculo 2 2 3 4 4 3" xfId="4223" xr:uid="{00000000-0005-0000-0000-000020150000}"/>
    <cellStyle name="Cálculo 2 2 3 4 4 4" xfId="4224" xr:uid="{00000000-0005-0000-0000-000021150000}"/>
    <cellStyle name="Cálculo 2 2 3 4 4 5" xfId="4225" xr:uid="{00000000-0005-0000-0000-000022150000}"/>
    <cellStyle name="Cálculo 2 2 3 4 4 6" xfId="4226" xr:uid="{00000000-0005-0000-0000-000023150000}"/>
    <cellStyle name="Cálculo 2 2 3 4 5" xfId="4227" xr:uid="{00000000-0005-0000-0000-000024150000}"/>
    <cellStyle name="Cálculo 2 2 3 5" xfId="4228" xr:uid="{00000000-0005-0000-0000-000025150000}"/>
    <cellStyle name="Cálculo 2 2 3 5 2" xfId="4229" xr:uid="{00000000-0005-0000-0000-000026150000}"/>
    <cellStyle name="Cálculo 2 2 3 5 2 2" xfId="4230" xr:uid="{00000000-0005-0000-0000-000027150000}"/>
    <cellStyle name="Cálculo 2 2 3 5 2 2 2" xfId="4231" xr:uid="{00000000-0005-0000-0000-000028150000}"/>
    <cellStyle name="Cálculo 2 2 3 5 2 2 3" xfId="4232" xr:uid="{00000000-0005-0000-0000-000029150000}"/>
    <cellStyle name="Cálculo 2 2 3 5 2 2 4" xfId="4233" xr:uid="{00000000-0005-0000-0000-00002A150000}"/>
    <cellStyle name="Cálculo 2 2 3 5 2 2 5" xfId="4234" xr:uid="{00000000-0005-0000-0000-00002B150000}"/>
    <cellStyle name="Cálculo 2 2 3 5 2 2 6" xfId="4235" xr:uid="{00000000-0005-0000-0000-00002C150000}"/>
    <cellStyle name="Cálculo 2 2 3 5 2 3" xfId="4236" xr:uid="{00000000-0005-0000-0000-00002D150000}"/>
    <cellStyle name="Cálculo 2 2 3 5 2 3 2" xfId="4237" xr:uid="{00000000-0005-0000-0000-00002E150000}"/>
    <cellStyle name="Cálculo 2 2 3 5 2 3 3" xfId="4238" xr:uid="{00000000-0005-0000-0000-00002F150000}"/>
    <cellStyle name="Cálculo 2 2 3 5 2 3 4" xfId="4239" xr:uid="{00000000-0005-0000-0000-000030150000}"/>
    <cellStyle name="Cálculo 2 2 3 5 2 3 5" xfId="4240" xr:uid="{00000000-0005-0000-0000-000031150000}"/>
    <cellStyle name="Cálculo 2 2 3 5 2 3 6" xfId="4241" xr:uid="{00000000-0005-0000-0000-000032150000}"/>
    <cellStyle name="Cálculo 2 2 3 5 2 4" xfId="4242" xr:uid="{00000000-0005-0000-0000-000033150000}"/>
    <cellStyle name="Cálculo 2 2 3 5 3" xfId="4243" xr:uid="{00000000-0005-0000-0000-000034150000}"/>
    <cellStyle name="Cálculo 2 2 3 5 3 2" xfId="4244" xr:uid="{00000000-0005-0000-0000-000035150000}"/>
    <cellStyle name="Cálculo 2 2 3 5 3 3" xfId="4245" xr:uid="{00000000-0005-0000-0000-000036150000}"/>
    <cellStyle name="Cálculo 2 2 3 5 3 4" xfId="4246" xr:uid="{00000000-0005-0000-0000-000037150000}"/>
    <cellStyle name="Cálculo 2 2 3 5 3 5" xfId="4247" xr:uid="{00000000-0005-0000-0000-000038150000}"/>
    <cellStyle name="Cálculo 2 2 3 5 3 6" xfId="4248" xr:uid="{00000000-0005-0000-0000-000039150000}"/>
    <cellStyle name="Cálculo 2 2 3 5 4" xfId="4249" xr:uid="{00000000-0005-0000-0000-00003A150000}"/>
    <cellStyle name="Cálculo 2 2 3 5 4 2" xfId="4250" xr:uid="{00000000-0005-0000-0000-00003B150000}"/>
    <cellStyle name="Cálculo 2 2 3 5 4 3" xfId="4251" xr:uid="{00000000-0005-0000-0000-00003C150000}"/>
    <cellStyle name="Cálculo 2 2 3 5 4 4" xfId="4252" xr:uid="{00000000-0005-0000-0000-00003D150000}"/>
    <cellStyle name="Cálculo 2 2 3 5 4 5" xfId="4253" xr:uid="{00000000-0005-0000-0000-00003E150000}"/>
    <cellStyle name="Cálculo 2 2 3 5 4 6" xfId="4254" xr:uid="{00000000-0005-0000-0000-00003F150000}"/>
    <cellStyle name="Cálculo 2 2 3 5 5" xfId="4255" xr:uid="{00000000-0005-0000-0000-000040150000}"/>
    <cellStyle name="Cálculo 2 2 3 6" xfId="4256" xr:uid="{00000000-0005-0000-0000-000041150000}"/>
    <cellStyle name="Cálculo 2 2 3 6 2" xfId="4257" xr:uid="{00000000-0005-0000-0000-000042150000}"/>
    <cellStyle name="Cálculo 2 2 3 6 2 2" xfId="4258" xr:uid="{00000000-0005-0000-0000-000043150000}"/>
    <cellStyle name="Cálculo 2 2 3 6 2 3" xfId="4259" xr:uid="{00000000-0005-0000-0000-000044150000}"/>
    <cellStyle name="Cálculo 2 2 3 6 2 4" xfId="4260" xr:uid="{00000000-0005-0000-0000-000045150000}"/>
    <cellStyle name="Cálculo 2 2 3 6 2 5" xfId="4261" xr:uid="{00000000-0005-0000-0000-000046150000}"/>
    <cellStyle name="Cálculo 2 2 3 6 2 6" xfId="4262" xr:uid="{00000000-0005-0000-0000-000047150000}"/>
    <cellStyle name="Cálculo 2 2 3 6 3" xfId="4263" xr:uid="{00000000-0005-0000-0000-000048150000}"/>
    <cellStyle name="Cálculo 2 2 3 6 3 2" xfId="4264" xr:uid="{00000000-0005-0000-0000-000049150000}"/>
    <cellStyle name="Cálculo 2 2 3 6 3 3" xfId="4265" xr:uid="{00000000-0005-0000-0000-00004A150000}"/>
    <cellStyle name="Cálculo 2 2 3 6 3 4" xfId="4266" xr:uid="{00000000-0005-0000-0000-00004B150000}"/>
    <cellStyle name="Cálculo 2 2 3 6 3 5" xfId="4267" xr:uid="{00000000-0005-0000-0000-00004C150000}"/>
    <cellStyle name="Cálculo 2 2 3 6 3 6" xfId="4268" xr:uid="{00000000-0005-0000-0000-00004D150000}"/>
    <cellStyle name="Cálculo 2 2 3 6 4" xfId="4269" xr:uid="{00000000-0005-0000-0000-00004E150000}"/>
    <cellStyle name="Cálculo 2 2 3 7" xfId="4270" xr:uid="{00000000-0005-0000-0000-00004F150000}"/>
    <cellStyle name="Cálculo 2 2 3 7 2" xfId="4271" xr:uid="{00000000-0005-0000-0000-000050150000}"/>
    <cellStyle name="Cálculo 2 2 3 7 3" xfId="4272" xr:uid="{00000000-0005-0000-0000-000051150000}"/>
    <cellStyle name="Cálculo 2 2 3 7 4" xfId="4273" xr:uid="{00000000-0005-0000-0000-000052150000}"/>
    <cellStyle name="Cálculo 2 2 3 7 5" xfId="4274" xr:uid="{00000000-0005-0000-0000-000053150000}"/>
    <cellStyle name="Cálculo 2 2 3 7 6" xfId="4275" xr:uid="{00000000-0005-0000-0000-000054150000}"/>
    <cellStyle name="Cálculo 2 2 3 7 7" xfId="4276" xr:uid="{00000000-0005-0000-0000-000055150000}"/>
    <cellStyle name="Cálculo 2 2 3 8" xfId="4277" xr:uid="{00000000-0005-0000-0000-000056150000}"/>
    <cellStyle name="Cálculo 2 2 3 8 2" xfId="4278" xr:uid="{00000000-0005-0000-0000-000057150000}"/>
    <cellStyle name="Cálculo 2 2 3 8 3" xfId="4279" xr:uid="{00000000-0005-0000-0000-000058150000}"/>
    <cellStyle name="Cálculo 2 2 3 8 4" xfId="4280" xr:uid="{00000000-0005-0000-0000-000059150000}"/>
    <cellStyle name="Cálculo 2 2 3 8 5" xfId="4281" xr:uid="{00000000-0005-0000-0000-00005A150000}"/>
    <cellStyle name="Cálculo 2 2 3 8 6" xfId="4282" xr:uid="{00000000-0005-0000-0000-00005B150000}"/>
    <cellStyle name="Cálculo 2 2 3_Client_Report_SSFD_286_UI_15May14_06h00" xfId="37001" xr:uid="{00000000-0005-0000-0000-00005C150000}"/>
    <cellStyle name="Cálculo 2 2 4" xfId="4283" xr:uid="{00000000-0005-0000-0000-00005D150000}"/>
    <cellStyle name="Cálculo 2 2 4 2" xfId="4284" xr:uid="{00000000-0005-0000-0000-00005E150000}"/>
    <cellStyle name="Cálculo 2 2 4 2 2" xfId="4285" xr:uid="{00000000-0005-0000-0000-00005F150000}"/>
    <cellStyle name="Cálculo 2 2 4 2 2 2" xfId="4286" xr:uid="{00000000-0005-0000-0000-000060150000}"/>
    <cellStyle name="Cálculo 2 2 4 2 2 2 2" xfId="4287" xr:uid="{00000000-0005-0000-0000-000061150000}"/>
    <cellStyle name="Cálculo 2 2 4 2 2 2 3" xfId="4288" xr:uid="{00000000-0005-0000-0000-000062150000}"/>
    <cellStyle name="Cálculo 2 2 4 2 2 2 4" xfId="4289" xr:uid="{00000000-0005-0000-0000-000063150000}"/>
    <cellStyle name="Cálculo 2 2 4 2 2 2 5" xfId="4290" xr:uid="{00000000-0005-0000-0000-000064150000}"/>
    <cellStyle name="Cálculo 2 2 4 2 2 2 6" xfId="4291" xr:uid="{00000000-0005-0000-0000-000065150000}"/>
    <cellStyle name="Cálculo 2 2 4 2 2 3" xfId="4292" xr:uid="{00000000-0005-0000-0000-000066150000}"/>
    <cellStyle name="Cálculo 2 2 4 2 2 3 2" xfId="4293" xr:uid="{00000000-0005-0000-0000-000067150000}"/>
    <cellStyle name="Cálculo 2 2 4 2 2 3 3" xfId="4294" xr:uid="{00000000-0005-0000-0000-000068150000}"/>
    <cellStyle name="Cálculo 2 2 4 2 2 3 4" xfId="4295" xr:uid="{00000000-0005-0000-0000-000069150000}"/>
    <cellStyle name="Cálculo 2 2 4 2 2 3 5" xfId="4296" xr:uid="{00000000-0005-0000-0000-00006A150000}"/>
    <cellStyle name="Cálculo 2 2 4 2 2 3 6" xfId="4297" xr:uid="{00000000-0005-0000-0000-00006B150000}"/>
    <cellStyle name="Cálculo 2 2 4 2 2 4" xfId="4298" xr:uid="{00000000-0005-0000-0000-00006C150000}"/>
    <cellStyle name="Cálculo 2 2 4 2 3" xfId="4299" xr:uid="{00000000-0005-0000-0000-00006D150000}"/>
    <cellStyle name="Cálculo 2 2 4 2 3 2" xfId="4300" xr:uid="{00000000-0005-0000-0000-00006E150000}"/>
    <cellStyle name="Cálculo 2 2 4 2 3 3" xfId="4301" xr:uid="{00000000-0005-0000-0000-00006F150000}"/>
    <cellStyle name="Cálculo 2 2 4 2 3 4" xfId="4302" xr:uid="{00000000-0005-0000-0000-000070150000}"/>
    <cellStyle name="Cálculo 2 2 4 2 3 5" xfId="4303" xr:uid="{00000000-0005-0000-0000-000071150000}"/>
    <cellStyle name="Cálculo 2 2 4 2 3 6" xfId="4304" xr:uid="{00000000-0005-0000-0000-000072150000}"/>
    <cellStyle name="Cálculo 2 2 4 2 3 7" xfId="4305" xr:uid="{00000000-0005-0000-0000-000073150000}"/>
    <cellStyle name="Cálculo 2 2 4 2 4" xfId="4306" xr:uid="{00000000-0005-0000-0000-000074150000}"/>
    <cellStyle name="Cálculo 2 2 4 2 4 2" xfId="4307" xr:uid="{00000000-0005-0000-0000-000075150000}"/>
    <cellStyle name="Cálculo 2 2 4 2 4 3" xfId="4308" xr:uid="{00000000-0005-0000-0000-000076150000}"/>
    <cellStyle name="Cálculo 2 2 4 2 4 4" xfId="4309" xr:uid="{00000000-0005-0000-0000-000077150000}"/>
    <cellStyle name="Cálculo 2 2 4 2 4 5" xfId="4310" xr:uid="{00000000-0005-0000-0000-000078150000}"/>
    <cellStyle name="Cálculo 2 2 4 2 4 6" xfId="4311" xr:uid="{00000000-0005-0000-0000-000079150000}"/>
    <cellStyle name="Cálculo 2 2 4 3" xfId="4312" xr:uid="{00000000-0005-0000-0000-00007A150000}"/>
    <cellStyle name="Cálculo 2 2 4 3 2" xfId="4313" xr:uid="{00000000-0005-0000-0000-00007B150000}"/>
    <cellStyle name="Cálculo 2 2 4 3 2 2" xfId="4314" xr:uid="{00000000-0005-0000-0000-00007C150000}"/>
    <cellStyle name="Cálculo 2 2 4 3 2 2 2" xfId="4315" xr:uid="{00000000-0005-0000-0000-00007D150000}"/>
    <cellStyle name="Cálculo 2 2 4 3 2 2 3" xfId="4316" xr:uid="{00000000-0005-0000-0000-00007E150000}"/>
    <cellStyle name="Cálculo 2 2 4 3 2 2 4" xfId="4317" xr:uid="{00000000-0005-0000-0000-00007F150000}"/>
    <cellStyle name="Cálculo 2 2 4 3 2 2 5" xfId="4318" xr:uid="{00000000-0005-0000-0000-000080150000}"/>
    <cellStyle name="Cálculo 2 2 4 3 2 2 6" xfId="4319" xr:uid="{00000000-0005-0000-0000-000081150000}"/>
    <cellStyle name="Cálculo 2 2 4 3 2 3" xfId="4320" xr:uid="{00000000-0005-0000-0000-000082150000}"/>
    <cellStyle name="Cálculo 2 2 4 3 2 3 2" xfId="4321" xr:uid="{00000000-0005-0000-0000-000083150000}"/>
    <cellStyle name="Cálculo 2 2 4 3 2 3 3" xfId="4322" xr:uid="{00000000-0005-0000-0000-000084150000}"/>
    <cellStyle name="Cálculo 2 2 4 3 2 3 4" xfId="4323" xr:uid="{00000000-0005-0000-0000-000085150000}"/>
    <cellStyle name="Cálculo 2 2 4 3 2 3 5" xfId="4324" xr:uid="{00000000-0005-0000-0000-000086150000}"/>
    <cellStyle name="Cálculo 2 2 4 3 2 3 6" xfId="4325" xr:uid="{00000000-0005-0000-0000-000087150000}"/>
    <cellStyle name="Cálculo 2 2 4 3 2 4" xfId="4326" xr:uid="{00000000-0005-0000-0000-000088150000}"/>
    <cellStyle name="Cálculo 2 2 4 3 3" xfId="4327" xr:uid="{00000000-0005-0000-0000-000089150000}"/>
    <cellStyle name="Cálculo 2 2 4 3 3 2" xfId="4328" xr:uid="{00000000-0005-0000-0000-00008A150000}"/>
    <cellStyle name="Cálculo 2 2 4 3 3 3" xfId="4329" xr:uid="{00000000-0005-0000-0000-00008B150000}"/>
    <cellStyle name="Cálculo 2 2 4 3 3 4" xfId="4330" xr:uid="{00000000-0005-0000-0000-00008C150000}"/>
    <cellStyle name="Cálculo 2 2 4 3 3 5" xfId="4331" xr:uid="{00000000-0005-0000-0000-00008D150000}"/>
    <cellStyle name="Cálculo 2 2 4 3 3 6" xfId="4332" xr:uid="{00000000-0005-0000-0000-00008E150000}"/>
    <cellStyle name="Cálculo 2 2 4 3 4" xfId="4333" xr:uid="{00000000-0005-0000-0000-00008F150000}"/>
    <cellStyle name="Cálculo 2 2 4 3 4 2" xfId="4334" xr:uid="{00000000-0005-0000-0000-000090150000}"/>
    <cellStyle name="Cálculo 2 2 4 3 4 3" xfId="4335" xr:uid="{00000000-0005-0000-0000-000091150000}"/>
    <cellStyle name="Cálculo 2 2 4 3 4 4" xfId="4336" xr:uid="{00000000-0005-0000-0000-000092150000}"/>
    <cellStyle name="Cálculo 2 2 4 3 4 5" xfId="4337" xr:uid="{00000000-0005-0000-0000-000093150000}"/>
    <cellStyle name="Cálculo 2 2 4 3 4 6" xfId="4338" xr:uid="{00000000-0005-0000-0000-000094150000}"/>
    <cellStyle name="Cálculo 2 2 4 3 5" xfId="4339" xr:uid="{00000000-0005-0000-0000-000095150000}"/>
    <cellStyle name="Cálculo 2 2 4 4" xfId="4340" xr:uid="{00000000-0005-0000-0000-000096150000}"/>
    <cellStyle name="Cálculo 2 2 4 4 2" xfId="4341" xr:uid="{00000000-0005-0000-0000-000097150000}"/>
    <cellStyle name="Cálculo 2 2 4 4 2 2" xfId="4342" xr:uid="{00000000-0005-0000-0000-000098150000}"/>
    <cellStyle name="Cálculo 2 2 4 4 2 2 2" xfId="4343" xr:uid="{00000000-0005-0000-0000-000099150000}"/>
    <cellStyle name="Cálculo 2 2 4 4 2 2 3" xfId="4344" xr:uid="{00000000-0005-0000-0000-00009A150000}"/>
    <cellStyle name="Cálculo 2 2 4 4 2 2 4" xfId="4345" xr:uid="{00000000-0005-0000-0000-00009B150000}"/>
    <cellStyle name="Cálculo 2 2 4 4 2 2 5" xfId="4346" xr:uid="{00000000-0005-0000-0000-00009C150000}"/>
    <cellStyle name="Cálculo 2 2 4 4 2 2 6" xfId="4347" xr:uid="{00000000-0005-0000-0000-00009D150000}"/>
    <cellStyle name="Cálculo 2 2 4 4 2 3" xfId="4348" xr:uid="{00000000-0005-0000-0000-00009E150000}"/>
    <cellStyle name="Cálculo 2 2 4 4 2 3 2" xfId="4349" xr:uid="{00000000-0005-0000-0000-00009F150000}"/>
    <cellStyle name="Cálculo 2 2 4 4 2 3 3" xfId="4350" xr:uid="{00000000-0005-0000-0000-0000A0150000}"/>
    <cellStyle name="Cálculo 2 2 4 4 2 3 4" xfId="4351" xr:uid="{00000000-0005-0000-0000-0000A1150000}"/>
    <cellStyle name="Cálculo 2 2 4 4 2 3 5" xfId="4352" xr:uid="{00000000-0005-0000-0000-0000A2150000}"/>
    <cellStyle name="Cálculo 2 2 4 4 2 3 6" xfId="4353" xr:uid="{00000000-0005-0000-0000-0000A3150000}"/>
    <cellStyle name="Cálculo 2 2 4 4 2 4" xfId="4354" xr:uid="{00000000-0005-0000-0000-0000A4150000}"/>
    <cellStyle name="Cálculo 2 2 4 4 3" xfId="4355" xr:uid="{00000000-0005-0000-0000-0000A5150000}"/>
    <cellStyle name="Cálculo 2 2 4 4 3 2" xfId="4356" xr:uid="{00000000-0005-0000-0000-0000A6150000}"/>
    <cellStyle name="Cálculo 2 2 4 4 3 3" xfId="4357" xr:uid="{00000000-0005-0000-0000-0000A7150000}"/>
    <cellStyle name="Cálculo 2 2 4 4 3 4" xfId="4358" xr:uid="{00000000-0005-0000-0000-0000A8150000}"/>
    <cellStyle name="Cálculo 2 2 4 4 3 5" xfId="4359" xr:uid="{00000000-0005-0000-0000-0000A9150000}"/>
    <cellStyle name="Cálculo 2 2 4 4 3 6" xfId="4360" xr:uid="{00000000-0005-0000-0000-0000AA150000}"/>
    <cellStyle name="Cálculo 2 2 4 4 4" xfId="4361" xr:uid="{00000000-0005-0000-0000-0000AB150000}"/>
    <cellStyle name="Cálculo 2 2 4 4 4 2" xfId="4362" xr:uid="{00000000-0005-0000-0000-0000AC150000}"/>
    <cellStyle name="Cálculo 2 2 4 4 4 3" xfId="4363" xr:uid="{00000000-0005-0000-0000-0000AD150000}"/>
    <cellStyle name="Cálculo 2 2 4 4 4 4" xfId="4364" xr:uid="{00000000-0005-0000-0000-0000AE150000}"/>
    <cellStyle name="Cálculo 2 2 4 4 4 5" xfId="4365" xr:uid="{00000000-0005-0000-0000-0000AF150000}"/>
    <cellStyle name="Cálculo 2 2 4 4 4 6" xfId="4366" xr:uid="{00000000-0005-0000-0000-0000B0150000}"/>
    <cellStyle name="Cálculo 2 2 4 4 5" xfId="4367" xr:uid="{00000000-0005-0000-0000-0000B1150000}"/>
    <cellStyle name="Cálculo 2 2 4 5" xfId="4368" xr:uid="{00000000-0005-0000-0000-0000B2150000}"/>
    <cellStyle name="Cálculo 2 2 4 5 2" xfId="4369" xr:uid="{00000000-0005-0000-0000-0000B3150000}"/>
    <cellStyle name="Cálculo 2 2 4 5 2 2" xfId="4370" xr:uid="{00000000-0005-0000-0000-0000B4150000}"/>
    <cellStyle name="Cálculo 2 2 4 5 2 2 2" xfId="4371" xr:uid="{00000000-0005-0000-0000-0000B5150000}"/>
    <cellStyle name="Cálculo 2 2 4 5 2 2 3" xfId="4372" xr:uid="{00000000-0005-0000-0000-0000B6150000}"/>
    <cellStyle name="Cálculo 2 2 4 5 2 2 4" xfId="4373" xr:uid="{00000000-0005-0000-0000-0000B7150000}"/>
    <cellStyle name="Cálculo 2 2 4 5 2 2 5" xfId="4374" xr:uid="{00000000-0005-0000-0000-0000B8150000}"/>
    <cellStyle name="Cálculo 2 2 4 5 2 2 6" xfId="4375" xr:uid="{00000000-0005-0000-0000-0000B9150000}"/>
    <cellStyle name="Cálculo 2 2 4 5 2 3" xfId="4376" xr:uid="{00000000-0005-0000-0000-0000BA150000}"/>
    <cellStyle name="Cálculo 2 2 4 5 2 3 2" xfId="4377" xr:uid="{00000000-0005-0000-0000-0000BB150000}"/>
    <cellStyle name="Cálculo 2 2 4 5 2 3 3" xfId="4378" xr:uid="{00000000-0005-0000-0000-0000BC150000}"/>
    <cellStyle name="Cálculo 2 2 4 5 2 3 4" xfId="4379" xr:uid="{00000000-0005-0000-0000-0000BD150000}"/>
    <cellStyle name="Cálculo 2 2 4 5 2 3 5" xfId="4380" xr:uid="{00000000-0005-0000-0000-0000BE150000}"/>
    <cellStyle name="Cálculo 2 2 4 5 2 3 6" xfId="4381" xr:uid="{00000000-0005-0000-0000-0000BF150000}"/>
    <cellStyle name="Cálculo 2 2 4 5 2 4" xfId="4382" xr:uid="{00000000-0005-0000-0000-0000C0150000}"/>
    <cellStyle name="Cálculo 2 2 4 5 3" xfId="4383" xr:uid="{00000000-0005-0000-0000-0000C1150000}"/>
    <cellStyle name="Cálculo 2 2 4 5 3 2" xfId="4384" xr:uid="{00000000-0005-0000-0000-0000C2150000}"/>
    <cellStyle name="Cálculo 2 2 4 5 3 3" xfId="4385" xr:uid="{00000000-0005-0000-0000-0000C3150000}"/>
    <cellStyle name="Cálculo 2 2 4 5 3 4" xfId="4386" xr:uid="{00000000-0005-0000-0000-0000C4150000}"/>
    <cellStyle name="Cálculo 2 2 4 5 3 5" xfId="4387" xr:uid="{00000000-0005-0000-0000-0000C5150000}"/>
    <cellStyle name="Cálculo 2 2 4 5 3 6" xfId="4388" xr:uid="{00000000-0005-0000-0000-0000C6150000}"/>
    <cellStyle name="Cálculo 2 2 4 5 4" xfId="4389" xr:uid="{00000000-0005-0000-0000-0000C7150000}"/>
    <cellStyle name="Cálculo 2 2 4 5 4 2" xfId="4390" xr:uid="{00000000-0005-0000-0000-0000C8150000}"/>
    <cellStyle name="Cálculo 2 2 4 5 4 3" xfId="4391" xr:uid="{00000000-0005-0000-0000-0000C9150000}"/>
    <cellStyle name="Cálculo 2 2 4 5 4 4" xfId="4392" xr:uid="{00000000-0005-0000-0000-0000CA150000}"/>
    <cellStyle name="Cálculo 2 2 4 5 4 5" xfId="4393" xr:uid="{00000000-0005-0000-0000-0000CB150000}"/>
    <cellStyle name="Cálculo 2 2 4 5 4 6" xfId="4394" xr:uid="{00000000-0005-0000-0000-0000CC150000}"/>
    <cellStyle name="Cálculo 2 2 4 5 5" xfId="4395" xr:uid="{00000000-0005-0000-0000-0000CD150000}"/>
    <cellStyle name="Cálculo 2 2 4 6" xfId="4396" xr:uid="{00000000-0005-0000-0000-0000CE150000}"/>
    <cellStyle name="Cálculo 2 2 4 6 2" xfId="4397" xr:uid="{00000000-0005-0000-0000-0000CF150000}"/>
    <cellStyle name="Cálculo 2 2 4 6 2 2" xfId="4398" xr:uid="{00000000-0005-0000-0000-0000D0150000}"/>
    <cellStyle name="Cálculo 2 2 4 6 2 3" xfId="4399" xr:uid="{00000000-0005-0000-0000-0000D1150000}"/>
    <cellStyle name="Cálculo 2 2 4 6 2 4" xfId="4400" xr:uid="{00000000-0005-0000-0000-0000D2150000}"/>
    <cellStyle name="Cálculo 2 2 4 6 2 5" xfId="4401" xr:uid="{00000000-0005-0000-0000-0000D3150000}"/>
    <cellStyle name="Cálculo 2 2 4 6 2 6" xfId="4402" xr:uid="{00000000-0005-0000-0000-0000D4150000}"/>
    <cellStyle name="Cálculo 2 2 4 6 3" xfId="4403" xr:uid="{00000000-0005-0000-0000-0000D5150000}"/>
    <cellStyle name="Cálculo 2 2 4 6 3 2" xfId="4404" xr:uid="{00000000-0005-0000-0000-0000D6150000}"/>
    <cellStyle name="Cálculo 2 2 4 6 3 3" xfId="4405" xr:uid="{00000000-0005-0000-0000-0000D7150000}"/>
    <cellStyle name="Cálculo 2 2 4 6 3 4" xfId="4406" xr:uid="{00000000-0005-0000-0000-0000D8150000}"/>
    <cellStyle name="Cálculo 2 2 4 6 3 5" xfId="4407" xr:uid="{00000000-0005-0000-0000-0000D9150000}"/>
    <cellStyle name="Cálculo 2 2 4 6 3 6" xfId="4408" xr:uid="{00000000-0005-0000-0000-0000DA150000}"/>
    <cellStyle name="Cálculo 2 2 4 6 4" xfId="4409" xr:uid="{00000000-0005-0000-0000-0000DB150000}"/>
    <cellStyle name="Cálculo 2 2 4 7" xfId="4410" xr:uid="{00000000-0005-0000-0000-0000DC150000}"/>
    <cellStyle name="Cálculo 2 2 4 7 2" xfId="4411" xr:uid="{00000000-0005-0000-0000-0000DD150000}"/>
    <cellStyle name="Cálculo 2 2 4 7 3" xfId="4412" xr:uid="{00000000-0005-0000-0000-0000DE150000}"/>
    <cellStyle name="Cálculo 2 2 4 7 4" xfId="4413" xr:uid="{00000000-0005-0000-0000-0000DF150000}"/>
    <cellStyle name="Cálculo 2 2 4 7 5" xfId="4414" xr:uid="{00000000-0005-0000-0000-0000E0150000}"/>
    <cellStyle name="Cálculo 2 2 4 7 6" xfId="4415" xr:uid="{00000000-0005-0000-0000-0000E1150000}"/>
    <cellStyle name="Cálculo 2 2 4 7 7" xfId="4416" xr:uid="{00000000-0005-0000-0000-0000E2150000}"/>
    <cellStyle name="Cálculo 2 2 4 8" xfId="4417" xr:uid="{00000000-0005-0000-0000-0000E3150000}"/>
    <cellStyle name="Cálculo 2 2 4 8 2" xfId="4418" xr:uid="{00000000-0005-0000-0000-0000E4150000}"/>
    <cellStyle name="Cálculo 2 2 4 8 3" xfId="4419" xr:uid="{00000000-0005-0000-0000-0000E5150000}"/>
    <cellStyle name="Cálculo 2 2 4 8 4" xfId="4420" xr:uid="{00000000-0005-0000-0000-0000E6150000}"/>
    <cellStyle name="Cálculo 2 2 4 8 5" xfId="4421" xr:uid="{00000000-0005-0000-0000-0000E7150000}"/>
    <cellStyle name="Cálculo 2 2 4 8 6" xfId="4422" xr:uid="{00000000-0005-0000-0000-0000E8150000}"/>
    <cellStyle name="Cálculo 2 2 4_Client_Report_SSFD_286_UI_15May14_06h00" xfId="37002" xr:uid="{00000000-0005-0000-0000-0000E9150000}"/>
    <cellStyle name="Cálculo 2 2 5" xfId="4423" xr:uid="{00000000-0005-0000-0000-0000EA150000}"/>
    <cellStyle name="Cálculo 2 2 5 2" xfId="4424" xr:uid="{00000000-0005-0000-0000-0000EB150000}"/>
    <cellStyle name="Cálculo 2 2 5 2 2" xfId="4425" xr:uid="{00000000-0005-0000-0000-0000EC150000}"/>
    <cellStyle name="Cálculo 2 2 5 2 2 2" xfId="4426" xr:uid="{00000000-0005-0000-0000-0000ED150000}"/>
    <cellStyle name="Cálculo 2 2 5 2 2 2 2" xfId="4427" xr:uid="{00000000-0005-0000-0000-0000EE150000}"/>
    <cellStyle name="Cálculo 2 2 5 2 2 2 3" xfId="4428" xr:uid="{00000000-0005-0000-0000-0000EF150000}"/>
    <cellStyle name="Cálculo 2 2 5 2 2 2 4" xfId="4429" xr:uid="{00000000-0005-0000-0000-0000F0150000}"/>
    <cellStyle name="Cálculo 2 2 5 2 2 2 5" xfId="4430" xr:uid="{00000000-0005-0000-0000-0000F1150000}"/>
    <cellStyle name="Cálculo 2 2 5 2 2 2 6" xfId="4431" xr:uid="{00000000-0005-0000-0000-0000F2150000}"/>
    <cellStyle name="Cálculo 2 2 5 2 2 3" xfId="4432" xr:uid="{00000000-0005-0000-0000-0000F3150000}"/>
    <cellStyle name="Cálculo 2 2 5 2 2 3 2" xfId="4433" xr:uid="{00000000-0005-0000-0000-0000F4150000}"/>
    <cellStyle name="Cálculo 2 2 5 2 2 3 3" xfId="4434" xr:uid="{00000000-0005-0000-0000-0000F5150000}"/>
    <cellStyle name="Cálculo 2 2 5 2 2 3 4" xfId="4435" xr:uid="{00000000-0005-0000-0000-0000F6150000}"/>
    <cellStyle name="Cálculo 2 2 5 2 2 3 5" xfId="4436" xr:uid="{00000000-0005-0000-0000-0000F7150000}"/>
    <cellStyle name="Cálculo 2 2 5 2 2 3 6" xfId="4437" xr:uid="{00000000-0005-0000-0000-0000F8150000}"/>
    <cellStyle name="Cálculo 2 2 5 2 2 4" xfId="4438" xr:uid="{00000000-0005-0000-0000-0000F9150000}"/>
    <cellStyle name="Cálculo 2 2 5 2 3" xfId="4439" xr:uid="{00000000-0005-0000-0000-0000FA150000}"/>
    <cellStyle name="Cálculo 2 2 5 2 3 2" xfId="4440" xr:uid="{00000000-0005-0000-0000-0000FB150000}"/>
    <cellStyle name="Cálculo 2 2 5 2 3 3" xfId="4441" xr:uid="{00000000-0005-0000-0000-0000FC150000}"/>
    <cellStyle name="Cálculo 2 2 5 2 3 4" xfId="4442" xr:uid="{00000000-0005-0000-0000-0000FD150000}"/>
    <cellStyle name="Cálculo 2 2 5 2 3 5" xfId="4443" xr:uid="{00000000-0005-0000-0000-0000FE150000}"/>
    <cellStyle name="Cálculo 2 2 5 2 3 6" xfId="4444" xr:uid="{00000000-0005-0000-0000-0000FF150000}"/>
    <cellStyle name="Cálculo 2 2 5 2 3 7" xfId="4445" xr:uid="{00000000-0005-0000-0000-000000160000}"/>
    <cellStyle name="Cálculo 2 2 5 2 4" xfId="4446" xr:uid="{00000000-0005-0000-0000-000001160000}"/>
    <cellStyle name="Cálculo 2 2 5 2 4 2" xfId="4447" xr:uid="{00000000-0005-0000-0000-000002160000}"/>
    <cellStyle name="Cálculo 2 2 5 2 4 3" xfId="4448" xr:uid="{00000000-0005-0000-0000-000003160000}"/>
    <cellStyle name="Cálculo 2 2 5 2 4 4" xfId="4449" xr:uid="{00000000-0005-0000-0000-000004160000}"/>
    <cellStyle name="Cálculo 2 2 5 2 4 5" xfId="4450" xr:uid="{00000000-0005-0000-0000-000005160000}"/>
    <cellStyle name="Cálculo 2 2 5 2 4 6" xfId="4451" xr:uid="{00000000-0005-0000-0000-000006160000}"/>
    <cellStyle name="Cálculo 2 2 5 3" xfId="4452" xr:uid="{00000000-0005-0000-0000-000007160000}"/>
    <cellStyle name="Cálculo 2 2 5 3 2" xfId="4453" xr:uid="{00000000-0005-0000-0000-000008160000}"/>
    <cellStyle name="Cálculo 2 2 5 3 2 2" xfId="4454" xr:uid="{00000000-0005-0000-0000-000009160000}"/>
    <cellStyle name="Cálculo 2 2 5 3 2 2 2" xfId="4455" xr:uid="{00000000-0005-0000-0000-00000A160000}"/>
    <cellStyle name="Cálculo 2 2 5 3 2 2 3" xfId="4456" xr:uid="{00000000-0005-0000-0000-00000B160000}"/>
    <cellStyle name="Cálculo 2 2 5 3 2 2 4" xfId="4457" xr:uid="{00000000-0005-0000-0000-00000C160000}"/>
    <cellStyle name="Cálculo 2 2 5 3 2 2 5" xfId="4458" xr:uid="{00000000-0005-0000-0000-00000D160000}"/>
    <cellStyle name="Cálculo 2 2 5 3 2 2 6" xfId="4459" xr:uid="{00000000-0005-0000-0000-00000E160000}"/>
    <cellStyle name="Cálculo 2 2 5 3 2 3" xfId="4460" xr:uid="{00000000-0005-0000-0000-00000F160000}"/>
    <cellStyle name="Cálculo 2 2 5 3 2 3 2" xfId="4461" xr:uid="{00000000-0005-0000-0000-000010160000}"/>
    <cellStyle name="Cálculo 2 2 5 3 2 3 3" xfId="4462" xr:uid="{00000000-0005-0000-0000-000011160000}"/>
    <cellStyle name="Cálculo 2 2 5 3 2 3 4" xfId="4463" xr:uid="{00000000-0005-0000-0000-000012160000}"/>
    <cellStyle name="Cálculo 2 2 5 3 2 3 5" xfId="4464" xr:uid="{00000000-0005-0000-0000-000013160000}"/>
    <cellStyle name="Cálculo 2 2 5 3 2 3 6" xfId="4465" xr:uid="{00000000-0005-0000-0000-000014160000}"/>
    <cellStyle name="Cálculo 2 2 5 3 2 4" xfId="4466" xr:uid="{00000000-0005-0000-0000-000015160000}"/>
    <cellStyle name="Cálculo 2 2 5 3 3" xfId="4467" xr:uid="{00000000-0005-0000-0000-000016160000}"/>
    <cellStyle name="Cálculo 2 2 5 3 3 2" xfId="4468" xr:uid="{00000000-0005-0000-0000-000017160000}"/>
    <cellStyle name="Cálculo 2 2 5 3 3 3" xfId="4469" xr:uid="{00000000-0005-0000-0000-000018160000}"/>
    <cellStyle name="Cálculo 2 2 5 3 3 4" xfId="4470" xr:uid="{00000000-0005-0000-0000-000019160000}"/>
    <cellStyle name="Cálculo 2 2 5 3 3 5" xfId="4471" xr:uid="{00000000-0005-0000-0000-00001A160000}"/>
    <cellStyle name="Cálculo 2 2 5 3 3 6" xfId="4472" xr:uid="{00000000-0005-0000-0000-00001B160000}"/>
    <cellStyle name="Cálculo 2 2 5 3 4" xfId="4473" xr:uid="{00000000-0005-0000-0000-00001C160000}"/>
    <cellStyle name="Cálculo 2 2 5 3 4 2" xfId="4474" xr:uid="{00000000-0005-0000-0000-00001D160000}"/>
    <cellStyle name="Cálculo 2 2 5 3 4 3" xfId="4475" xr:uid="{00000000-0005-0000-0000-00001E160000}"/>
    <cellStyle name="Cálculo 2 2 5 3 4 4" xfId="4476" xr:uid="{00000000-0005-0000-0000-00001F160000}"/>
    <cellStyle name="Cálculo 2 2 5 3 4 5" xfId="4477" xr:uid="{00000000-0005-0000-0000-000020160000}"/>
    <cellStyle name="Cálculo 2 2 5 3 4 6" xfId="4478" xr:uid="{00000000-0005-0000-0000-000021160000}"/>
    <cellStyle name="Cálculo 2 2 5 3 5" xfId="4479" xr:uid="{00000000-0005-0000-0000-000022160000}"/>
    <cellStyle name="Cálculo 2 2 5 4" xfId="4480" xr:uid="{00000000-0005-0000-0000-000023160000}"/>
    <cellStyle name="Cálculo 2 2 5 4 2" xfId="4481" xr:uid="{00000000-0005-0000-0000-000024160000}"/>
    <cellStyle name="Cálculo 2 2 5 4 2 2" xfId="4482" xr:uid="{00000000-0005-0000-0000-000025160000}"/>
    <cellStyle name="Cálculo 2 2 5 4 2 2 2" xfId="4483" xr:uid="{00000000-0005-0000-0000-000026160000}"/>
    <cellStyle name="Cálculo 2 2 5 4 2 2 3" xfId="4484" xr:uid="{00000000-0005-0000-0000-000027160000}"/>
    <cellStyle name="Cálculo 2 2 5 4 2 2 4" xfId="4485" xr:uid="{00000000-0005-0000-0000-000028160000}"/>
    <cellStyle name="Cálculo 2 2 5 4 2 2 5" xfId="4486" xr:uid="{00000000-0005-0000-0000-000029160000}"/>
    <cellStyle name="Cálculo 2 2 5 4 2 2 6" xfId="4487" xr:uid="{00000000-0005-0000-0000-00002A160000}"/>
    <cellStyle name="Cálculo 2 2 5 4 2 3" xfId="4488" xr:uid="{00000000-0005-0000-0000-00002B160000}"/>
    <cellStyle name="Cálculo 2 2 5 4 2 3 2" xfId="4489" xr:uid="{00000000-0005-0000-0000-00002C160000}"/>
    <cellStyle name="Cálculo 2 2 5 4 2 3 3" xfId="4490" xr:uid="{00000000-0005-0000-0000-00002D160000}"/>
    <cellStyle name="Cálculo 2 2 5 4 2 3 4" xfId="4491" xr:uid="{00000000-0005-0000-0000-00002E160000}"/>
    <cellStyle name="Cálculo 2 2 5 4 2 3 5" xfId="4492" xr:uid="{00000000-0005-0000-0000-00002F160000}"/>
    <cellStyle name="Cálculo 2 2 5 4 2 3 6" xfId="4493" xr:uid="{00000000-0005-0000-0000-000030160000}"/>
    <cellStyle name="Cálculo 2 2 5 4 2 4" xfId="4494" xr:uid="{00000000-0005-0000-0000-000031160000}"/>
    <cellStyle name="Cálculo 2 2 5 4 3" xfId="4495" xr:uid="{00000000-0005-0000-0000-000032160000}"/>
    <cellStyle name="Cálculo 2 2 5 4 3 2" xfId="4496" xr:uid="{00000000-0005-0000-0000-000033160000}"/>
    <cellStyle name="Cálculo 2 2 5 4 3 3" xfId="4497" xr:uid="{00000000-0005-0000-0000-000034160000}"/>
    <cellStyle name="Cálculo 2 2 5 4 3 4" xfId="4498" xr:uid="{00000000-0005-0000-0000-000035160000}"/>
    <cellStyle name="Cálculo 2 2 5 4 3 5" xfId="4499" xr:uid="{00000000-0005-0000-0000-000036160000}"/>
    <cellStyle name="Cálculo 2 2 5 4 3 6" xfId="4500" xr:uid="{00000000-0005-0000-0000-000037160000}"/>
    <cellStyle name="Cálculo 2 2 5 4 4" xfId="4501" xr:uid="{00000000-0005-0000-0000-000038160000}"/>
    <cellStyle name="Cálculo 2 2 5 4 4 2" xfId="4502" xr:uid="{00000000-0005-0000-0000-000039160000}"/>
    <cellStyle name="Cálculo 2 2 5 4 4 3" xfId="4503" xr:uid="{00000000-0005-0000-0000-00003A160000}"/>
    <cellStyle name="Cálculo 2 2 5 4 4 4" xfId="4504" xr:uid="{00000000-0005-0000-0000-00003B160000}"/>
    <cellStyle name="Cálculo 2 2 5 4 4 5" xfId="4505" xr:uid="{00000000-0005-0000-0000-00003C160000}"/>
    <cellStyle name="Cálculo 2 2 5 4 4 6" xfId="4506" xr:uid="{00000000-0005-0000-0000-00003D160000}"/>
    <cellStyle name="Cálculo 2 2 5 4 5" xfId="4507" xr:uid="{00000000-0005-0000-0000-00003E160000}"/>
    <cellStyle name="Cálculo 2 2 5 5" xfId="4508" xr:uid="{00000000-0005-0000-0000-00003F160000}"/>
    <cellStyle name="Cálculo 2 2 5 5 2" xfId="4509" xr:uid="{00000000-0005-0000-0000-000040160000}"/>
    <cellStyle name="Cálculo 2 2 5 5 2 2" xfId="4510" xr:uid="{00000000-0005-0000-0000-000041160000}"/>
    <cellStyle name="Cálculo 2 2 5 5 2 2 2" xfId="4511" xr:uid="{00000000-0005-0000-0000-000042160000}"/>
    <cellStyle name="Cálculo 2 2 5 5 2 2 3" xfId="4512" xr:uid="{00000000-0005-0000-0000-000043160000}"/>
    <cellStyle name="Cálculo 2 2 5 5 2 2 4" xfId="4513" xr:uid="{00000000-0005-0000-0000-000044160000}"/>
    <cellStyle name="Cálculo 2 2 5 5 2 2 5" xfId="4514" xr:uid="{00000000-0005-0000-0000-000045160000}"/>
    <cellStyle name="Cálculo 2 2 5 5 2 2 6" xfId="4515" xr:uid="{00000000-0005-0000-0000-000046160000}"/>
    <cellStyle name="Cálculo 2 2 5 5 2 3" xfId="4516" xr:uid="{00000000-0005-0000-0000-000047160000}"/>
    <cellStyle name="Cálculo 2 2 5 5 2 3 2" xfId="4517" xr:uid="{00000000-0005-0000-0000-000048160000}"/>
    <cellStyle name="Cálculo 2 2 5 5 2 3 3" xfId="4518" xr:uid="{00000000-0005-0000-0000-000049160000}"/>
    <cellStyle name="Cálculo 2 2 5 5 2 3 4" xfId="4519" xr:uid="{00000000-0005-0000-0000-00004A160000}"/>
    <cellStyle name="Cálculo 2 2 5 5 2 3 5" xfId="4520" xr:uid="{00000000-0005-0000-0000-00004B160000}"/>
    <cellStyle name="Cálculo 2 2 5 5 2 3 6" xfId="4521" xr:uid="{00000000-0005-0000-0000-00004C160000}"/>
    <cellStyle name="Cálculo 2 2 5 5 2 4" xfId="4522" xr:uid="{00000000-0005-0000-0000-00004D160000}"/>
    <cellStyle name="Cálculo 2 2 5 5 3" xfId="4523" xr:uid="{00000000-0005-0000-0000-00004E160000}"/>
    <cellStyle name="Cálculo 2 2 5 5 3 2" xfId="4524" xr:uid="{00000000-0005-0000-0000-00004F160000}"/>
    <cellStyle name="Cálculo 2 2 5 5 3 3" xfId="4525" xr:uid="{00000000-0005-0000-0000-000050160000}"/>
    <cellStyle name="Cálculo 2 2 5 5 3 4" xfId="4526" xr:uid="{00000000-0005-0000-0000-000051160000}"/>
    <cellStyle name="Cálculo 2 2 5 5 3 5" xfId="4527" xr:uid="{00000000-0005-0000-0000-000052160000}"/>
    <cellStyle name="Cálculo 2 2 5 5 3 6" xfId="4528" xr:uid="{00000000-0005-0000-0000-000053160000}"/>
    <cellStyle name="Cálculo 2 2 5 5 4" xfId="4529" xr:uid="{00000000-0005-0000-0000-000054160000}"/>
    <cellStyle name="Cálculo 2 2 5 5 4 2" xfId="4530" xr:uid="{00000000-0005-0000-0000-000055160000}"/>
    <cellStyle name="Cálculo 2 2 5 5 4 3" xfId="4531" xr:uid="{00000000-0005-0000-0000-000056160000}"/>
    <cellStyle name="Cálculo 2 2 5 5 4 4" xfId="4532" xr:uid="{00000000-0005-0000-0000-000057160000}"/>
    <cellStyle name="Cálculo 2 2 5 5 4 5" xfId="4533" xr:uid="{00000000-0005-0000-0000-000058160000}"/>
    <cellStyle name="Cálculo 2 2 5 5 4 6" xfId="4534" xr:uid="{00000000-0005-0000-0000-000059160000}"/>
    <cellStyle name="Cálculo 2 2 5 5 5" xfId="4535" xr:uid="{00000000-0005-0000-0000-00005A160000}"/>
    <cellStyle name="Cálculo 2 2 5 6" xfId="4536" xr:uid="{00000000-0005-0000-0000-00005B160000}"/>
    <cellStyle name="Cálculo 2 2 5 6 2" xfId="4537" xr:uid="{00000000-0005-0000-0000-00005C160000}"/>
    <cellStyle name="Cálculo 2 2 5 6 2 2" xfId="4538" xr:uid="{00000000-0005-0000-0000-00005D160000}"/>
    <cellStyle name="Cálculo 2 2 5 6 2 3" xfId="4539" xr:uid="{00000000-0005-0000-0000-00005E160000}"/>
    <cellStyle name="Cálculo 2 2 5 6 2 4" xfId="4540" xr:uid="{00000000-0005-0000-0000-00005F160000}"/>
    <cellStyle name="Cálculo 2 2 5 6 2 5" xfId="4541" xr:uid="{00000000-0005-0000-0000-000060160000}"/>
    <cellStyle name="Cálculo 2 2 5 6 2 6" xfId="4542" xr:uid="{00000000-0005-0000-0000-000061160000}"/>
    <cellStyle name="Cálculo 2 2 5 6 3" xfId="4543" xr:uid="{00000000-0005-0000-0000-000062160000}"/>
    <cellStyle name="Cálculo 2 2 5 6 3 2" xfId="4544" xr:uid="{00000000-0005-0000-0000-000063160000}"/>
    <cellStyle name="Cálculo 2 2 5 6 3 3" xfId="4545" xr:uid="{00000000-0005-0000-0000-000064160000}"/>
    <cellStyle name="Cálculo 2 2 5 6 3 4" xfId="4546" xr:uid="{00000000-0005-0000-0000-000065160000}"/>
    <cellStyle name="Cálculo 2 2 5 6 3 5" xfId="4547" xr:uid="{00000000-0005-0000-0000-000066160000}"/>
    <cellStyle name="Cálculo 2 2 5 6 3 6" xfId="4548" xr:uid="{00000000-0005-0000-0000-000067160000}"/>
    <cellStyle name="Cálculo 2 2 5 6 4" xfId="4549" xr:uid="{00000000-0005-0000-0000-000068160000}"/>
    <cellStyle name="Cálculo 2 2 5 7" xfId="4550" xr:uid="{00000000-0005-0000-0000-000069160000}"/>
    <cellStyle name="Cálculo 2 2 5 7 2" xfId="4551" xr:uid="{00000000-0005-0000-0000-00006A160000}"/>
    <cellStyle name="Cálculo 2 2 5 7 3" xfId="4552" xr:uid="{00000000-0005-0000-0000-00006B160000}"/>
    <cellStyle name="Cálculo 2 2 5 7 4" xfId="4553" xr:uid="{00000000-0005-0000-0000-00006C160000}"/>
    <cellStyle name="Cálculo 2 2 5 7 5" xfId="4554" xr:uid="{00000000-0005-0000-0000-00006D160000}"/>
    <cellStyle name="Cálculo 2 2 5 7 6" xfId="4555" xr:uid="{00000000-0005-0000-0000-00006E160000}"/>
    <cellStyle name="Cálculo 2 2 5 7 7" xfId="4556" xr:uid="{00000000-0005-0000-0000-00006F160000}"/>
    <cellStyle name="Cálculo 2 2 5 8" xfId="4557" xr:uid="{00000000-0005-0000-0000-000070160000}"/>
    <cellStyle name="Cálculo 2 2 5 8 2" xfId="4558" xr:uid="{00000000-0005-0000-0000-000071160000}"/>
    <cellStyle name="Cálculo 2 2 5 8 3" xfId="4559" xr:uid="{00000000-0005-0000-0000-000072160000}"/>
    <cellStyle name="Cálculo 2 2 5 8 4" xfId="4560" xr:uid="{00000000-0005-0000-0000-000073160000}"/>
    <cellStyle name="Cálculo 2 2 5 8 5" xfId="4561" xr:uid="{00000000-0005-0000-0000-000074160000}"/>
    <cellStyle name="Cálculo 2 2 5 8 6" xfId="4562" xr:uid="{00000000-0005-0000-0000-000075160000}"/>
    <cellStyle name="Cálculo 2 2 5_Client_Report_SSFD_286_UI_15May14_06h00" xfId="37003" xr:uid="{00000000-0005-0000-0000-000076160000}"/>
    <cellStyle name="Cálculo 2 2 6" xfId="4563" xr:uid="{00000000-0005-0000-0000-000077160000}"/>
    <cellStyle name="Cálculo 2 2 6 2" xfId="4564" xr:uid="{00000000-0005-0000-0000-000078160000}"/>
    <cellStyle name="Cálculo 2 2 6 2 2" xfId="4565" xr:uid="{00000000-0005-0000-0000-000079160000}"/>
    <cellStyle name="Cálculo 2 2 6 2 2 2" xfId="4566" xr:uid="{00000000-0005-0000-0000-00007A160000}"/>
    <cellStyle name="Cálculo 2 2 6 2 2 2 2" xfId="4567" xr:uid="{00000000-0005-0000-0000-00007B160000}"/>
    <cellStyle name="Cálculo 2 2 6 2 2 2 3" xfId="4568" xr:uid="{00000000-0005-0000-0000-00007C160000}"/>
    <cellStyle name="Cálculo 2 2 6 2 2 2 4" xfId="4569" xr:uid="{00000000-0005-0000-0000-00007D160000}"/>
    <cellStyle name="Cálculo 2 2 6 2 2 2 5" xfId="4570" xr:uid="{00000000-0005-0000-0000-00007E160000}"/>
    <cellStyle name="Cálculo 2 2 6 2 2 2 6" xfId="4571" xr:uid="{00000000-0005-0000-0000-00007F160000}"/>
    <cellStyle name="Cálculo 2 2 6 2 2 3" xfId="4572" xr:uid="{00000000-0005-0000-0000-000080160000}"/>
    <cellStyle name="Cálculo 2 2 6 2 2 3 2" xfId="4573" xr:uid="{00000000-0005-0000-0000-000081160000}"/>
    <cellStyle name="Cálculo 2 2 6 2 2 3 3" xfId="4574" xr:uid="{00000000-0005-0000-0000-000082160000}"/>
    <cellStyle name="Cálculo 2 2 6 2 2 3 4" xfId="4575" xr:uid="{00000000-0005-0000-0000-000083160000}"/>
    <cellStyle name="Cálculo 2 2 6 2 2 3 5" xfId="4576" xr:uid="{00000000-0005-0000-0000-000084160000}"/>
    <cellStyle name="Cálculo 2 2 6 2 2 3 6" xfId="4577" xr:uid="{00000000-0005-0000-0000-000085160000}"/>
    <cellStyle name="Cálculo 2 2 6 2 2 4" xfId="4578" xr:uid="{00000000-0005-0000-0000-000086160000}"/>
    <cellStyle name="Cálculo 2 2 6 2 3" xfId="4579" xr:uid="{00000000-0005-0000-0000-000087160000}"/>
    <cellStyle name="Cálculo 2 2 6 2 3 2" xfId="4580" xr:uid="{00000000-0005-0000-0000-000088160000}"/>
    <cellStyle name="Cálculo 2 2 6 2 3 3" xfId="4581" xr:uid="{00000000-0005-0000-0000-000089160000}"/>
    <cellStyle name="Cálculo 2 2 6 2 3 4" xfId="4582" xr:uid="{00000000-0005-0000-0000-00008A160000}"/>
    <cellStyle name="Cálculo 2 2 6 2 3 5" xfId="4583" xr:uid="{00000000-0005-0000-0000-00008B160000}"/>
    <cellStyle name="Cálculo 2 2 6 2 3 6" xfId="4584" xr:uid="{00000000-0005-0000-0000-00008C160000}"/>
    <cellStyle name="Cálculo 2 2 6 2 3 7" xfId="4585" xr:uid="{00000000-0005-0000-0000-00008D160000}"/>
    <cellStyle name="Cálculo 2 2 6 2 4" xfId="4586" xr:uid="{00000000-0005-0000-0000-00008E160000}"/>
    <cellStyle name="Cálculo 2 2 6 2 4 2" xfId="4587" xr:uid="{00000000-0005-0000-0000-00008F160000}"/>
    <cellStyle name="Cálculo 2 2 6 2 4 3" xfId="4588" xr:uid="{00000000-0005-0000-0000-000090160000}"/>
    <cellStyle name="Cálculo 2 2 6 2 4 4" xfId="4589" xr:uid="{00000000-0005-0000-0000-000091160000}"/>
    <cellStyle name="Cálculo 2 2 6 2 4 5" xfId="4590" xr:uid="{00000000-0005-0000-0000-000092160000}"/>
    <cellStyle name="Cálculo 2 2 6 2 4 6" xfId="4591" xr:uid="{00000000-0005-0000-0000-000093160000}"/>
    <cellStyle name="Cálculo 2 2 6 3" xfId="4592" xr:uid="{00000000-0005-0000-0000-000094160000}"/>
    <cellStyle name="Cálculo 2 2 6 3 2" xfId="4593" xr:uid="{00000000-0005-0000-0000-000095160000}"/>
    <cellStyle name="Cálculo 2 2 6 3 2 2" xfId="4594" xr:uid="{00000000-0005-0000-0000-000096160000}"/>
    <cellStyle name="Cálculo 2 2 6 3 2 2 2" xfId="4595" xr:uid="{00000000-0005-0000-0000-000097160000}"/>
    <cellStyle name="Cálculo 2 2 6 3 2 2 3" xfId="4596" xr:uid="{00000000-0005-0000-0000-000098160000}"/>
    <cellStyle name="Cálculo 2 2 6 3 2 2 4" xfId="4597" xr:uid="{00000000-0005-0000-0000-000099160000}"/>
    <cellStyle name="Cálculo 2 2 6 3 2 2 5" xfId="4598" xr:uid="{00000000-0005-0000-0000-00009A160000}"/>
    <cellStyle name="Cálculo 2 2 6 3 2 2 6" xfId="4599" xr:uid="{00000000-0005-0000-0000-00009B160000}"/>
    <cellStyle name="Cálculo 2 2 6 3 2 3" xfId="4600" xr:uid="{00000000-0005-0000-0000-00009C160000}"/>
    <cellStyle name="Cálculo 2 2 6 3 2 3 2" xfId="4601" xr:uid="{00000000-0005-0000-0000-00009D160000}"/>
    <cellStyle name="Cálculo 2 2 6 3 2 3 3" xfId="4602" xr:uid="{00000000-0005-0000-0000-00009E160000}"/>
    <cellStyle name="Cálculo 2 2 6 3 2 3 4" xfId="4603" xr:uid="{00000000-0005-0000-0000-00009F160000}"/>
    <cellStyle name="Cálculo 2 2 6 3 2 3 5" xfId="4604" xr:uid="{00000000-0005-0000-0000-0000A0160000}"/>
    <cellStyle name="Cálculo 2 2 6 3 2 3 6" xfId="4605" xr:uid="{00000000-0005-0000-0000-0000A1160000}"/>
    <cellStyle name="Cálculo 2 2 6 3 2 4" xfId="4606" xr:uid="{00000000-0005-0000-0000-0000A2160000}"/>
    <cellStyle name="Cálculo 2 2 6 3 3" xfId="4607" xr:uid="{00000000-0005-0000-0000-0000A3160000}"/>
    <cellStyle name="Cálculo 2 2 6 3 3 2" xfId="4608" xr:uid="{00000000-0005-0000-0000-0000A4160000}"/>
    <cellStyle name="Cálculo 2 2 6 3 3 3" xfId="4609" xr:uid="{00000000-0005-0000-0000-0000A5160000}"/>
    <cellStyle name="Cálculo 2 2 6 3 3 4" xfId="4610" xr:uid="{00000000-0005-0000-0000-0000A6160000}"/>
    <cellStyle name="Cálculo 2 2 6 3 3 5" xfId="4611" xr:uid="{00000000-0005-0000-0000-0000A7160000}"/>
    <cellStyle name="Cálculo 2 2 6 3 3 6" xfId="4612" xr:uid="{00000000-0005-0000-0000-0000A8160000}"/>
    <cellStyle name="Cálculo 2 2 6 3 4" xfId="4613" xr:uid="{00000000-0005-0000-0000-0000A9160000}"/>
    <cellStyle name="Cálculo 2 2 6 3 4 2" xfId="4614" xr:uid="{00000000-0005-0000-0000-0000AA160000}"/>
    <cellStyle name="Cálculo 2 2 6 3 4 3" xfId="4615" xr:uid="{00000000-0005-0000-0000-0000AB160000}"/>
    <cellStyle name="Cálculo 2 2 6 3 4 4" xfId="4616" xr:uid="{00000000-0005-0000-0000-0000AC160000}"/>
    <cellStyle name="Cálculo 2 2 6 3 4 5" xfId="4617" xr:uid="{00000000-0005-0000-0000-0000AD160000}"/>
    <cellStyle name="Cálculo 2 2 6 3 4 6" xfId="4618" xr:uid="{00000000-0005-0000-0000-0000AE160000}"/>
    <cellStyle name="Cálculo 2 2 6 3 5" xfId="4619" xr:uid="{00000000-0005-0000-0000-0000AF160000}"/>
    <cellStyle name="Cálculo 2 2 6 4" xfId="4620" xr:uid="{00000000-0005-0000-0000-0000B0160000}"/>
    <cellStyle name="Cálculo 2 2 6 4 2" xfId="4621" xr:uid="{00000000-0005-0000-0000-0000B1160000}"/>
    <cellStyle name="Cálculo 2 2 6 4 2 2" xfId="4622" xr:uid="{00000000-0005-0000-0000-0000B2160000}"/>
    <cellStyle name="Cálculo 2 2 6 4 2 2 2" xfId="4623" xr:uid="{00000000-0005-0000-0000-0000B3160000}"/>
    <cellStyle name="Cálculo 2 2 6 4 2 2 3" xfId="4624" xr:uid="{00000000-0005-0000-0000-0000B4160000}"/>
    <cellStyle name="Cálculo 2 2 6 4 2 2 4" xfId="4625" xr:uid="{00000000-0005-0000-0000-0000B5160000}"/>
    <cellStyle name="Cálculo 2 2 6 4 2 2 5" xfId="4626" xr:uid="{00000000-0005-0000-0000-0000B6160000}"/>
    <cellStyle name="Cálculo 2 2 6 4 2 2 6" xfId="4627" xr:uid="{00000000-0005-0000-0000-0000B7160000}"/>
    <cellStyle name="Cálculo 2 2 6 4 2 3" xfId="4628" xr:uid="{00000000-0005-0000-0000-0000B8160000}"/>
    <cellStyle name="Cálculo 2 2 6 4 2 3 2" xfId="4629" xr:uid="{00000000-0005-0000-0000-0000B9160000}"/>
    <cellStyle name="Cálculo 2 2 6 4 2 3 3" xfId="4630" xr:uid="{00000000-0005-0000-0000-0000BA160000}"/>
    <cellStyle name="Cálculo 2 2 6 4 2 3 4" xfId="4631" xr:uid="{00000000-0005-0000-0000-0000BB160000}"/>
    <cellStyle name="Cálculo 2 2 6 4 2 3 5" xfId="4632" xr:uid="{00000000-0005-0000-0000-0000BC160000}"/>
    <cellStyle name="Cálculo 2 2 6 4 2 3 6" xfId="4633" xr:uid="{00000000-0005-0000-0000-0000BD160000}"/>
    <cellStyle name="Cálculo 2 2 6 4 2 4" xfId="4634" xr:uid="{00000000-0005-0000-0000-0000BE160000}"/>
    <cellStyle name="Cálculo 2 2 6 4 3" xfId="4635" xr:uid="{00000000-0005-0000-0000-0000BF160000}"/>
    <cellStyle name="Cálculo 2 2 6 4 3 2" xfId="4636" xr:uid="{00000000-0005-0000-0000-0000C0160000}"/>
    <cellStyle name="Cálculo 2 2 6 4 3 3" xfId="4637" xr:uid="{00000000-0005-0000-0000-0000C1160000}"/>
    <cellStyle name="Cálculo 2 2 6 4 3 4" xfId="4638" xr:uid="{00000000-0005-0000-0000-0000C2160000}"/>
    <cellStyle name="Cálculo 2 2 6 4 3 5" xfId="4639" xr:uid="{00000000-0005-0000-0000-0000C3160000}"/>
    <cellStyle name="Cálculo 2 2 6 4 3 6" xfId="4640" xr:uid="{00000000-0005-0000-0000-0000C4160000}"/>
    <cellStyle name="Cálculo 2 2 6 4 4" xfId="4641" xr:uid="{00000000-0005-0000-0000-0000C5160000}"/>
    <cellStyle name="Cálculo 2 2 6 4 4 2" xfId="4642" xr:uid="{00000000-0005-0000-0000-0000C6160000}"/>
    <cellStyle name="Cálculo 2 2 6 4 4 3" xfId="4643" xr:uid="{00000000-0005-0000-0000-0000C7160000}"/>
    <cellStyle name="Cálculo 2 2 6 4 4 4" xfId="4644" xr:uid="{00000000-0005-0000-0000-0000C8160000}"/>
    <cellStyle name="Cálculo 2 2 6 4 4 5" xfId="4645" xr:uid="{00000000-0005-0000-0000-0000C9160000}"/>
    <cellStyle name="Cálculo 2 2 6 4 4 6" xfId="4646" xr:uid="{00000000-0005-0000-0000-0000CA160000}"/>
    <cellStyle name="Cálculo 2 2 6 4 5" xfId="4647" xr:uid="{00000000-0005-0000-0000-0000CB160000}"/>
    <cellStyle name="Cálculo 2 2 6 5" xfId="4648" xr:uid="{00000000-0005-0000-0000-0000CC160000}"/>
    <cellStyle name="Cálculo 2 2 6 5 2" xfId="4649" xr:uid="{00000000-0005-0000-0000-0000CD160000}"/>
    <cellStyle name="Cálculo 2 2 6 5 2 2" xfId="4650" xr:uid="{00000000-0005-0000-0000-0000CE160000}"/>
    <cellStyle name="Cálculo 2 2 6 5 2 2 2" xfId="4651" xr:uid="{00000000-0005-0000-0000-0000CF160000}"/>
    <cellStyle name="Cálculo 2 2 6 5 2 2 3" xfId="4652" xr:uid="{00000000-0005-0000-0000-0000D0160000}"/>
    <cellStyle name="Cálculo 2 2 6 5 2 2 4" xfId="4653" xr:uid="{00000000-0005-0000-0000-0000D1160000}"/>
    <cellStyle name="Cálculo 2 2 6 5 2 2 5" xfId="4654" xr:uid="{00000000-0005-0000-0000-0000D2160000}"/>
    <cellStyle name="Cálculo 2 2 6 5 2 2 6" xfId="4655" xr:uid="{00000000-0005-0000-0000-0000D3160000}"/>
    <cellStyle name="Cálculo 2 2 6 5 2 3" xfId="4656" xr:uid="{00000000-0005-0000-0000-0000D4160000}"/>
    <cellStyle name="Cálculo 2 2 6 5 2 3 2" xfId="4657" xr:uid="{00000000-0005-0000-0000-0000D5160000}"/>
    <cellStyle name="Cálculo 2 2 6 5 2 3 3" xfId="4658" xr:uid="{00000000-0005-0000-0000-0000D6160000}"/>
    <cellStyle name="Cálculo 2 2 6 5 2 3 4" xfId="4659" xr:uid="{00000000-0005-0000-0000-0000D7160000}"/>
    <cellStyle name="Cálculo 2 2 6 5 2 3 5" xfId="4660" xr:uid="{00000000-0005-0000-0000-0000D8160000}"/>
    <cellStyle name="Cálculo 2 2 6 5 2 3 6" xfId="4661" xr:uid="{00000000-0005-0000-0000-0000D9160000}"/>
    <cellStyle name="Cálculo 2 2 6 5 2 4" xfId="4662" xr:uid="{00000000-0005-0000-0000-0000DA160000}"/>
    <cellStyle name="Cálculo 2 2 6 5 3" xfId="4663" xr:uid="{00000000-0005-0000-0000-0000DB160000}"/>
    <cellStyle name="Cálculo 2 2 6 5 3 2" xfId="4664" xr:uid="{00000000-0005-0000-0000-0000DC160000}"/>
    <cellStyle name="Cálculo 2 2 6 5 3 3" xfId="4665" xr:uid="{00000000-0005-0000-0000-0000DD160000}"/>
    <cellStyle name="Cálculo 2 2 6 5 3 4" xfId="4666" xr:uid="{00000000-0005-0000-0000-0000DE160000}"/>
    <cellStyle name="Cálculo 2 2 6 5 3 5" xfId="4667" xr:uid="{00000000-0005-0000-0000-0000DF160000}"/>
    <cellStyle name="Cálculo 2 2 6 5 3 6" xfId="4668" xr:uid="{00000000-0005-0000-0000-0000E0160000}"/>
    <cellStyle name="Cálculo 2 2 6 5 4" xfId="4669" xr:uid="{00000000-0005-0000-0000-0000E1160000}"/>
    <cellStyle name="Cálculo 2 2 6 5 4 2" xfId="4670" xr:uid="{00000000-0005-0000-0000-0000E2160000}"/>
    <cellStyle name="Cálculo 2 2 6 5 4 3" xfId="4671" xr:uid="{00000000-0005-0000-0000-0000E3160000}"/>
    <cellStyle name="Cálculo 2 2 6 5 4 4" xfId="4672" xr:uid="{00000000-0005-0000-0000-0000E4160000}"/>
    <cellStyle name="Cálculo 2 2 6 5 4 5" xfId="4673" xr:uid="{00000000-0005-0000-0000-0000E5160000}"/>
    <cellStyle name="Cálculo 2 2 6 5 4 6" xfId="4674" xr:uid="{00000000-0005-0000-0000-0000E6160000}"/>
    <cellStyle name="Cálculo 2 2 6 5 5" xfId="4675" xr:uid="{00000000-0005-0000-0000-0000E7160000}"/>
    <cellStyle name="Cálculo 2 2 6 6" xfId="4676" xr:uid="{00000000-0005-0000-0000-0000E8160000}"/>
    <cellStyle name="Cálculo 2 2 6 6 2" xfId="4677" xr:uid="{00000000-0005-0000-0000-0000E9160000}"/>
    <cellStyle name="Cálculo 2 2 6 6 2 2" xfId="4678" xr:uid="{00000000-0005-0000-0000-0000EA160000}"/>
    <cellStyle name="Cálculo 2 2 6 6 2 3" xfId="4679" xr:uid="{00000000-0005-0000-0000-0000EB160000}"/>
    <cellStyle name="Cálculo 2 2 6 6 2 4" xfId="4680" xr:uid="{00000000-0005-0000-0000-0000EC160000}"/>
    <cellStyle name="Cálculo 2 2 6 6 2 5" xfId="4681" xr:uid="{00000000-0005-0000-0000-0000ED160000}"/>
    <cellStyle name="Cálculo 2 2 6 6 2 6" xfId="4682" xr:uid="{00000000-0005-0000-0000-0000EE160000}"/>
    <cellStyle name="Cálculo 2 2 6 6 3" xfId="4683" xr:uid="{00000000-0005-0000-0000-0000EF160000}"/>
    <cellStyle name="Cálculo 2 2 6 6 3 2" xfId="4684" xr:uid="{00000000-0005-0000-0000-0000F0160000}"/>
    <cellStyle name="Cálculo 2 2 6 6 3 3" xfId="4685" xr:uid="{00000000-0005-0000-0000-0000F1160000}"/>
    <cellStyle name="Cálculo 2 2 6 6 3 4" xfId="4686" xr:uid="{00000000-0005-0000-0000-0000F2160000}"/>
    <cellStyle name="Cálculo 2 2 6 6 3 5" xfId="4687" xr:uid="{00000000-0005-0000-0000-0000F3160000}"/>
    <cellStyle name="Cálculo 2 2 6 6 3 6" xfId="4688" xr:uid="{00000000-0005-0000-0000-0000F4160000}"/>
    <cellStyle name="Cálculo 2 2 6 6 4" xfId="4689" xr:uid="{00000000-0005-0000-0000-0000F5160000}"/>
    <cellStyle name="Cálculo 2 2 6 7" xfId="4690" xr:uid="{00000000-0005-0000-0000-0000F6160000}"/>
    <cellStyle name="Cálculo 2 2 6 7 2" xfId="4691" xr:uid="{00000000-0005-0000-0000-0000F7160000}"/>
    <cellStyle name="Cálculo 2 2 6 7 3" xfId="4692" xr:uid="{00000000-0005-0000-0000-0000F8160000}"/>
    <cellStyle name="Cálculo 2 2 6 7 4" xfId="4693" xr:uid="{00000000-0005-0000-0000-0000F9160000}"/>
    <cellStyle name="Cálculo 2 2 6 7 5" xfId="4694" xr:uid="{00000000-0005-0000-0000-0000FA160000}"/>
    <cellStyle name="Cálculo 2 2 6 7 6" xfId="4695" xr:uid="{00000000-0005-0000-0000-0000FB160000}"/>
    <cellStyle name="Cálculo 2 2 6 7 7" xfId="4696" xr:uid="{00000000-0005-0000-0000-0000FC160000}"/>
    <cellStyle name="Cálculo 2 2 6 8" xfId="4697" xr:uid="{00000000-0005-0000-0000-0000FD160000}"/>
    <cellStyle name="Cálculo 2 2 6 8 2" xfId="4698" xr:uid="{00000000-0005-0000-0000-0000FE160000}"/>
    <cellStyle name="Cálculo 2 2 6 8 3" xfId="4699" xr:uid="{00000000-0005-0000-0000-0000FF160000}"/>
    <cellStyle name="Cálculo 2 2 6 8 4" xfId="4700" xr:uid="{00000000-0005-0000-0000-000000170000}"/>
    <cellStyle name="Cálculo 2 2 6 8 5" xfId="4701" xr:uid="{00000000-0005-0000-0000-000001170000}"/>
    <cellStyle name="Cálculo 2 2 6 8 6" xfId="4702" xr:uid="{00000000-0005-0000-0000-000002170000}"/>
    <cellStyle name="Cálculo 2 2 6_Client_Report_SSFD_286_UI_15May14_06h00" xfId="37004" xr:uid="{00000000-0005-0000-0000-000003170000}"/>
    <cellStyle name="Cálculo 2 2 7" xfId="4703" xr:uid="{00000000-0005-0000-0000-000004170000}"/>
    <cellStyle name="Cálculo 2 2 7 2" xfId="4704" xr:uid="{00000000-0005-0000-0000-000005170000}"/>
    <cellStyle name="Cálculo 2 2 7 2 2" xfId="4705" xr:uid="{00000000-0005-0000-0000-000006170000}"/>
    <cellStyle name="Cálculo 2 2 7 2 2 2" xfId="4706" xr:uid="{00000000-0005-0000-0000-000007170000}"/>
    <cellStyle name="Cálculo 2 2 7 2 2 2 2" xfId="4707" xr:uid="{00000000-0005-0000-0000-000008170000}"/>
    <cellStyle name="Cálculo 2 2 7 2 2 2 3" xfId="4708" xr:uid="{00000000-0005-0000-0000-000009170000}"/>
    <cellStyle name="Cálculo 2 2 7 2 2 2 4" xfId="4709" xr:uid="{00000000-0005-0000-0000-00000A170000}"/>
    <cellStyle name="Cálculo 2 2 7 2 2 2 5" xfId="4710" xr:uid="{00000000-0005-0000-0000-00000B170000}"/>
    <cellStyle name="Cálculo 2 2 7 2 2 2 6" xfId="4711" xr:uid="{00000000-0005-0000-0000-00000C170000}"/>
    <cellStyle name="Cálculo 2 2 7 2 2 3" xfId="4712" xr:uid="{00000000-0005-0000-0000-00000D170000}"/>
    <cellStyle name="Cálculo 2 2 7 2 2 3 2" xfId="4713" xr:uid="{00000000-0005-0000-0000-00000E170000}"/>
    <cellStyle name="Cálculo 2 2 7 2 2 3 3" xfId="4714" xr:uid="{00000000-0005-0000-0000-00000F170000}"/>
    <cellStyle name="Cálculo 2 2 7 2 2 3 4" xfId="4715" xr:uid="{00000000-0005-0000-0000-000010170000}"/>
    <cellStyle name="Cálculo 2 2 7 2 2 3 5" xfId="4716" xr:uid="{00000000-0005-0000-0000-000011170000}"/>
    <cellStyle name="Cálculo 2 2 7 2 2 3 6" xfId="4717" xr:uid="{00000000-0005-0000-0000-000012170000}"/>
    <cellStyle name="Cálculo 2 2 7 2 2 4" xfId="4718" xr:uid="{00000000-0005-0000-0000-000013170000}"/>
    <cellStyle name="Cálculo 2 2 7 2 3" xfId="4719" xr:uid="{00000000-0005-0000-0000-000014170000}"/>
    <cellStyle name="Cálculo 2 2 7 2 3 2" xfId="4720" xr:uid="{00000000-0005-0000-0000-000015170000}"/>
    <cellStyle name="Cálculo 2 2 7 2 3 3" xfId="4721" xr:uid="{00000000-0005-0000-0000-000016170000}"/>
    <cellStyle name="Cálculo 2 2 7 2 3 4" xfId="4722" xr:uid="{00000000-0005-0000-0000-000017170000}"/>
    <cellStyle name="Cálculo 2 2 7 2 3 5" xfId="4723" xr:uid="{00000000-0005-0000-0000-000018170000}"/>
    <cellStyle name="Cálculo 2 2 7 2 3 6" xfId="4724" xr:uid="{00000000-0005-0000-0000-000019170000}"/>
    <cellStyle name="Cálculo 2 2 7 2 3 7" xfId="4725" xr:uid="{00000000-0005-0000-0000-00001A170000}"/>
    <cellStyle name="Cálculo 2 2 7 2 4" xfId="4726" xr:uid="{00000000-0005-0000-0000-00001B170000}"/>
    <cellStyle name="Cálculo 2 2 7 2 4 2" xfId="4727" xr:uid="{00000000-0005-0000-0000-00001C170000}"/>
    <cellStyle name="Cálculo 2 2 7 2 4 3" xfId="4728" xr:uid="{00000000-0005-0000-0000-00001D170000}"/>
    <cellStyle name="Cálculo 2 2 7 2 4 4" xfId="4729" xr:uid="{00000000-0005-0000-0000-00001E170000}"/>
    <cellStyle name="Cálculo 2 2 7 2 4 5" xfId="4730" xr:uid="{00000000-0005-0000-0000-00001F170000}"/>
    <cellStyle name="Cálculo 2 2 7 2 4 6" xfId="4731" xr:uid="{00000000-0005-0000-0000-000020170000}"/>
    <cellStyle name="Cálculo 2 2 7 3" xfId="4732" xr:uid="{00000000-0005-0000-0000-000021170000}"/>
    <cellStyle name="Cálculo 2 2 7 3 2" xfId="4733" xr:uid="{00000000-0005-0000-0000-000022170000}"/>
    <cellStyle name="Cálculo 2 2 7 3 2 2" xfId="4734" xr:uid="{00000000-0005-0000-0000-000023170000}"/>
    <cellStyle name="Cálculo 2 2 7 3 2 2 2" xfId="4735" xr:uid="{00000000-0005-0000-0000-000024170000}"/>
    <cellStyle name="Cálculo 2 2 7 3 2 2 3" xfId="4736" xr:uid="{00000000-0005-0000-0000-000025170000}"/>
    <cellStyle name="Cálculo 2 2 7 3 2 2 4" xfId="4737" xr:uid="{00000000-0005-0000-0000-000026170000}"/>
    <cellStyle name="Cálculo 2 2 7 3 2 2 5" xfId="4738" xr:uid="{00000000-0005-0000-0000-000027170000}"/>
    <cellStyle name="Cálculo 2 2 7 3 2 2 6" xfId="4739" xr:uid="{00000000-0005-0000-0000-000028170000}"/>
    <cellStyle name="Cálculo 2 2 7 3 2 3" xfId="4740" xr:uid="{00000000-0005-0000-0000-000029170000}"/>
    <cellStyle name="Cálculo 2 2 7 3 2 3 2" xfId="4741" xr:uid="{00000000-0005-0000-0000-00002A170000}"/>
    <cellStyle name="Cálculo 2 2 7 3 2 3 3" xfId="4742" xr:uid="{00000000-0005-0000-0000-00002B170000}"/>
    <cellStyle name="Cálculo 2 2 7 3 2 3 4" xfId="4743" xr:uid="{00000000-0005-0000-0000-00002C170000}"/>
    <cellStyle name="Cálculo 2 2 7 3 2 3 5" xfId="4744" xr:uid="{00000000-0005-0000-0000-00002D170000}"/>
    <cellStyle name="Cálculo 2 2 7 3 2 3 6" xfId="4745" xr:uid="{00000000-0005-0000-0000-00002E170000}"/>
    <cellStyle name="Cálculo 2 2 7 3 2 4" xfId="4746" xr:uid="{00000000-0005-0000-0000-00002F170000}"/>
    <cellStyle name="Cálculo 2 2 7 3 3" xfId="4747" xr:uid="{00000000-0005-0000-0000-000030170000}"/>
    <cellStyle name="Cálculo 2 2 7 3 3 2" xfId="4748" xr:uid="{00000000-0005-0000-0000-000031170000}"/>
    <cellStyle name="Cálculo 2 2 7 3 3 3" xfId="4749" xr:uid="{00000000-0005-0000-0000-000032170000}"/>
    <cellStyle name="Cálculo 2 2 7 3 3 4" xfId="4750" xr:uid="{00000000-0005-0000-0000-000033170000}"/>
    <cellStyle name="Cálculo 2 2 7 3 3 5" xfId="4751" xr:uid="{00000000-0005-0000-0000-000034170000}"/>
    <cellStyle name="Cálculo 2 2 7 3 3 6" xfId="4752" xr:uid="{00000000-0005-0000-0000-000035170000}"/>
    <cellStyle name="Cálculo 2 2 7 3 4" xfId="4753" xr:uid="{00000000-0005-0000-0000-000036170000}"/>
    <cellStyle name="Cálculo 2 2 7 3 4 2" xfId="4754" xr:uid="{00000000-0005-0000-0000-000037170000}"/>
    <cellStyle name="Cálculo 2 2 7 3 4 3" xfId="4755" xr:uid="{00000000-0005-0000-0000-000038170000}"/>
    <cellStyle name="Cálculo 2 2 7 3 4 4" xfId="4756" xr:uid="{00000000-0005-0000-0000-000039170000}"/>
    <cellStyle name="Cálculo 2 2 7 3 4 5" xfId="4757" xr:uid="{00000000-0005-0000-0000-00003A170000}"/>
    <cellStyle name="Cálculo 2 2 7 3 4 6" xfId="4758" xr:uid="{00000000-0005-0000-0000-00003B170000}"/>
    <cellStyle name="Cálculo 2 2 7 3 5" xfId="4759" xr:uid="{00000000-0005-0000-0000-00003C170000}"/>
    <cellStyle name="Cálculo 2 2 7 4" xfId="4760" xr:uid="{00000000-0005-0000-0000-00003D170000}"/>
    <cellStyle name="Cálculo 2 2 7 4 2" xfId="4761" xr:uid="{00000000-0005-0000-0000-00003E170000}"/>
    <cellStyle name="Cálculo 2 2 7 4 2 2" xfId="4762" xr:uid="{00000000-0005-0000-0000-00003F170000}"/>
    <cellStyle name="Cálculo 2 2 7 4 2 2 2" xfId="4763" xr:uid="{00000000-0005-0000-0000-000040170000}"/>
    <cellStyle name="Cálculo 2 2 7 4 2 2 3" xfId="4764" xr:uid="{00000000-0005-0000-0000-000041170000}"/>
    <cellStyle name="Cálculo 2 2 7 4 2 2 4" xfId="4765" xr:uid="{00000000-0005-0000-0000-000042170000}"/>
    <cellStyle name="Cálculo 2 2 7 4 2 2 5" xfId="4766" xr:uid="{00000000-0005-0000-0000-000043170000}"/>
    <cellStyle name="Cálculo 2 2 7 4 2 2 6" xfId="4767" xr:uid="{00000000-0005-0000-0000-000044170000}"/>
    <cellStyle name="Cálculo 2 2 7 4 2 3" xfId="4768" xr:uid="{00000000-0005-0000-0000-000045170000}"/>
    <cellStyle name="Cálculo 2 2 7 4 2 3 2" xfId="4769" xr:uid="{00000000-0005-0000-0000-000046170000}"/>
    <cellStyle name="Cálculo 2 2 7 4 2 3 3" xfId="4770" xr:uid="{00000000-0005-0000-0000-000047170000}"/>
    <cellStyle name="Cálculo 2 2 7 4 2 3 4" xfId="4771" xr:uid="{00000000-0005-0000-0000-000048170000}"/>
    <cellStyle name="Cálculo 2 2 7 4 2 3 5" xfId="4772" xr:uid="{00000000-0005-0000-0000-000049170000}"/>
    <cellStyle name="Cálculo 2 2 7 4 2 3 6" xfId="4773" xr:uid="{00000000-0005-0000-0000-00004A170000}"/>
    <cellStyle name="Cálculo 2 2 7 4 2 4" xfId="4774" xr:uid="{00000000-0005-0000-0000-00004B170000}"/>
    <cellStyle name="Cálculo 2 2 7 4 3" xfId="4775" xr:uid="{00000000-0005-0000-0000-00004C170000}"/>
    <cellStyle name="Cálculo 2 2 7 4 3 2" xfId="4776" xr:uid="{00000000-0005-0000-0000-00004D170000}"/>
    <cellStyle name="Cálculo 2 2 7 4 3 3" xfId="4777" xr:uid="{00000000-0005-0000-0000-00004E170000}"/>
    <cellStyle name="Cálculo 2 2 7 4 3 4" xfId="4778" xr:uid="{00000000-0005-0000-0000-00004F170000}"/>
    <cellStyle name="Cálculo 2 2 7 4 3 5" xfId="4779" xr:uid="{00000000-0005-0000-0000-000050170000}"/>
    <cellStyle name="Cálculo 2 2 7 4 3 6" xfId="4780" xr:uid="{00000000-0005-0000-0000-000051170000}"/>
    <cellStyle name="Cálculo 2 2 7 4 4" xfId="4781" xr:uid="{00000000-0005-0000-0000-000052170000}"/>
    <cellStyle name="Cálculo 2 2 7 4 4 2" xfId="4782" xr:uid="{00000000-0005-0000-0000-000053170000}"/>
    <cellStyle name="Cálculo 2 2 7 4 4 3" xfId="4783" xr:uid="{00000000-0005-0000-0000-000054170000}"/>
    <cellStyle name="Cálculo 2 2 7 4 4 4" xfId="4784" xr:uid="{00000000-0005-0000-0000-000055170000}"/>
    <cellStyle name="Cálculo 2 2 7 4 4 5" xfId="4785" xr:uid="{00000000-0005-0000-0000-000056170000}"/>
    <cellStyle name="Cálculo 2 2 7 4 4 6" xfId="4786" xr:uid="{00000000-0005-0000-0000-000057170000}"/>
    <cellStyle name="Cálculo 2 2 7 4 5" xfId="4787" xr:uid="{00000000-0005-0000-0000-000058170000}"/>
    <cellStyle name="Cálculo 2 2 7 5" xfId="4788" xr:uid="{00000000-0005-0000-0000-000059170000}"/>
    <cellStyle name="Cálculo 2 2 7 5 2" xfId="4789" xr:uid="{00000000-0005-0000-0000-00005A170000}"/>
    <cellStyle name="Cálculo 2 2 7 5 2 2" xfId="4790" xr:uid="{00000000-0005-0000-0000-00005B170000}"/>
    <cellStyle name="Cálculo 2 2 7 5 2 2 2" xfId="4791" xr:uid="{00000000-0005-0000-0000-00005C170000}"/>
    <cellStyle name="Cálculo 2 2 7 5 2 2 3" xfId="4792" xr:uid="{00000000-0005-0000-0000-00005D170000}"/>
    <cellStyle name="Cálculo 2 2 7 5 2 2 4" xfId="4793" xr:uid="{00000000-0005-0000-0000-00005E170000}"/>
    <cellStyle name="Cálculo 2 2 7 5 2 2 5" xfId="4794" xr:uid="{00000000-0005-0000-0000-00005F170000}"/>
    <cellStyle name="Cálculo 2 2 7 5 2 2 6" xfId="4795" xr:uid="{00000000-0005-0000-0000-000060170000}"/>
    <cellStyle name="Cálculo 2 2 7 5 2 3" xfId="4796" xr:uid="{00000000-0005-0000-0000-000061170000}"/>
    <cellStyle name="Cálculo 2 2 7 5 2 3 2" xfId="4797" xr:uid="{00000000-0005-0000-0000-000062170000}"/>
    <cellStyle name="Cálculo 2 2 7 5 2 3 3" xfId="4798" xr:uid="{00000000-0005-0000-0000-000063170000}"/>
    <cellStyle name="Cálculo 2 2 7 5 2 3 4" xfId="4799" xr:uid="{00000000-0005-0000-0000-000064170000}"/>
    <cellStyle name="Cálculo 2 2 7 5 2 3 5" xfId="4800" xr:uid="{00000000-0005-0000-0000-000065170000}"/>
    <cellStyle name="Cálculo 2 2 7 5 2 3 6" xfId="4801" xr:uid="{00000000-0005-0000-0000-000066170000}"/>
    <cellStyle name="Cálculo 2 2 7 5 2 4" xfId="4802" xr:uid="{00000000-0005-0000-0000-000067170000}"/>
    <cellStyle name="Cálculo 2 2 7 5 3" xfId="4803" xr:uid="{00000000-0005-0000-0000-000068170000}"/>
    <cellStyle name="Cálculo 2 2 7 5 3 2" xfId="4804" xr:uid="{00000000-0005-0000-0000-000069170000}"/>
    <cellStyle name="Cálculo 2 2 7 5 3 3" xfId="4805" xr:uid="{00000000-0005-0000-0000-00006A170000}"/>
    <cellStyle name="Cálculo 2 2 7 5 3 4" xfId="4806" xr:uid="{00000000-0005-0000-0000-00006B170000}"/>
    <cellStyle name="Cálculo 2 2 7 5 3 5" xfId="4807" xr:uid="{00000000-0005-0000-0000-00006C170000}"/>
    <cellStyle name="Cálculo 2 2 7 5 3 6" xfId="4808" xr:uid="{00000000-0005-0000-0000-00006D170000}"/>
    <cellStyle name="Cálculo 2 2 7 5 4" xfId="4809" xr:uid="{00000000-0005-0000-0000-00006E170000}"/>
    <cellStyle name="Cálculo 2 2 7 5 4 2" xfId="4810" xr:uid="{00000000-0005-0000-0000-00006F170000}"/>
    <cellStyle name="Cálculo 2 2 7 5 4 3" xfId="4811" xr:uid="{00000000-0005-0000-0000-000070170000}"/>
    <cellStyle name="Cálculo 2 2 7 5 4 4" xfId="4812" xr:uid="{00000000-0005-0000-0000-000071170000}"/>
    <cellStyle name="Cálculo 2 2 7 5 4 5" xfId="4813" xr:uid="{00000000-0005-0000-0000-000072170000}"/>
    <cellStyle name="Cálculo 2 2 7 5 4 6" xfId="4814" xr:uid="{00000000-0005-0000-0000-000073170000}"/>
    <cellStyle name="Cálculo 2 2 7 5 5" xfId="4815" xr:uid="{00000000-0005-0000-0000-000074170000}"/>
    <cellStyle name="Cálculo 2 2 7 6" xfId="4816" xr:uid="{00000000-0005-0000-0000-000075170000}"/>
    <cellStyle name="Cálculo 2 2 7 6 2" xfId="4817" xr:uid="{00000000-0005-0000-0000-000076170000}"/>
    <cellStyle name="Cálculo 2 2 7 6 2 2" xfId="4818" xr:uid="{00000000-0005-0000-0000-000077170000}"/>
    <cellStyle name="Cálculo 2 2 7 6 2 3" xfId="4819" xr:uid="{00000000-0005-0000-0000-000078170000}"/>
    <cellStyle name="Cálculo 2 2 7 6 2 4" xfId="4820" xr:uid="{00000000-0005-0000-0000-000079170000}"/>
    <cellStyle name="Cálculo 2 2 7 6 2 5" xfId="4821" xr:uid="{00000000-0005-0000-0000-00007A170000}"/>
    <cellStyle name="Cálculo 2 2 7 6 2 6" xfId="4822" xr:uid="{00000000-0005-0000-0000-00007B170000}"/>
    <cellStyle name="Cálculo 2 2 7 6 3" xfId="4823" xr:uid="{00000000-0005-0000-0000-00007C170000}"/>
    <cellStyle name="Cálculo 2 2 7 6 3 2" xfId="4824" xr:uid="{00000000-0005-0000-0000-00007D170000}"/>
    <cellStyle name="Cálculo 2 2 7 6 3 3" xfId="4825" xr:uid="{00000000-0005-0000-0000-00007E170000}"/>
    <cellStyle name="Cálculo 2 2 7 6 3 4" xfId="4826" xr:uid="{00000000-0005-0000-0000-00007F170000}"/>
    <cellStyle name="Cálculo 2 2 7 6 3 5" xfId="4827" xr:uid="{00000000-0005-0000-0000-000080170000}"/>
    <cellStyle name="Cálculo 2 2 7 6 3 6" xfId="4828" xr:uid="{00000000-0005-0000-0000-000081170000}"/>
    <cellStyle name="Cálculo 2 2 7 6 4" xfId="4829" xr:uid="{00000000-0005-0000-0000-000082170000}"/>
    <cellStyle name="Cálculo 2 2 7 7" xfId="4830" xr:uid="{00000000-0005-0000-0000-000083170000}"/>
    <cellStyle name="Cálculo 2 2 7 7 2" xfId="4831" xr:uid="{00000000-0005-0000-0000-000084170000}"/>
    <cellStyle name="Cálculo 2 2 7 7 3" xfId="4832" xr:uid="{00000000-0005-0000-0000-000085170000}"/>
    <cellStyle name="Cálculo 2 2 7 7 4" xfId="4833" xr:uid="{00000000-0005-0000-0000-000086170000}"/>
    <cellStyle name="Cálculo 2 2 7 7 5" xfId="4834" xr:uid="{00000000-0005-0000-0000-000087170000}"/>
    <cellStyle name="Cálculo 2 2 7 7 6" xfId="4835" xr:uid="{00000000-0005-0000-0000-000088170000}"/>
    <cellStyle name="Cálculo 2 2 7 7 7" xfId="4836" xr:uid="{00000000-0005-0000-0000-000089170000}"/>
    <cellStyle name="Cálculo 2 2 7 8" xfId="4837" xr:uid="{00000000-0005-0000-0000-00008A170000}"/>
    <cellStyle name="Cálculo 2 2 7 8 2" xfId="4838" xr:uid="{00000000-0005-0000-0000-00008B170000}"/>
    <cellStyle name="Cálculo 2 2 7 8 3" xfId="4839" xr:uid="{00000000-0005-0000-0000-00008C170000}"/>
    <cellStyle name="Cálculo 2 2 7 8 4" xfId="4840" xr:uid="{00000000-0005-0000-0000-00008D170000}"/>
    <cellStyle name="Cálculo 2 2 7 8 5" xfId="4841" xr:uid="{00000000-0005-0000-0000-00008E170000}"/>
    <cellStyle name="Cálculo 2 2 7 8 6" xfId="4842" xr:uid="{00000000-0005-0000-0000-00008F170000}"/>
    <cellStyle name="Cálculo 2 2 7_Client_Report_SSFD_286_UI_15May14_06h00" xfId="37005" xr:uid="{00000000-0005-0000-0000-000090170000}"/>
    <cellStyle name="Cálculo 2 2 8" xfId="4843" xr:uid="{00000000-0005-0000-0000-000091170000}"/>
    <cellStyle name="Cálculo 2 2 8 2" xfId="4844" xr:uid="{00000000-0005-0000-0000-000092170000}"/>
    <cellStyle name="Cálculo 2 2 8 2 2" xfId="4845" xr:uid="{00000000-0005-0000-0000-000093170000}"/>
    <cellStyle name="Cálculo 2 2 8 2 2 2" xfId="4846" xr:uid="{00000000-0005-0000-0000-000094170000}"/>
    <cellStyle name="Cálculo 2 2 8 2 2 2 2" xfId="4847" xr:uid="{00000000-0005-0000-0000-000095170000}"/>
    <cellStyle name="Cálculo 2 2 8 2 2 2 3" xfId="4848" xr:uid="{00000000-0005-0000-0000-000096170000}"/>
    <cellStyle name="Cálculo 2 2 8 2 2 2 4" xfId="4849" xr:uid="{00000000-0005-0000-0000-000097170000}"/>
    <cellStyle name="Cálculo 2 2 8 2 2 2 5" xfId="4850" xr:uid="{00000000-0005-0000-0000-000098170000}"/>
    <cellStyle name="Cálculo 2 2 8 2 2 2 6" xfId="4851" xr:uid="{00000000-0005-0000-0000-000099170000}"/>
    <cellStyle name="Cálculo 2 2 8 2 2 3" xfId="4852" xr:uid="{00000000-0005-0000-0000-00009A170000}"/>
    <cellStyle name="Cálculo 2 2 8 2 2 3 2" xfId="4853" xr:uid="{00000000-0005-0000-0000-00009B170000}"/>
    <cellStyle name="Cálculo 2 2 8 2 2 3 3" xfId="4854" xr:uid="{00000000-0005-0000-0000-00009C170000}"/>
    <cellStyle name="Cálculo 2 2 8 2 2 3 4" xfId="4855" xr:uid="{00000000-0005-0000-0000-00009D170000}"/>
    <cellStyle name="Cálculo 2 2 8 2 2 3 5" xfId="4856" xr:uid="{00000000-0005-0000-0000-00009E170000}"/>
    <cellStyle name="Cálculo 2 2 8 2 2 3 6" xfId="4857" xr:uid="{00000000-0005-0000-0000-00009F170000}"/>
    <cellStyle name="Cálculo 2 2 8 2 2 4" xfId="4858" xr:uid="{00000000-0005-0000-0000-0000A0170000}"/>
    <cellStyle name="Cálculo 2 2 8 2 3" xfId="4859" xr:uid="{00000000-0005-0000-0000-0000A1170000}"/>
    <cellStyle name="Cálculo 2 2 8 2 3 2" xfId="4860" xr:uid="{00000000-0005-0000-0000-0000A2170000}"/>
    <cellStyle name="Cálculo 2 2 8 2 3 3" xfId="4861" xr:uid="{00000000-0005-0000-0000-0000A3170000}"/>
    <cellStyle name="Cálculo 2 2 8 2 3 4" xfId="4862" xr:uid="{00000000-0005-0000-0000-0000A4170000}"/>
    <cellStyle name="Cálculo 2 2 8 2 3 5" xfId="4863" xr:uid="{00000000-0005-0000-0000-0000A5170000}"/>
    <cellStyle name="Cálculo 2 2 8 2 3 6" xfId="4864" xr:uid="{00000000-0005-0000-0000-0000A6170000}"/>
    <cellStyle name="Cálculo 2 2 8 2 3 7" xfId="4865" xr:uid="{00000000-0005-0000-0000-0000A7170000}"/>
    <cellStyle name="Cálculo 2 2 8 2 4" xfId="4866" xr:uid="{00000000-0005-0000-0000-0000A8170000}"/>
    <cellStyle name="Cálculo 2 2 8 2 4 2" xfId="4867" xr:uid="{00000000-0005-0000-0000-0000A9170000}"/>
    <cellStyle name="Cálculo 2 2 8 2 4 3" xfId="4868" xr:uid="{00000000-0005-0000-0000-0000AA170000}"/>
    <cellStyle name="Cálculo 2 2 8 2 4 4" xfId="4869" xr:uid="{00000000-0005-0000-0000-0000AB170000}"/>
    <cellStyle name="Cálculo 2 2 8 2 4 5" xfId="4870" xr:uid="{00000000-0005-0000-0000-0000AC170000}"/>
    <cellStyle name="Cálculo 2 2 8 2 4 6" xfId="4871" xr:uid="{00000000-0005-0000-0000-0000AD170000}"/>
    <cellStyle name="Cálculo 2 2 8 3" xfId="4872" xr:uid="{00000000-0005-0000-0000-0000AE170000}"/>
    <cellStyle name="Cálculo 2 2 8 3 2" xfId="4873" xr:uid="{00000000-0005-0000-0000-0000AF170000}"/>
    <cellStyle name="Cálculo 2 2 8 3 2 2" xfId="4874" xr:uid="{00000000-0005-0000-0000-0000B0170000}"/>
    <cellStyle name="Cálculo 2 2 8 3 2 2 2" xfId="4875" xr:uid="{00000000-0005-0000-0000-0000B1170000}"/>
    <cellStyle name="Cálculo 2 2 8 3 2 2 3" xfId="4876" xr:uid="{00000000-0005-0000-0000-0000B2170000}"/>
    <cellStyle name="Cálculo 2 2 8 3 2 2 4" xfId="4877" xr:uid="{00000000-0005-0000-0000-0000B3170000}"/>
    <cellStyle name="Cálculo 2 2 8 3 2 2 5" xfId="4878" xr:uid="{00000000-0005-0000-0000-0000B4170000}"/>
    <cellStyle name="Cálculo 2 2 8 3 2 2 6" xfId="4879" xr:uid="{00000000-0005-0000-0000-0000B5170000}"/>
    <cellStyle name="Cálculo 2 2 8 3 2 3" xfId="4880" xr:uid="{00000000-0005-0000-0000-0000B6170000}"/>
    <cellStyle name="Cálculo 2 2 8 3 2 3 2" xfId="4881" xr:uid="{00000000-0005-0000-0000-0000B7170000}"/>
    <cellStyle name="Cálculo 2 2 8 3 2 3 3" xfId="4882" xr:uid="{00000000-0005-0000-0000-0000B8170000}"/>
    <cellStyle name="Cálculo 2 2 8 3 2 3 4" xfId="4883" xr:uid="{00000000-0005-0000-0000-0000B9170000}"/>
    <cellStyle name="Cálculo 2 2 8 3 2 3 5" xfId="4884" xr:uid="{00000000-0005-0000-0000-0000BA170000}"/>
    <cellStyle name="Cálculo 2 2 8 3 2 3 6" xfId="4885" xr:uid="{00000000-0005-0000-0000-0000BB170000}"/>
    <cellStyle name="Cálculo 2 2 8 3 2 4" xfId="4886" xr:uid="{00000000-0005-0000-0000-0000BC170000}"/>
    <cellStyle name="Cálculo 2 2 8 3 3" xfId="4887" xr:uid="{00000000-0005-0000-0000-0000BD170000}"/>
    <cellStyle name="Cálculo 2 2 8 3 3 2" xfId="4888" xr:uid="{00000000-0005-0000-0000-0000BE170000}"/>
    <cellStyle name="Cálculo 2 2 8 3 3 3" xfId="4889" xr:uid="{00000000-0005-0000-0000-0000BF170000}"/>
    <cellStyle name="Cálculo 2 2 8 3 3 4" xfId="4890" xr:uid="{00000000-0005-0000-0000-0000C0170000}"/>
    <cellStyle name="Cálculo 2 2 8 3 3 5" xfId="4891" xr:uid="{00000000-0005-0000-0000-0000C1170000}"/>
    <cellStyle name="Cálculo 2 2 8 3 3 6" xfId="4892" xr:uid="{00000000-0005-0000-0000-0000C2170000}"/>
    <cellStyle name="Cálculo 2 2 8 3 4" xfId="4893" xr:uid="{00000000-0005-0000-0000-0000C3170000}"/>
    <cellStyle name="Cálculo 2 2 8 3 4 2" xfId="4894" xr:uid="{00000000-0005-0000-0000-0000C4170000}"/>
    <cellStyle name="Cálculo 2 2 8 3 4 3" xfId="4895" xr:uid="{00000000-0005-0000-0000-0000C5170000}"/>
    <cellStyle name="Cálculo 2 2 8 3 4 4" xfId="4896" xr:uid="{00000000-0005-0000-0000-0000C6170000}"/>
    <cellStyle name="Cálculo 2 2 8 3 4 5" xfId="4897" xr:uid="{00000000-0005-0000-0000-0000C7170000}"/>
    <cellStyle name="Cálculo 2 2 8 3 4 6" xfId="4898" xr:uid="{00000000-0005-0000-0000-0000C8170000}"/>
    <cellStyle name="Cálculo 2 2 8 3 5" xfId="4899" xr:uid="{00000000-0005-0000-0000-0000C9170000}"/>
    <cellStyle name="Cálculo 2 2 8 4" xfId="4900" xr:uid="{00000000-0005-0000-0000-0000CA170000}"/>
    <cellStyle name="Cálculo 2 2 8 4 2" xfId="4901" xr:uid="{00000000-0005-0000-0000-0000CB170000}"/>
    <cellStyle name="Cálculo 2 2 8 4 2 2" xfId="4902" xr:uid="{00000000-0005-0000-0000-0000CC170000}"/>
    <cellStyle name="Cálculo 2 2 8 4 2 2 2" xfId="4903" xr:uid="{00000000-0005-0000-0000-0000CD170000}"/>
    <cellStyle name="Cálculo 2 2 8 4 2 2 3" xfId="4904" xr:uid="{00000000-0005-0000-0000-0000CE170000}"/>
    <cellStyle name="Cálculo 2 2 8 4 2 2 4" xfId="4905" xr:uid="{00000000-0005-0000-0000-0000CF170000}"/>
    <cellStyle name="Cálculo 2 2 8 4 2 2 5" xfId="4906" xr:uid="{00000000-0005-0000-0000-0000D0170000}"/>
    <cellStyle name="Cálculo 2 2 8 4 2 2 6" xfId="4907" xr:uid="{00000000-0005-0000-0000-0000D1170000}"/>
    <cellStyle name="Cálculo 2 2 8 4 2 3" xfId="4908" xr:uid="{00000000-0005-0000-0000-0000D2170000}"/>
    <cellStyle name="Cálculo 2 2 8 4 2 3 2" xfId="4909" xr:uid="{00000000-0005-0000-0000-0000D3170000}"/>
    <cellStyle name="Cálculo 2 2 8 4 2 3 3" xfId="4910" xr:uid="{00000000-0005-0000-0000-0000D4170000}"/>
    <cellStyle name="Cálculo 2 2 8 4 2 3 4" xfId="4911" xr:uid="{00000000-0005-0000-0000-0000D5170000}"/>
    <cellStyle name="Cálculo 2 2 8 4 2 3 5" xfId="4912" xr:uid="{00000000-0005-0000-0000-0000D6170000}"/>
    <cellStyle name="Cálculo 2 2 8 4 2 3 6" xfId="4913" xr:uid="{00000000-0005-0000-0000-0000D7170000}"/>
    <cellStyle name="Cálculo 2 2 8 4 2 4" xfId="4914" xr:uid="{00000000-0005-0000-0000-0000D8170000}"/>
    <cellStyle name="Cálculo 2 2 8 4 3" xfId="4915" xr:uid="{00000000-0005-0000-0000-0000D9170000}"/>
    <cellStyle name="Cálculo 2 2 8 4 3 2" xfId="4916" xr:uid="{00000000-0005-0000-0000-0000DA170000}"/>
    <cellStyle name="Cálculo 2 2 8 4 3 3" xfId="4917" xr:uid="{00000000-0005-0000-0000-0000DB170000}"/>
    <cellStyle name="Cálculo 2 2 8 4 3 4" xfId="4918" xr:uid="{00000000-0005-0000-0000-0000DC170000}"/>
    <cellStyle name="Cálculo 2 2 8 4 3 5" xfId="4919" xr:uid="{00000000-0005-0000-0000-0000DD170000}"/>
    <cellStyle name="Cálculo 2 2 8 4 3 6" xfId="4920" xr:uid="{00000000-0005-0000-0000-0000DE170000}"/>
    <cellStyle name="Cálculo 2 2 8 4 4" xfId="4921" xr:uid="{00000000-0005-0000-0000-0000DF170000}"/>
    <cellStyle name="Cálculo 2 2 8 4 4 2" xfId="4922" xr:uid="{00000000-0005-0000-0000-0000E0170000}"/>
    <cellStyle name="Cálculo 2 2 8 4 4 3" xfId="4923" xr:uid="{00000000-0005-0000-0000-0000E1170000}"/>
    <cellStyle name="Cálculo 2 2 8 4 4 4" xfId="4924" xr:uid="{00000000-0005-0000-0000-0000E2170000}"/>
    <cellStyle name="Cálculo 2 2 8 4 4 5" xfId="4925" xr:uid="{00000000-0005-0000-0000-0000E3170000}"/>
    <cellStyle name="Cálculo 2 2 8 4 4 6" xfId="4926" xr:uid="{00000000-0005-0000-0000-0000E4170000}"/>
    <cellStyle name="Cálculo 2 2 8 4 5" xfId="4927" xr:uid="{00000000-0005-0000-0000-0000E5170000}"/>
    <cellStyle name="Cálculo 2 2 8 5" xfId="4928" xr:uid="{00000000-0005-0000-0000-0000E6170000}"/>
    <cellStyle name="Cálculo 2 2 8 5 2" xfId="4929" xr:uid="{00000000-0005-0000-0000-0000E7170000}"/>
    <cellStyle name="Cálculo 2 2 8 5 2 2" xfId="4930" xr:uid="{00000000-0005-0000-0000-0000E8170000}"/>
    <cellStyle name="Cálculo 2 2 8 5 2 2 2" xfId="4931" xr:uid="{00000000-0005-0000-0000-0000E9170000}"/>
    <cellStyle name="Cálculo 2 2 8 5 2 2 3" xfId="4932" xr:uid="{00000000-0005-0000-0000-0000EA170000}"/>
    <cellStyle name="Cálculo 2 2 8 5 2 2 4" xfId="4933" xr:uid="{00000000-0005-0000-0000-0000EB170000}"/>
    <cellStyle name="Cálculo 2 2 8 5 2 2 5" xfId="4934" xr:uid="{00000000-0005-0000-0000-0000EC170000}"/>
    <cellStyle name="Cálculo 2 2 8 5 2 2 6" xfId="4935" xr:uid="{00000000-0005-0000-0000-0000ED170000}"/>
    <cellStyle name="Cálculo 2 2 8 5 2 3" xfId="4936" xr:uid="{00000000-0005-0000-0000-0000EE170000}"/>
    <cellStyle name="Cálculo 2 2 8 5 2 3 2" xfId="4937" xr:uid="{00000000-0005-0000-0000-0000EF170000}"/>
    <cellStyle name="Cálculo 2 2 8 5 2 3 3" xfId="4938" xr:uid="{00000000-0005-0000-0000-0000F0170000}"/>
    <cellStyle name="Cálculo 2 2 8 5 2 3 4" xfId="4939" xr:uid="{00000000-0005-0000-0000-0000F1170000}"/>
    <cellStyle name="Cálculo 2 2 8 5 2 3 5" xfId="4940" xr:uid="{00000000-0005-0000-0000-0000F2170000}"/>
    <cellStyle name="Cálculo 2 2 8 5 2 3 6" xfId="4941" xr:uid="{00000000-0005-0000-0000-0000F3170000}"/>
    <cellStyle name="Cálculo 2 2 8 5 2 4" xfId="4942" xr:uid="{00000000-0005-0000-0000-0000F4170000}"/>
    <cellStyle name="Cálculo 2 2 8 5 3" xfId="4943" xr:uid="{00000000-0005-0000-0000-0000F5170000}"/>
    <cellStyle name="Cálculo 2 2 8 5 3 2" xfId="4944" xr:uid="{00000000-0005-0000-0000-0000F6170000}"/>
    <cellStyle name="Cálculo 2 2 8 5 3 3" xfId="4945" xr:uid="{00000000-0005-0000-0000-0000F7170000}"/>
    <cellStyle name="Cálculo 2 2 8 5 3 4" xfId="4946" xr:uid="{00000000-0005-0000-0000-0000F8170000}"/>
    <cellStyle name="Cálculo 2 2 8 5 3 5" xfId="4947" xr:uid="{00000000-0005-0000-0000-0000F9170000}"/>
    <cellStyle name="Cálculo 2 2 8 5 3 6" xfId="4948" xr:uid="{00000000-0005-0000-0000-0000FA170000}"/>
    <cellStyle name="Cálculo 2 2 8 5 4" xfId="4949" xr:uid="{00000000-0005-0000-0000-0000FB170000}"/>
    <cellStyle name="Cálculo 2 2 8 5 4 2" xfId="4950" xr:uid="{00000000-0005-0000-0000-0000FC170000}"/>
    <cellStyle name="Cálculo 2 2 8 5 4 3" xfId="4951" xr:uid="{00000000-0005-0000-0000-0000FD170000}"/>
    <cellStyle name="Cálculo 2 2 8 5 4 4" xfId="4952" xr:uid="{00000000-0005-0000-0000-0000FE170000}"/>
    <cellStyle name="Cálculo 2 2 8 5 4 5" xfId="4953" xr:uid="{00000000-0005-0000-0000-0000FF170000}"/>
    <cellStyle name="Cálculo 2 2 8 5 4 6" xfId="4954" xr:uid="{00000000-0005-0000-0000-000000180000}"/>
    <cellStyle name="Cálculo 2 2 8 5 5" xfId="4955" xr:uid="{00000000-0005-0000-0000-000001180000}"/>
    <cellStyle name="Cálculo 2 2 8 6" xfId="4956" xr:uid="{00000000-0005-0000-0000-000002180000}"/>
    <cellStyle name="Cálculo 2 2 8 6 2" xfId="4957" xr:uid="{00000000-0005-0000-0000-000003180000}"/>
    <cellStyle name="Cálculo 2 2 8 6 2 2" xfId="4958" xr:uid="{00000000-0005-0000-0000-000004180000}"/>
    <cellStyle name="Cálculo 2 2 8 6 2 3" xfId="4959" xr:uid="{00000000-0005-0000-0000-000005180000}"/>
    <cellStyle name="Cálculo 2 2 8 6 2 4" xfId="4960" xr:uid="{00000000-0005-0000-0000-000006180000}"/>
    <cellStyle name="Cálculo 2 2 8 6 2 5" xfId="4961" xr:uid="{00000000-0005-0000-0000-000007180000}"/>
    <cellStyle name="Cálculo 2 2 8 6 2 6" xfId="4962" xr:uid="{00000000-0005-0000-0000-000008180000}"/>
    <cellStyle name="Cálculo 2 2 8 6 3" xfId="4963" xr:uid="{00000000-0005-0000-0000-000009180000}"/>
    <cellStyle name="Cálculo 2 2 8 6 3 2" xfId="4964" xr:uid="{00000000-0005-0000-0000-00000A180000}"/>
    <cellStyle name="Cálculo 2 2 8 6 3 3" xfId="4965" xr:uid="{00000000-0005-0000-0000-00000B180000}"/>
    <cellStyle name="Cálculo 2 2 8 6 3 4" xfId="4966" xr:uid="{00000000-0005-0000-0000-00000C180000}"/>
    <cellStyle name="Cálculo 2 2 8 6 3 5" xfId="4967" xr:uid="{00000000-0005-0000-0000-00000D180000}"/>
    <cellStyle name="Cálculo 2 2 8 6 3 6" xfId="4968" xr:uid="{00000000-0005-0000-0000-00000E180000}"/>
    <cellStyle name="Cálculo 2 2 8 6 4" xfId="4969" xr:uid="{00000000-0005-0000-0000-00000F180000}"/>
    <cellStyle name="Cálculo 2 2 8 7" xfId="4970" xr:uid="{00000000-0005-0000-0000-000010180000}"/>
    <cellStyle name="Cálculo 2 2 8 7 2" xfId="4971" xr:uid="{00000000-0005-0000-0000-000011180000}"/>
    <cellStyle name="Cálculo 2 2 8 7 3" xfId="4972" xr:uid="{00000000-0005-0000-0000-000012180000}"/>
    <cellStyle name="Cálculo 2 2 8 7 4" xfId="4973" xr:uid="{00000000-0005-0000-0000-000013180000}"/>
    <cellStyle name="Cálculo 2 2 8 7 5" xfId="4974" xr:uid="{00000000-0005-0000-0000-000014180000}"/>
    <cellStyle name="Cálculo 2 2 8 7 6" xfId="4975" xr:uid="{00000000-0005-0000-0000-000015180000}"/>
    <cellStyle name="Cálculo 2 2 8 7 7" xfId="4976" xr:uid="{00000000-0005-0000-0000-000016180000}"/>
    <cellStyle name="Cálculo 2 2 8 8" xfId="4977" xr:uid="{00000000-0005-0000-0000-000017180000}"/>
    <cellStyle name="Cálculo 2 2 8 8 2" xfId="4978" xr:uid="{00000000-0005-0000-0000-000018180000}"/>
    <cellStyle name="Cálculo 2 2 8 8 3" xfId="4979" xr:uid="{00000000-0005-0000-0000-000019180000}"/>
    <cellStyle name="Cálculo 2 2 8 8 4" xfId="4980" xr:uid="{00000000-0005-0000-0000-00001A180000}"/>
    <cellStyle name="Cálculo 2 2 8 8 5" xfId="4981" xr:uid="{00000000-0005-0000-0000-00001B180000}"/>
    <cellStyle name="Cálculo 2 2 8 8 6" xfId="4982" xr:uid="{00000000-0005-0000-0000-00001C180000}"/>
    <cellStyle name="Cálculo 2 2 8_Client_Report_SSFD_286_UI_15May14_06h00" xfId="37006" xr:uid="{00000000-0005-0000-0000-00001D180000}"/>
    <cellStyle name="Cálculo 2 2 9" xfId="4983" xr:uid="{00000000-0005-0000-0000-00001E180000}"/>
    <cellStyle name="Cálculo 2 2 9 2" xfId="4984" xr:uid="{00000000-0005-0000-0000-00001F180000}"/>
    <cellStyle name="Cálculo 2 2 9 2 2" xfId="4985" xr:uid="{00000000-0005-0000-0000-000020180000}"/>
    <cellStyle name="Cálculo 2 2 9 2 2 2" xfId="4986" xr:uid="{00000000-0005-0000-0000-000021180000}"/>
    <cellStyle name="Cálculo 2 2 9 2 2 2 2" xfId="4987" xr:uid="{00000000-0005-0000-0000-000022180000}"/>
    <cellStyle name="Cálculo 2 2 9 2 2 2 3" xfId="4988" xr:uid="{00000000-0005-0000-0000-000023180000}"/>
    <cellStyle name="Cálculo 2 2 9 2 2 2 4" xfId="4989" xr:uid="{00000000-0005-0000-0000-000024180000}"/>
    <cellStyle name="Cálculo 2 2 9 2 2 2 5" xfId="4990" xr:uid="{00000000-0005-0000-0000-000025180000}"/>
    <cellStyle name="Cálculo 2 2 9 2 2 2 6" xfId="4991" xr:uid="{00000000-0005-0000-0000-000026180000}"/>
    <cellStyle name="Cálculo 2 2 9 2 2 3" xfId="4992" xr:uid="{00000000-0005-0000-0000-000027180000}"/>
    <cellStyle name="Cálculo 2 2 9 2 2 3 2" xfId="4993" xr:uid="{00000000-0005-0000-0000-000028180000}"/>
    <cellStyle name="Cálculo 2 2 9 2 2 3 3" xfId="4994" xr:uid="{00000000-0005-0000-0000-000029180000}"/>
    <cellStyle name="Cálculo 2 2 9 2 2 3 4" xfId="4995" xr:uid="{00000000-0005-0000-0000-00002A180000}"/>
    <cellStyle name="Cálculo 2 2 9 2 2 3 5" xfId="4996" xr:uid="{00000000-0005-0000-0000-00002B180000}"/>
    <cellStyle name="Cálculo 2 2 9 2 2 3 6" xfId="4997" xr:uid="{00000000-0005-0000-0000-00002C180000}"/>
    <cellStyle name="Cálculo 2 2 9 2 2 4" xfId="4998" xr:uid="{00000000-0005-0000-0000-00002D180000}"/>
    <cellStyle name="Cálculo 2 2 9 2 3" xfId="4999" xr:uid="{00000000-0005-0000-0000-00002E180000}"/>
    <cellStyle name="Cálculo 2 2 9 2 3 2" xfId="5000" xr:uid="{00000000-0005-0000-0000-00002F180000}"/>
    <cellStyle name="Cálculo 2 2 9 2 3 3" xfId="5001" xr:uid="{00000000-0005-0000-0000-000030180000}"/>
    <cellStyle name="Cálculo 2 2 9 2 3 4" xfId="5002" xr:uid="{00000000-0005-0000-0000-000031180000}"/>
    <cellStyle name="Cálculo 2 2 9 2 3 5" xfId="5003" xr:uid="{00000000-0005-0000-0000-000032180000}"/>
    <cellStyle name="Cálculo 2 2 9 2 3 6" xfId="5004" xr:uid="{00000000-0005-0000-0000-000033180000}"/>
    <cellStyle name="Cálculo 2 2 9 2 3 7" xfId="5005" xr:uid="{00000000-0005-0000-0000-000034180000}"/>
    <cellStyle name="Cálculo 2 2 9 2 4" xfId="5006" xr:uid="{00000000-0005-0000-0000-000035180000}"/>
    <cellStyle name="Cálculo 2 2 9 2 4 2" xfId="5007" xr:uid="{00000000-0005-0000-0000-000036180000}"/>
    <cellStyle name="Cálculo 2 2 9 2 4 3" xfId="5008" xr:uid="{00000000-0005-0000-0000-000037180000}"/>
    <cellStyle name="Cálculo 2 2 9 2 4 4" xfId="5009" xr:uid="{00000000-0005-0000-0000-000038180000}"/>
    <cellStyle name="Cálculo 2 2 9 2 4 5" xfId="5010" xr:uid="{00000000-0005-0000-0000-000039180000}"/>
    <cellStyle name="Cálculo 2 2 9 2 4 6" xfId="5011" xr:uid="{00000000-0005-0000-0000-00003A180000}"/>
    <cellStyle name="Cálculo 2 2 9 3" xfId="5012" xr:uid="{00000000-0005-0000-0000-00003B180000}"/>
    <cellStyle name="Cálculo 2 2 9 3 2" xfId="5013" xr:uid="{00000000-0005-0000-0000-00003C180000}"/>
    <cellStyle name="Cálculo 2 2 9 3 2 2" xfId="5014" xr:uid="{00000000-0005-0000-0000-00003D180000}"/>
    <cellStyle name="Cálculo 2 2 9 3 2 2 2" xfId="5015" xr:uid="{00000000-0005-0000-0000-00003E180000}"/>
    <cellStyle name="Cálculo 2 2 9 3 2 2 3" xfId="5016" xr:uid="{00000000-0005-0000-0000-00003F180000}"/>
    <cellStyle name="Cálculo 2 2 9 3 2 2 4" xfId="5017" xr:uid="{00000000-0005-0000-0000-000040180000}"/>
    <cellStyle name="Cálculo 2 2 9 3 2 2 5" xfId="5018" xr:uid="{00000000-0005-0000-0000-000041180000}"/>
    <cellStyle name="Cálculo 2 2 9 3 2 2 6" xfId="5019" xr:uid="{00000000-0005-0000-0000-000042180000}"/>
    <cellStyle name="Cálculo 2 2 9 3 2 3" xfId="5020" xr:uid="{00000000-0005-0000-0000-000043180000}"/>
    <cellStyle name="Cálculo 2 2 9 3 2 3 2" xfId="5021" xr:uid="{00000000-0005-0000-0000-000044180000}"/>
    <cellStyle name="Cálculo 2 2 9 3 2 3 3" xfId="5022" xr:uid="{00000000-0005-0000-0000-000045180000}"/>
    <cellStyle name="Cálculo 2 2 9 3 2 3 4" xfId="5023" xr:uid="{00000000-0005-0000-0000-000046180000}"/>
    <cellStyle name="Cálculo 2 2 9 3 2 3 5" xfId="5024" xr:uid="{00000000-0005-0000-0000-000047180000}"/>
    <cellStyle name="Cálculo 2 2 9 3 2 3 6" xfId="5025" xr:uid="{00000000-0005-0000-0000-000048180000}"/>
    <cellStyle name="Cálculo 2 2 9 3 2 4" xfId="5026" xr:uid="{00000000-0005-0000-0000-000049180000}"/>
    <cellStyle name="Cálculo 2 2 9 3 3" xfId="5027" xr:uid="{00000000-0005-0000-0000-00004A180000}"/>
    <cellStyle name="Cálculo 2 2 9 3 3 2" xfId="5028" xr:uid="{00000000-0005-0000-0000-00004B180000}"/>
    <cellStyle name="Cálculo 2 2 9 3 3 3" xfId="5029" xr:uid="{00000000-0005-0000-0000-00004C180000}"/>
    <cellStyle name="Cálculo 2 2 9 3 3 4" xfId="5030" xr:uid="{00000000-0005-0000-0000-00004D180000}"/>
    <cellStyle name="Cálculo 2 2 9 3 3 5" xfId="5031" xr:uid="{00000000-0005-0000-0000-00004E180000}"/>
    <cellStyle name="Cálculo 2 2 9 3 3 6" xfId="5032" xr:uid="{00000000-0005-0000-0000-00004F180000}"/>
    <cellStyle name="Cálculo 2 2 9 3 4" xfId="5033" xr:uid="{00000000-0005-0000-0000-000050180000}"/>
    <cellStyle name="Cálculo 2 2 9 3 4 2" xfId="5034" xr:uid="{00000000-0005-0000-0000-000051180000}"/>
    <cellStyle name="Cálculo 2 2 9 3 4 3" xfId="5035" xr:uid="{00000000-0005-0000-0000-000052180000}"/>
    <cellStyle name="Cálculo 2 2 9 3 4 4" xfId="5036" xr:uid="{00000000-0005-0000-0000-000053180000}"/>
    <cellStyle name="Cálculo 2 2 9 3 4 5" xfId="5037" xr:uid="{00000000-0005-0000-0000-000054180000}"/>
    <cellStyle name="Cálculo 2 2 9 3 4 6" xfId="5038" xr:uid="{00000000-0005-0000-0000-000055180000}"/>
    <cellStyle name="Cálculo 2 2 9 3 5" xfId="5039" xr:uid="{00000000-0005-0000-0000-000056180000}"/>
    <cellStyle name="Cálculo 2 2 9 4" xfId="5040" xr:uid="{00000000-0005-0000-0000-000057180000}"/>
    <cellStyle name="Cálculo 2 2 9 4 2" xfId="5041" xr:uid="{00000000-0005-0000-0000-000058180000}"/>
    <cellStyle name="Cálculo 2 2 9 4 2 2" xfId="5042" xr:uid="{00000000-0005-0000-0000-000059180000}"/>
    <cellStyle name="Cálculo 2 2 9 4 2 2 2" xfId="5043" xr:uid="{00000000-0005-0000-0000-00005A180000}"/>
    <cellStyle name="Cálculo 2 2 9 4 2 2 3" xfId="5044" xr:uid="{00000000-0005-0000-0000-00005B180000}"/>
    <cellStyle name="Cálculo 2 2 9 4 2 2 4" xfId="5045" xr:uid="{00000000-0005-0000-0000-00005C180000}"/>
    <cellStyle name="Cálculo 2 2 9 4 2 2 5" xfId="5046" xr:uid="{00000000-0005-0000-0000-00005D180000}"/>
    <cellStyle name="Cálculo 2 2 9 4 2 2 6" xfId="5047" xr:uid="{00000000-0005-0000-0000-00005E180000}"/>
    <cellStyle name="Cálculo 2 2 9 4 2 3" xfId="5048" xr:uid="{00000000-0005-0000-0000-00005F180000}"/>
    <cellStyle name="Cálculo 2 2 9 4 2 3 2" xfId="5049" xr:uid="{00000000-0005-0000-0000-000060180000}"/>
    <cellStyle name="Cálculo 2 2 9 4 2 3 3" xfId="5050" xr:uid="{00000000-0005-0000-0000-000061180000}"/>
    <cellStyle name="Cálculo 2 2 9 4 2 3 4" xfId="5051" xr:uid="{00000000-0005-0000-0000-000062180000}"/>
    <cellStyle name="Cálculo 2 2 9 4 2 3 5" xfId="5052" xr:uid="{00000000-0005-0000-0000-000063180000}"/>
    <cellStyle name="Cálculo 2 2 9 4 2 3 6" xfId="5053" xr:uid="{00000000-0005-0000-0000-000064180000}"/>
    <cellStyle name="Cálculo 2 2 9 4 2 4" xfId="5054" xr:uid="{00000000-0005-0000-0000-000065180000}"/>
    <cellStyle name="Cálculo 2 2 9 4 3" xfId="5055" xr:uid="{00000000-0005-0000-0000-000066180000}"/>
    <cellStyle name="Cálculo 2 2 9 4 3 2" xfId="5056" xr:uid="{00000000-0005-0000-0000-000067180000}"/>
    <cellStyle name="Cálculo 2 2 9 4 3 3" xfId="5057" xr:uid="{00000000-0005-0000-0000-000068180000}"/>
    <cellStyle name="Cálculo 2 2 9 4 3 4" xfId="5058" xr:uid="{00000000-0005-0000-0000-000069180000}"/>
    <cellStyle name="Cálculo 2 2 9 4 3 5" xfId="5059" xr:uid="{00000000-0005-0000-0000-00006A180000}"/>
    <cellStyle name="Cálculo 2 2 9 4 3 6" xfId="5060" xr:uid="{00000000-0005-0000-0000-00006B180000}"/>
    <cellStyle name="Cálculo 2 2 9 4 4" xfId="5061" xr:uid="{00000000-0005-0000-0000-00006C180000}"/>
    <cellStyle name="Cálculo 2 2 9 4 4 2" xfId="5062" xr:uid="{00000000-0005-0000-0000-00006D180000}"/>
    <cellStyle name="Cálculo 2 2 9 4 4 3" xfId="5063" xr:uid="{00000000-0005-0000-0000-00006E180000}"/>
    <cellStyle name="Cálculo 2 2 9 4 4 4" xfId="5064" xr:uid="{00000000-0005-0000-0000-00006F180000}"/>
    <cellStyle name="Cálculo 2 2 9 4 4 5" xfId="5065" xr:uid="{00000000-0005-0000-0000-000070180000}"/>
    <cellStyle name="Cálculo 2 2 9 4 4 6" xfId="5066" xr:uid="{00000000-0005-0000-0000-000071180000}"/>
    <cellStyle name="Cálculo 2 2 9 4 5" xfId="5067" xr:uid="{00000000-0005-0000-0000-000072180000}"/>
    <cellStyle name="Cálculo 2 2 9 5" xfId="5068" xr:uid="{00000000-0005-0000-0000-000073180000}"/>
    <cellStyle name="Cálculo 2 2 9 5 2" xfId="5069" xr:uid="{00000000-0005-0000-0000-000074180000}"/>
    <cellStyle name="Cálculo 2 2 9 5 2 2" xfId="5070" xr:uid="{00000000-0005-0000-0000-000075180000}"/>
    <cellStyle name="Cálculo 2 2 9 5 2 2 2" xfId="5071" xr:uid="{00000000-0005-0000-0000-000076180000}"/>
    <cellStyle name="Cálculo 2 2 9 5 2 2 3" xfId="5072" xr:uid="{00000000-0005-0000-0000-000077180000}"/>
    <cellStyle name="Cálculo 2 2 9 5 2 2 4" xfId="5073" xr:uid="{00000000-0005-0000-0000-000078180000}"/>
    <cellStyle name="Cálculo 2 2 9 5 2 2 5" xfId="5074" xr:uid="{00000000-0005-0000-0000-000079180000}"/>
    <cellStyle name="Cálculo 2 2 9 5 2 2 6" xfId="5075" xr:uid="{00000000-0005-0000-0000-00007A180000}"/>
    <cellStyle name="Cálculo 2 2 9 5 2 3" xfId="5076" xr:uid="{00000000-0005-0000-0000-00007B180000}"/>
    <cellStyle name="Cálculo 2 2 9 5 2 3 2" xfId="5077" xr:uid="{00000000-0005-0000-0000-00007C180000}"/>
    <cellStyle name="Cálculo 2 2 9 5 2 3 3" xfId="5078" xr:uid="{00000000-0005-0000-0000-00007D180000}"/>
    <cellStyle name="Cálculo 2 2 9 5 2 3 4" xfId="5079" xr:uid="{00000000-0005-0000-0000-00007E180000}"/>
    <cellStyle name="Cálculo 2 2 9 5 2 3 5" xfId="5080" xr:uid="{00000000-0005-0000-0000-00007F180000}"/>
    <cellStyle name="Cálculo 2 2 9 5 2 3 6" xfId="5081" xr:uid="{00000000-0005-0000-0000-000080180000}"/>
    <cellStyle name="Cálculo 2 2 9 5 2 4" xfId="5082" xr:uid="{00000000-0005-0000-0000-000081180000}"/>
    <cellStyle name="Cálculo 2 2 9 5 3" xfId="5083" xr:uid="{00000000-0005-0000-0000-000082180000}"/>
    <cellStyle name="Cálculo 2 2 9 5 3 2" xfId="5084" xr:uid="{00000000-0005-0000-0000-000083180000}"/>
    <cellStyle name="Cálculo 2 2 9 5 3 3" xfId="5085" xr:uid="{00000000-0005-0000-0000-000084180000}"/>
    <cellStyle name="Cálculo 2 2 9 5 3 4" xfId="5086" xr:uid="{00000000-0005-0000-0000-000085180000}"/>
    <cellStyle name="Cálculo 2 2 9 5 3 5" xfId="5087" xr:uid="{00000000-0005-0000-0000-000086180000}"/>
    <cellStyle name="Cálculo 2 2 9 5 3 6" xfId="5088" xr:uid="{00000000-0005-0000-0000-000087180000}"/>
    <cellStyle name="Cálculo 2 2 9 5 4" xfId="5089" xr:uid="{00000000-0005-0000-0000-000088180000}"/>
    <cellStyle name="Cálculo 2 2 9 5 4 2" xfId="5090" xr:uid="{00000000-0005-0000-0000-000089180000}"/>
    <cellStyle name="Cálculo 2 2 9 5 4 3" xfId="5091" xr:uid="{00000000-0005-0000-0000-00008A180000}"/>
    <cellStyle name="Cálculo 2 2 9 5 4 4" xfId="5092" xr:uid="{00000000-0005-0000-0000-00008B180000}"/>
    <cellStyle name="Cálculo 2 2 9 5 4 5" xfId="5093" xr:uid="{00000000-0005-0000-0000-00008C180000}"/>
    <cellStyle name="Cálculo 2 2 9 5 4 6" xfId="5094" xr:uid="{00000000-0005-0000-0000-00008D180000}"/>
    <cellStyle name="Cálculo 2 2 9 5 5" xfId="5095" xr:uid="{00000000-0005-0000-0000-00008E180000}"/>
    <cellStyle name="Cálculo 2 2 9 6" xfId="5096" xr:uid="{00000000-0005-0000-0000-00008F180000}"/>
    <cellStyle name="Cálculo 2 2 9 6 2" xfId="5097" xr:uid="{00000000-0005-0000-0000-000090180000}"/>
    <cellStyle name="Cálculo 2 2 9 6 2 2" xfId="5098" xr:uid="{00000000-0005-0000-0000-000091180000}"/>
    <cellStyle name="Cálculo 2 2 9 6 2 3" xfId="5099" xr:uid="{00000000-0005-0000-0000-000092180000}"/>
    <cellStyle name="Cálculo 2 2 9 6 2 4" xfId="5100" xr:uid="{00000000-0005-0000-0000-000093180000}"/>
    <cellStyle name="Cálculo 2 2 9 6 2 5" xfId="5101" xr:uid="{00000000-0005-0000-0000-000094180000}"/>
    <cellStyle name="Cálculo 2 2 9 6 2 6" xfId="5102" xr:uid="{00000000-0005-0000-0000-000095180000}"/>
    <cellStyle name="Cálculo 2 2 9 6 3" xfId="5103" xr:uid="{00000000-0005-0000-0000-000096180000}"/>
    <cellStyle name="Cálculo 2 2 9 6 3 2" xfId="5104" xr:uid="{00000000-0005-0000-0000-000097180000}"/>
    <cellStyle name="Cálculo 2 2 9 6 3 3" xfId="5105" xr:uid="{00000000-0005-0000-0000-000098180000}"/>
    <cellStyle name="Cálculo 2 2 9 6 3 4" xfId="5106" xr:uid="{00000000-0005-0000-0000-000099180000}"/>
    <cellStyle name="Cálculo 2 2 9 6 3 5" xfId="5107" xr:uid="{00000000-0005-0000-0000-00009A180000}"/>
    <cellStyle name="Cálculo 2 2 9 6 3 6" xfId="5108" xr:uid="{00000000-0005-0000-0000-00009B180000}"/>
    <cellStyle name="Cálculo 2 2 9 6 4" xfId="5109" xr:uid="{00000000-0005-0000-0000-00009C180000}"/>
    <cellStyle name="Cálculo 2 2 9 7" xfId="5110" xr:uid="{00000000-0005-0000-0000-00009D180000}"/>
    <cellStyle name="Cálculo 2 2 9 7 2" xfId="5111" xr:uid="{00000000-0005-0000-0000-00009E180000}"/>
    <cellStyle name="Cálculo 2 2 9 7 3" xfId="5112" xr:uid="{00000000-0005-0000-0000-00009F180000}"/>
    <cellStyle name="Cálculo 2 2 9 7 4" xfId="5113" xr:uid="{00000000-0005-0000-0000-0000A0180000}"/>
    <cellStyle name="Cálculo 2 2 9 7 5" xfId="5114" xr:uid="{00000000-0005-0000-0000-0000A1180000}"/>
    <cellStyle name="Cálculo 2 2 9 7 6" xfId="5115" xr:uid="{00000000-0005-0000-0000-0000A2180000}"/>
    <cellStyle name="Cálculo 2 2 9 7 7" xfId="5116" xr:uid="{00000000-0005-0000-0000-0000A3180000}"/>
    <cellStyle name="Cálculo 2 2 9 8" xfId="5117" xr:uid="{00000000-0005-0000-0000-0000A4180000}"/>
    <cellStyle name="Cálculo 2 2 9 8 2" xfId="5118" xr:uid="{00000000-0005-0000-0000-0000A5180000}"/>
    <cellStyle name="Cálculo 2 2 9 8 3" xfId="5119" xr:uid="{00000000-0005-0000-0000-0000A6180000}"/>
    <cellStyle name="Cálculo 2 2 9 8 4" xfId="5120" xr:uid="{00000000-0005-0000-0000-0000A7180000}"/>
    <cellStyle name="Cálculo 2 2 9 8 5" xfId="5121" xr:uid="{00000000-0005-0000-0000-0000A8180000}"/>
    <cellStyle name="Cálculo 2 2 9 8 6" xfId="5122" xr:uid="{00000000-0005-0000-0000-0000A9180000}"/>
    <cellStyle name="Cálculo 2 2 9_Client_Report_SSFD_286_UI_15May14_06h00" xfId="37007" xr:uid="{00000000-0005-0000-0000-0000AA180000}"/>
    <cellStyle name="Cálculo 2 2_Client_Report_SSFD_286_UI_15May14_06h00" xfId="37008" xr:uid="{00000000-0005-0000-0000-0000AB180000}"/>
    <cellStyle name="Cálculo 2 20" xfId="5123" xr:uid="{00000000-0005-0000-0000-0000AC180000}"/>
    <cellStyle name="Cálculo 2 20 2" xfId="5124" xr:uid="{00000000-0005-0000-0000-0000AD180000}"/>
    <cellStyle name="Cálculo 2 20 2 2" xfId="5125" xr:uid="{00000000-0005-0000-0000-0000AE180000}"/>
    <cellStyle name="Cálculo 2 20 2 2 2" xfId="5126" xr:uid="{00000000-0005-0000-0000-0000AF180000}"/>
    <cellStyle name="Cálculo 2 20 2 2 3" xfId="5127" xr:uid="{00000000-0005-0000-0000-0000B0180000}"/>
    <cellStyle name="Cálculo 2 20 2 2 4" xfId="5128" xr:uid="{00000000-0005-0000-0000-0000B1180000}"/>
    <cellStyle name="Cálculo 2 20 2 2 5" xfId="5129" xr:uid="{00000000-0005-0000-0000-0000B2180000}"/>
    <cellStyle name="Cálculo 2 20 2 2 6" xfId="5130" xr:uid="{00000000-0005-0000-0000-0000B3180000}"/>
    <cellStyle name="Cálculo 2 20 2 3" xfId="5131" xr:uid="{00000000-0005-0000-0000-0000B4180000}"/>
    <cellStyle name="Cálculo 2 20 2 3 2" xfId="5132" xr:uid="{00000000-0005-0000-0000-0000B5180000}"/>
    <cellStyle name="Cálculo 2 20 2 3 3" xfId="5133" xr:uid="{00000000-0005-0000-0000-0000B6180000}"/>
    <cellStyle name="Cálculo 2 20 2 3 4" xfId="5134" xr:uid="{00000000-0005-0000-0000-0000B7180000}"/>
    <cellStyle name="Cálculo 2 20 2 3 5" xfId="5135" xr:uid="{00000000-0005-0000-0000-0000B8180000}"/>
    <cellStyle name="Cálculo 2 20 2 3 6" xfId="5136" xr:uid="{00000000-0005-0000-0000-0000B9180000}"/>
    <cellStyle name="Cálculo 2 20 2 4" xfId="5137" xr:uid="{00000000-0005-0000-0000-0000BA180000}"/>
    <cellStyle name="Cálculo 2 20 3" xfId="5138" xr:uid="{00000000-0005-0000-0000-0000BB180000}"/>
    <cellStyle name="Cálculo 2 20 3 2" xfId="5139" xr:uid="{00000000-0005-0000-0000-0000BC180000}"/>
    <cellStyle name="Cálculo 2 20 3 3" xfId="5140" xr:uid="{00000000-0005-0000-0000-0000BD180000}"/>
    <cellStyle name="Cálculo 2 20 3 4" xfId="5141" xr:uid="{00000000-0005-0000-0000-0000BE180000}"/>
    <cellStyle name="Cálculo 2 20 3 5" xfId="5142" xr:uid="{00000000-0005-0000-0000-0000BF180000}"/>
    <cellStyle name="Cálculo 2 20 3 6" xfId="5143" xr:uid="{00000000-0005-0000-0000-0000C0180000}"/>
    <cellStyle name="Cálculo 2 20 4" xfId="5144" xr:uid="{00000000-0005-0000-0000-0000C1180000}"/>
    <cellStyle name="Cálculo 2 20 4 2" xfId="5145" xr:uid="{00000000-0005-0000-0000-0000C2180000}"/>
    <cellStyle name="Cálculo 2 20 4 3" xfId="5146" xr:uid="{00000000-0005-0000-0000-0000C3180000}"/>
    <cellStyle name="Cálculo 2 20 4 4" xfId="5147" xr:uid="{00000000-0005-0000-0000-0000C4180000}"/>
    <cellStyle name="Cálculo 2 20 4 5" xfId="5148" xr:uid="{00000000-0005-0000-0000-0000C5180000}"/>
    <cellStyle name="Cálculo 2 20 4 6" xfId="5149" xr:uid="{00000000-0005-0000-0000-0000C6180000}"/>
    <cellStyle name="Cálculo 2 20 5" xfId="5150" xr:uid="{00000000-0005-0000-0000-0000C7180000}"/>
    <cellStyle name="Cálculo 2 21" xfId="5151" xr:uid="{00000000-0005-0000-0000-0000C8180000}"/>
    <cellStyle name="Cálculo 2 21 2" xfId="5152" xr:uid="{00000000-0005-0000-0000-0000C9180000}"/>
    <cellStyle name="Cálculo 2 21 2 2" xfId="5153" xr:uid="{00000000-0005-0000-0000-0000CA180000}"/>
    <cellStyle name="Cálculo 2 21 2 3" xfId="5154" xr:uid="{00000000-0005-0000-0000-0000CB180000}"/>
    <cellStyle name="Cálculo 2 21 2 4" xfId="5155" xr:uid="{00000000-0005-0000-0000-0000CC180000}"/>
    <cellStyle name="Cálculo 2 21 2 5" xfId="5156" xr:uid="{00000000-0005-0000-0000-0000CD180000}"/>
    <cellStyle name="Cálculo 2 21 2 6" xfId="5157" xr:uid="{00000000-0005-0000-0000-0000CE180000}"/>
    <cellStyle name="Cálculo 2 21 3" xfId="5158" xr:uid="{00000000-0005-0000-0000-0000CF180000}"/>
    <cellStyle name="Cálculo 2 21 3 2" xfId="5159" xr:uid="{00000000-0005-0000-0000-0000D0180000}"/>
    <cellStyle name="Cálculo 2 21 3 3" xfId="5160" xr:uid="{00000000-0005-0000-0000-0000D1180000}"/>
    <cellStyle name="Cálculo 2 21 3 4" xfId="5161" xr:uid="{00000000-0005-0000-0000-0000D2180000}"/>
    <cellStyle name="Cálculo 2 21 3 5" xfId="5162" xr:uid="{00000000-0005-0000-0000-0000D3180000}"/>
    <cellStyle name="Cálculo 2 21 3 6" xfId="5163" xr:uid="{00000000-0005-0000-0000-0000D4180000}"/>
    <cellStyle name="Cálculo 2 21 4" xfId="5164" xr:uid="{00000000-0005-0000-0000-0000D5180000}"/>
    <cellStyle name="Cálculo 2 22" xfId="5165" xr:uid="{00000000-0005-0000-0000-0000D6180000}"/>
    <cellStyle name="Cálculo 2 22 2" xfId="5166" xr:uid="{00000000-0005-0000-0000-0000D7180000}"/>
    <cellStyle name="Cálculo 2 22 3" xfId="5167" xr:uid="{00000000-0005-0000-0000-0000D8180000}"/>
    <cellStyle name="Cálculo 2 22 4" xfId="5168" xr:uid="{00000000-0005-0000-0000-0000D9180000}"/>
    <cellStyle name="Cálculo 2 22 5" xfId="5169" xr:uid="{00000000-0005-0000-0000-0000DA180000}"/>
    <cellStyle name="Cálculo 2 22 6" xfId="5170" xr:uid="{00000000-0005-0000-0000-0000DB180000}"/>
    <cellStyle name="Cálculo 2 22 7" xfId="5171" xr:uid="{00000000-0005-0000-0000-0000DC180000}"/>
    <cellStyle name="Cálculo 2 23" xfId="5172" xr:uid="{00000000-0005-0000-0000-0000DD180000}"/>
    <cellStyle name="Cálculo 2 23 2" xfId="5173" xr:uid="{00000000-0005-0000-0000-0000DE180000}"/>
    <cellStyle name="Cálculo 2 23 3" xfId="5174" xr:uid="{00000000-0005-0000-0000-0000DF180000}"/>
    <cellStyle name="Cálculo 2 23 4" xfId="5175" xr:uid="{00000000-0005-0000-0000-0000E0180000}"/>
    <cellStyle name="Cálculo 2 23 5" xfId="5176" xr:uid="{00000000-0005-0000-0000-0000E1180000}"/>
    <cellStyle name="Cálculo 2 23 6" xfId="5177" xr:uid="{00000000-0005-0000-0000-0000E2180000}"/>
    <cellStyle name="Cálculo 2 3" xfId="5178" xr:uid="{00000000-0005-0000-0000-0000E3180000}"/>
    <cellStyle name="Cálculo 2 3 2" xfId="5179" xr:uid="{00000000-0005-0000-0000-0000E4180000}"/>
    <cellStyle name="Cálculo 2 3 2 2" xfId="5180" xr:uid="{00000000-0005-0000-0000-0000E5180000}"/>
    <cellStyle name="Cálculo 2 3 2 2 2" xfId="5181" xr:uid="{00000000-0005-0000-0000-0000E6180000}"/>
    <cellStyle name="Cálculo 2 3 2 2 2 2" xfId="5182" xr:uid="{00000000-0005-0000-0000-0000E7180000}"/>
    <cellStyle name="Cálculo 2 3 2 2 2 3" xfId="5183" xr:uid="{00000000-0005-0000-0000-0000E8180000}"/>
    <cellStyle name="Cálculo 2 3 2 2 2 4" xfId="5184" xr:uid="{00000000-0005-0000-0000-0000E9180000}"/>
    <cellStyle name="Cálculo 2 3 2 2 2 5" xfId="5185" xr:uid="{00000000-0005-0000-0000-0000EA180000}"/>
    <cellStyle name="Cálculo 2 3 2 2 2 6" xfId="5186" xr:uid="{00000000-0005-0000-0000-0000EB180000}"/>
    <cellStyle name="Cálculo 2 3 2 2 3" xfId="5187" xr:uid="{00000000-0005-0000-0000-0000EC180000}"/>
    <cellStyle name="Cálculo 2 3 2 2 3 2" xfId="5188" xr:uid="{00000000-0005-0000-0000-0000ED180000}"/>
    <cellStyle name="Cálculo 2 3 2 2 3 3" xfId="5189" xr:uid="{00000000-0005-0000-0000-0000EE180000}"/>
    <cellStyle name="Cálculo 2 3 2 2 3 4" xfId="5190" xr:uid="{00000000-0005-0000-0000-0000EF180000}"/>
    <cellStyle name="Cálculo 2 3 2 2 3 5" xfId="5191" xr:uid="{00000000-0005-0000-0000-0000F0180000}"/>
    <cellStyle name="Cálculo 2 3 2 2 3 6" xfId="5192" xr:uid="{00000000-0005-0000-0000-0000F1180000}"/>
    <cellStyle name="Cálculo 2 3 2 2 4" xfId="5193" xr:uid="{00000000-0005-0000-0000-0000F2180000}"/>
    <cellStyle name="Cálculo 2 3 2 3" xfId="5194" xr:uid="{00000000-0005-0000-0000-0000F3180000}"/>
    <cellStyle name="Cálculo 2 3 2 3 2" xfId="5195" xr:uid="{00000000-0005-0000-0000-0000F4180000}"/>
    <cellStyle name="Cálculo 2 3 2 3 3" xfId="5196" xr:uid="{00000000-0005-0000-0000-0000F5180000}"/>
    <cellStyle name="Cálculo 2 3 2 3 4" xfId="5197" xr:uid="{00000000-0005-0000-0000-0000F6180000}"/>
    <cellStyle name="Cálculo 2 3 2 3 5" xfId="5198" xr:uid="{00000000-0005-0000-0000-0000F7180000}"/>
    <cellStyle name="Cálculo 2 3 2 3 6" xfId="5199" xr:uid="{00000000-0005-0000-0000-0000F8180000}"/>
    <cellStyle name="Cálculo 2 3 2 3 7" xfId="5200" xr:uid="{00000000-0005-0000-0000-0000F9180000}"/>
    <cellStyle name="Cálculo 2 3 2 4" xfId="5201" xr:uid="{00000000-0005-0000-0000-0000FA180000}"/>
    <cellStyle name="Cálculo 2 3 2 4 2" xfId="5202" xr:uid="{00000000-0005-0000-0000-0000FB180000}"/>
    <cellStyle name="Cálculo 2 3 2 4 3" xfId="5203" xr:uid="{00000000-0005-0000-0000-0000FC180000}"/>
    <cellStyle name="Cálculo 2 3 2 4 4" xfId="5204" xr:uid="{00000000-0005-0000-0000-0000FD180000}"/>
    <cellStyle name="Cálculo 2 3 2 4 5" xfId="5205" xr:uid="{00000000-0005-0000-0000-0000FE180000}"/>
    <cellStyle name="Cálculo 2 3 2 4 6" xfId="5206" xr:uid="{00000000-0005-0000-0000-0000FF180000}"/>
    <cellStyle name="Cálculo 2 3 3" xfId="5207" xr:uid="{00000000-0005-0000-0000-000000190000}"/>
    <cellStyle name="Cálculo 2 3 3 2" xfId="5208" xr:uid="{00000000-0005-0000-0000-000001190000}"/>
    <cellStyle name="Cálculo 2 3 3 2 2" xfId="5209" xr:uid="{00000000-0005-0000-0000-000002190000}"/>
    <cellStyle name="Cálculo 2 3 3 2 2 2" xfId="5210" xr:uid="{00000000-0005-0000-0000-000003190000}"/>
    <cellStyle name="Cálculo 2 3 3 2 2 3" xfId="5211" xr:uid="{00000000-0005-0000-0000-000004190000}"/>
    <cellStyle name="Cálculo 2 3 3 2 2 4" xfId="5212" xr:uid="{00000000-0005-0000-0000-000005190000}"/>
    <cellStyle name="Cálculo 2 3 3 2 2 5" xfId="5213" xr:uid="{00000000-0005-0000-0000-000006190000}"/>
    <cellStyle name="Cálculo 2 3 3 2 2 6" xfId="5214" xr:uid="{00000000-0005-0000-0000-000007190000}"/>
    <cellStyle name="Cálculo 2 3 3 2 3" xfId="5215" xr:uid="{00000000-0005-0000-0000-000008190000}"/>
    <cellStyle name="Cálculo 2 3 3 2 3 2" xfId="5216" xr:uid="{00000000-0005-0000-0000-000009190000}"/>
    <cellStyle name="Cálculo 2 3 3 2 3 3" xfId="5217" xr:uid="{00000000-0005-0000-0000-00000A190000}"/>
    <cellStyle name="Cálculo 2 3 3 2 3 4" xfId="5218" xr:uid="{00000000-0005-0000-0000-00000B190000}"/>
    <cellStyle name="Cálculo 2 3 3 2 3 5" xfId="5219" xr:uid="{00000000-0005-0000-0000-00000C190000}"/>
    <cellStyle name="Cálculo 2 3 3 2 3 6" xfId="5220" xr:uid="{00000000-0005-0000-0000-00000D190000}"/>
    <cellStyle name="Cálculo 2 3 3 2 4" xfId="5221" xr:uid="{00000000-0005-0000-0000-00000E190000}"/>
    <cellStyle name="Cálculo 2 3 3 3" xfId="5222" xr:uid="{00000000-0005-0000-0000-00000F190000}"/>
    <cellStyle name="Cálculo 2 3 3 3 2" xfId="5223" xr:uid="{00000000-0005-0000-0000-000010190000}"/>
    <cellStyle name="Cálculo 2 3 3 3 3" xfId="5224" xr:uid="{00000000-0005-0000-0000-000011190000}"/>
    <cellStyle name="Cálculo 2 3 3 3 4" xfId="5225" xr:uid="{00000000-0005-0000-0000-000012190000}"/>
    <cellStyle name="Cálculo 2 3 3 3 5" xfId="5226" xr:uid="{00000000-0005-0000-0000-000013190000}"/>
    <cellStyle name="Cálculo 2 3 3 3 6" xfId="5227" xr:uid="{00000000-0005-0000-0000-000014190000}"/>
    <cellStyle name="Cálculo 2 3 3 4" xfId="5228" xr:uid="{00000000-0005-0000-0000-000015190000}"/>
    <cellStyle name="Cálculo 2 3 3 4 2" xfId="5229" xr:uid="{00000000-0005-0000-0000-000016190000}"/>
    <cellStyle name="Cálculo 2 3 3 4 3" xfId="5230" xr:uid="{00000000-0005-0000-0000-000017190000}"/>
    <cellStyle name="Cálculo 2 3 3 4 4" xfId="5231" xr:uid="{00000000-0005-0000-0000-000018190000}"/>
    <cellStyle name="Cálculo 2 3 3 4 5" xfId="5232" xr:uid="{00000000-0005-0000-0000-000019190000}"/>
    <cellStyle name="Cálculo 2 3 3 4 6" xfId="5233" xr:uid="{00000000-0005-0000-0000-00001A190000}"/>
    <cellStyle name="Cálculo 2 3 3 5" xfId="5234" xr:uid="{00000000-0005-0000-0000-00001B190000}"/>
    <cellStyle name="Cálculo 2 3 4" xfId="5235" xr:uid="{00000000-0005-0000-0000-00001C190000}"/>
    <cellStyle name="Cálculo 2 3 4 2" xfId="5236" xr:uid="{00000000-0005-0000-0000-00001D190000}"/>
    <cellStyle name="Cálculo 2 3 4 2 2" xfId="5237" xr:uid="{00000000-0005-0000-0000-00001E190000}"/>
    <cellStyle name="Cálculo 2 3 4 2 2 2" xfId="5238" xr:uid="{00000000-0005-0000-0000-00001F190000}"/>
    <cellStyle name="Cálculo 2 3 4 2 2 3" xfId="5239" xr:uid="{00000000-0005-0000-0000-000020190000}"/>
    <cellStyle name="Cálculo 2 3 4 2 2 4" xfId="5240" xr:uid="{00000000-0005-0000-0000-000021190000}"/>
    <cellStyle name="Cálculo 2 3 4 2 2 5" xfId="5241" xr:uid="{00000000-0005-0000-0000-000022190000}"/>
    <cellStyle name="Cálculo 2 3 4 2 2 6" xfId="5242" xr:uid="{00000000-0005-0000-0000-000023190000}"/>
    <cellStyle name="Cálculo 2 3 4 2 3" xfId="5243" xr:uid="{00000000-0005-0000-0000-000024190000}"/>
    <cellStyle name="Cálculo 2 3 4 2 3 2" xfId="5244" xr:uid="{00000000-0005-0000-0000-000025190000}"/>
    <cellStyle name="Cálculo 2 3 4 2 3 3" xfId="5245" xr:uid="{00000000-0005-0000-0000-000026190000}"/>
    <cellStyle name="Cálculo 2 3 4 2 3 4" xfId="5246" xr:uid="{00000000-0005-0000-0000-000027190000}"/>
    <cellStyle name="Cálculo 2 3 4 2 3 5" xfId="5247" xr:uid="{00000000-0005-0000-0000-000028190000}"/>
    <cellStyle name="Cálculo 2 3 4 2 3 6" xfId="5248" xr:uid="{00000000-0005-0000-0000-000029190000}"/>
    <cellStyle name="Cálculo 2 3 4 2 4" xfId="5249" xr:uid="{00000000-0005-0000-0000-00002A190000}"/>
    <cellStyle name="Cálculo 2 3 4 3" xfId="5250" xr:uid="{00000000-0005-0000-0000-00002B190000}"/>
    <cellStyle name="Cálculo 2 3 4 3 2" xfId="5251" xr:uid="{00000000-0005-0000-0000-00002C190000}"/>
    <cellStyle name="Cálculo 2 3 4 3 3" xfId="5252" xr:uid="{00000000-0005-0000-0000-00002D190000}"/>
    <cellStyle name="Cálculo 2 3 4 3 4" xfId="5253" xr:uid="{00000000-0005-0000-0000-00002E190000}"/>
    <cellStyle name="Cálculo 2 3 4 3 5" xfId="5254" xr:uid="{00000000-0005-0000-0000-00002F190000}"/>
    <cellStyle name="Cálculo 2 3 4 3 6" xfId="5255" xr:uid="{00000000-0005-0000-0000-000030190000}"/>
    <cellStyle name="Cálculo 2 3 4 4" xfId="5256" xr:uid="{00000000-0005-0000-0000-000031190000}"/>
    <cellStyle name="Cálculo 2 3 4 4 2" xfId="5257" xr:uid="{00000000-0005-0000-0000-000032190000}"/>
    <cellStyle name="Cálculo 2 3 4 4 3" xfId="5258" xr:uid="{00000000-0005-0000-0000-000033190000}"/>
    <cellStyle name="Cálculo 2 3 4 4 4" xfId="5259" xr:uid="{00000000-0005-0000-0000-000034190000}"/>
    <cellStyle name="Cálculo 2 3 4 4 5" xfId="5260" xr:uid="{00000000-0005-0000-0000-000035190000}"/>
    <cellStyle name="Cálculo 2 3 4 4 6" xfId="5261" xr:uid="{00000000-0005-0000-0000-000036190000}"/>
    <cellStyle name="Cálculo 2 3 4 5" xfId="5262" xr:uid="{00000000-0005-0000-0000-000037190000}"/>
    <cellStyle name="Cálculo 2 3 5" xfId="5263" xr:uid="{00000000-0005-0000-0000-000038190000}"/>
    <cellStyle name="Cálculo 2 3 5 2" xfId="5264" xr:uid="{00000000-0005-0000-0000-000039190000}"/>
    <cellStyle name="Cálculo 2 3 5 2 2" xfId="5265" xr:uid="{00000000-0005-0000-0000-00003A190000}"/>
    <cellStyle name="Cálculo 2 3 5 2 2 2" xfId="5266" xr:uid="{00000000-0005-0000-0000-00003B190000}"/>
    <cellStyle name="Cálculo 2 3 5 2 2 3" xfId="5267" xr:uid="{00000000-0005-0000-0000-00003C190000}"/>
    <cellStyle name="Cálculo 2 3 5 2 2 4" xfId="5268" xr:uid="{00000000-0005-0000-0000-00003D190000}"/>
    <cellStyle name="Cálculo 2 3 5 2 2 5" xfId="5269" xr:uid="{00000000-0005-0000-0000-00003E190000}"/>
    <cellStyle name="Cálculo 2 3 5 2 2 6" xfId="5270" xr:uid="{00000000-0005-0000-0000-00003F190000}"/>
    <cellStyle name="Cálculo 2 3 5 2 3" xfId="5271" xr:uid="{00000000-0005-0000-0000-000040190000}"/>
    <cellStyle name="Cálculo 2 3 5 2 3 2" xfId="5272" xr:uid="{00000000-0005-0000-0000-000041190000}"/>
    <cellStyle name="Cálculo 2 3 5 2 3 3" xfId="5273" xr:uid="{00000000-0005-0000-0000-000042190000}"/>
    <cellStyle name="Cálculo 2 3 5 2 3 4" xfId="5274" xr:uid="{00000000-0005-0000-0000-000043190000}"/>
    <cellStyle name="Cálculo 2 3 5 2 3 5" xfId="5275" xr:uid="{00000000-0005-0000-0000-000044190000}"/>
    <cellStyle name="Cálculo 2 3 5 2 3 6" xfId="5276" xr:uid="{00000000-0005-0000-0000-000045190000}"/>
    <cellStyle name="Cálculo 2 3 5 2 4" xfId="5277" xr:uid="{00000000-0005-0000-0000-000046190000}"/>
    <cellStyle name="Cálculo 2 3 5 3" xfId="5278" xr:uid="{00000000-0005-0000-0000-000047190000}"/>
    <cellStyle name="Cálculo 2 3 5 3 2" xfId="5279" xr:uid="{00000000-0005-0000-0000-000048190000}"/>
    <cellStyle name="Cálculo 2 3 5 3 3" xfId="5280" xr:uid="{00000000-0005-0000-0000-000049190000}"/>
    <cellStyle name="Cálculo 2 3 5 3 4" xfId="5281" xr:uid="{00000000-0005-0000-0000-00004A190000}"/>
    <cellStyle name="Cálculo 2 3 5 3 5" xfId="5282" xr:uid="{00000000-0005-0000-0000-00004B190000}"/>
    <cellStyle name="Cálculo 2 3 5 3 6" xfId="5283" xr:uid="{00000000-0005-0000-0000-00004C190000}"/>
    <cellStyle name="Cálculo 2 3 5 4" xfId="5284" xr:uid="{00000000-0005-0000-0000-00004D190000}"/>
    <cellStyle name="Cálculo 2 3 5 4 2" xfId="5285" xr:uid="{00000000-0005-0000-0000-00004E190000}"/>
    <cellStyle name="Cálculo 2 3 5 4 3" xfId="5286" xr:uid="{00000000-0005-0000-0000-00004F190000}"/>
    <cellStyle name="Cálculo 2 3 5 4 4" xfId="5287" xr:uid="{00000000-0005-0000-0000-000050190000}"/>
    <cellStyle name="Cálculo 2 3 5 4 5" xfId="5288" xr:uid="{00000000-0005-0000-0000-000051190000}"/>
    <cellStyle name="Cálculo 2 3 5 4 6" xfId="5289" xr:uid="{00000000-0005-0000-0000-000052190000}"/>
    <cellStyle name="Cálculo 2 3 5 5" xfId="5290" xr:uid="{00000000-0005-0000-0000-000053190000}"/>
    <cellStyle name="Cálculo 2 3 6" xfId="5291" xr:uid="{00000000-0005-0000-0000-000054190000}"/>
    <cellStyle name="Cálculo 2 3 6 2" xfId="5292" xr:uid="{00000000-0005-0000-0000-000055190000}"/>
    <cellStyle name="Cálculo 2 3 6 2 2" xfId="5293" xr:uid="{00000000-0005-0000-0000-000056190000}"/>
    <cellStyle name="Cálculo 2 3 6 2 3" xfId="5294" xr:uid="{00000000-0005-0000-0000-000057190000}"/>
    <cellStyle name="Cálculo 2 3 6 2 4" xfId="5295" xr:uid="{00000000-0005-0000-0000-000058190000}"/>
    <cellStyle name="Cálculo 2 3 6 2 5" xfId="5296" xr:uid="{00000000-0005-0000-0000-000059190000}"/>
    <cellStyle name="Cálculo 2 3 6 2 6" xfId="5297" xr:uid="{00000000-0005-0000-0000-00005A190000}"/>
    <cellStyle name="Cálculo 2 3 6 3" xfId="5298" xr:uid="{00000000-0005-0000-0000-00005B190000}"/>
    <cellStyle name="Cálculo 2 3 6 3 2" xfId="5299" xr:uid="{00000000-0005-0000-0000-00005C190000}"/>
    <cellStyle name="Cálculo 2 3 6 3 3" xfId="5300" xr:uid="{00000000-0005-0000-0000-00005D190000}"/>
    <cellStyle name="Cálculo 2 3 6 3 4" xfId="5301" xr:uid="{00000000-0005-0000-0000-00005E190000}"/>
    <cellStyle name="Cálculo 2 3 6 3 5" xfId="5302" xr:uid="{00000000-0005-0000-0000-00005F190000}"/>
    <cellStyle name="Cálculo 2 3 6 3 6" xfId="5303" xr:uid="{00000000-0005-0000-0000-000060190000}"/>
    <cellStyle name="Cálculo 2 3 6 4" xfId="5304" xr:uid="{00000000-0005-0000-0000-000061190000}"/>
    <cellStyle name="Cálculo 2 3 7" xfId="5305" xr:uid="{00000000-0005-0000-0000-000062190000}"/>
    <cellStyle name="Cálculo 2 3 7 2" xfId="5306" xr:uid="{00000000-0005-0000-0000-000063190000}"/>
    <cellStyle name="Cálculo 2 3 7 3" xfId="5307" xr:uid="{00000000-0005-0000-0000-000064190000}"/>
    <cellStyle name="Cálculo 2 3 7 4" xfId="5308" xr:uid="{00000000-0005-0000-0000-000065190000}"/>
    <cellStyle name="Cálculo 2 3 7 5" xfId="5309" xr:uid="{00000000-0005-0000-0000-000066190000}"/>
    <cellStyle name="Cálculo 2 3 7 6" xfId="5310" xr:uid="{00000000-0005-0000-0000-000067190000}"/>
    <cellStyle name="Cálculo 2 3 7 7" xfId="5311" xr:uid="{00000000-0005-0000-0000-000068190000}"/>
    <cellStyle name="Cálculo 2 3 8" xfId="5312" xr:uid="{00000000-0005-0000-0000-000069190000}"/>
    <cellStyle name="Cálculo 2 3 8 2" xfId="5313" xr:uid="{00000000-0005-0000-0000-00006A190000}"/>
    <cellStyle name="Cálculo 2 3 8 3" xfId="5314" xr:uid="{00000000-0005-0000-0000-00006B190000}"/>
    <cellStyle name="Cálculo 2 3 8 4" xfId="5315" xr:uid="{00000000-0005-0000-0000-00006C190000}"/>
    <cellStyle name="Cálculo 2 3 8 5" xfId="5316" xr:uid="{00000000-0005-0000-0000-00006D190000}"/>
    <cellStyle name="Cálculo 2 3 8 6" xfId="5317" xr:uid="{00000000-0005-0000-0000-00006E190000}"/>
    <cellStyle name="Cálculo 2 3_Client_Report_SSFD_286_UI_15May14_06h00" xfId="37009" xr:uid="{00000000-0005-0000-0000-00006F190000}"/>
    <cellStyle name="Cálculo 2 4" xfId="5318" xr:uid="{00000000-0005-0000-0000-000070190000}"/>
    <cellStyle name="Cálculo 2 4 2" xfId="5319" xr:uid="{00000000-0005-0000-0000-000071190000}"/>
    <cellStyle name="Cálculo 2 4 2 2" xfId="5320" xr:uid="{00000000-0005-0000-0000-000072190000}"/>
    <cellStyle name="Cálculo 2 4 2 2 2" xfId="5321" xr:uid="{00000000-0005-0000-0000-000073190000}"/>
    <cellStyle name="Cálculo 2 4 2 2 2 2" xfId="5322" xr:uid="{00000000-0005-0000-0000-000074190000}"/>
    <cellStyle name="Cálculo 2 4 2 2 2 3" xfId="5323" xr:uid="{00000000-0005-0000-0000-000075190000}"/>
    <cellStyle name="Cálculo 2 4 2 2 2 4" xfId="5324" xr:uid="{00000000-0005-0000-0000-000076190000}"/>
    <cellStyle name="Cálculo 2 4 2 2 2 5" xfId="5325" xr:uid="{00000000-0005-0000-0000-000077190000}"/>
    <cellStyle name="Cálculo 2 4 2 2 2 6" xfId="5326" xr:uid="{00000000-0005-0000-0000-000078190000}"/>
    <cellStyle name="Cálculo 2 4 2 2 3" xfId="5327" xr:uid="{00000000-0005-0000-0000-000079190000}"/>
    <cellStyle name="Cálculo 2 4 2 2 3 2" xfId="5328" xr:uid="{00000000-0005-0000-0000-00007A190000}"/>
    <cellStyle name="Cálculo 2 4 2 2 3 3" xfId="5329" xr:uid="{00000000-0005-0000-0000-00007B190000}"/>
    <cellStyle name="Cálculo 2 4 2 2 3 4" xfId="5330" xr:uid="{00000000-0005-0000-0000-00007C190000}"/>
    <cellStyle name="Cálculo 2 4 2 2 3 5" xfId="5331" xr:uid="{00000000-0005-0000-0000-00007D190000}"/>
    <cellStyle name="Cálculo 2 4 2 2 3 6" xfId="5332" xr:uid="{00000000-0005-0000-0000-00007E190000}"/>
    <cellStyle name="Cálculo 2 4 2 2 4" xfId="5333" xr:uid="{00000000-0005-0000-0000-00007F190000}"/>
    <cellStyle name="Cálculo 2 4 2 3" xfId="5334" xr:uid="{00000000-0005-0000-0000-000080190000}"/>
    <cellStyle name="Cálculo 2 4 2 3 2" xfId="5335" xr:uid="{00000000-0005-0000-0000-000081190000}"/>
    <cellStyle name="Cálculo 2 4 2 3 3" xfId="5336" xr:uid="{00000000-0005-0000-0000-000082190000}"/>
    <cellStyle name="Cálculo 2 4 2 3 4" xfId="5337" xr:uid="{00000000-0005-0000-0000-000083190000}"/>
    <cellStyle name="Cálculo 2 4 2 3 5" xfId="5338" xr:uid="{00000000-0005-0000-0000-000084190000}"/>
    <cellStyle name="Cálculo 2 4 2 3 6" xfId="5339" xr:uid="{00000000-0005-0000-0000-000085190000}"/>
    <cellStyle name="Cálculo 2 4 2 3 7" xfId="5340" xr:uid="{00000000-0005-0000-0000-000086190000}"/>
    <cellStyle name="Cálculo 2 4 2 4" xfId="5341" xr:uid="{00000000-0005-0000-0000-000087190000}"/>
    <cellStyle name="Cálculo 2 4 2 4 2" xfId="5342" xr:uid="{00000000-0005-0000-0000-000088190000}"/>
    <cellStyle name="Cálculo 2 4 2 4 3" xfId="5343" xr:uid="{00000000-0005-0000-0000-000089190000}"/>
    <cellStyle name="Cálculo 2 4 2 4 4" xfId="5344" xr:uid="{00000000-0005-0000-0000-00008A190000}"/>
    <cellStyle name="Cálculo 2 4 2 4 5" xfId="5345" xr:uid="{00000000-0005-0000-0000-00008B190000}"/>
    <cellStyle name="Cálculo 2 4 2 4 6" xfId="5346" xr:uid="{00000000-0005-0000-0000-00008C190000}"/>
    <cellStyle name="Cálculo 2 4 3" xfId="5347" xr:uid="{00000000-0005-0000-0000-00008D190000}"/>
    <cellStyle name="Cálculo 2 4 3 2" xfId="5348" xr:uid="{00000000-0005-0000-0000-00008E190000}"/>
    <cellStyle name="Cálculo 2 4 3 2 2" xfId="5349" xr:uid="{00000000-0005-0000-0000-00008F190000}"/>
    <cellStyle name="Cálculo 2 4 3 2 2 2" xfId="5350" xr:uid="{00000000-0005-0000-0000-000090190000}"/>
    <cellStyle name="Cálculo 2 4 3 2 2 3" xfId="5351" xr:uid="{00000000-0005-0000-0000-000091190000}"/>
    <cellStyle name="Cálculo 2 4 3 2 2 4" xfId="5352" xr:uid="{00000000-0005-0000-0000-000092190000}"/>
    <cellStyle name="Cálculo 2 4 3 2 2 5" xfId="5353" xr:uid="{00000000-0005-0000-0000-000093190000}"/>
    <cellStyle name="Cálculo 2 4 3 2 2 6" xfId="5354" xr:uid="{00000000-0005-0000-0000-000094190000}"/>
    <cellStyle name="Cálculo 2 4 3 2 3" xfId="5355" xr:uid="{00000000-0005-0000-0000-000095190000}"/>
    <cellStyle name="Cálculo 2 4 3 2 3 2" xfId="5356" xr:uid="{00000000-0005-0000-0000-000096190000}"/>
    <cellStyle name="Cálculo 2 4 3 2 3 3" xfId="5357" xr:uid="{00000000-0005-0000-0000-000097190000}"/>
    <cellStyle name="Cálculo 2 4 3 2 3 4" xfId="5358" xr:uid="{00000000-0005-0000-0000-000098190000}"/>
    <cellStyle name="Cálculo 2 4 3 2 3 5" xfId="5359" xr:uid="{00000000-0005-0000-0000-000099190000}"/>
    <cellStyle name="Cálculo 2 4 3 2 3 6" xfId="5360" xr:uid="{00000000-0005-0000-0000-00009A190000}"/>
    <cellStyle name="Cálculo 2 4 3 2 4" xfId="5361" xr:uid="{00000000-0005-0000-0000-00009B190000}"/>
    <cellStyle name="Cálculo 2 4 3 3" xfId="5362" xr:uid="{00000000-0005-0000-0000-00009C190000}"/>
    <cellStyle name="Cálculo 2 4 3 3 2" xfId="5363" xr:uid="{00000000-0005-0000-0000-00009D190000}"/>
    <cellStyle name="Cálculo 2 4 3 3 3" xfId="5364" xr:uid="{00000000-0005-0000-0000-00009E190000}"/>
    <cellStyle name="Cálculo 2 4 3 3 4" xfId="5365" xr:uid="{00000000-0005-0000-0000-00009F190000}"/>
    <cellStyle name="Cálculo 2 4 3 3 5" xfId="5366" xr:uid="{00000000-0005-0000-0000-0000A0190000}"/>
    <cellStyle name="Cálculo 2 4 3 3 6" xfId="5367" xr:uid="{00000000-0005-0000-0000-0000A1190000}"/>
    <cellStyle name="Cálculo 2 4 3 4" xfId="5368" xr:uid="{00000000-0005-0000-0000-0000A2190000}"/>
    <cellStyle name="Cálculo 2 4 3 4 2" xfId="5369" xr:uid="{00000000-0005-0000-0000-0000A3190000}"/>
    <cellStyle name="Cálculo 2 4 3 4 3" xfId="5370" xr:uid="{00000000-0005-0000-0000-0000A4190000}"/>
    <cellStyle name="Cálculo 2 4 3 4 4" xfId="5371" xr:uid="{00000000-0005-0000-0000-0000A5190000}"/>
    <cellStyle name="Cálculo 2 4 3 4 5" xfId="5372" xr:uid="{00000000-0005-0000-0000-0000A6190000}"/>
    <cellStyle name="Cálculo 2 4 3 4 6" xfId="5373" xr:uid="{00000000-0005-0000-0000-0000A7190000}"/>
    <cellStyle name="Cálculo 2 4 3 5" xfId="5374" xr:uid="{00000000-0005-0000-0000-0000A8190000}"/>
    <cellStyle name="Cálculo 2 4 4" xfId="5375" xr:uid="{00000000-0005-0000-0000-0000A9190000}"/>
    <cellStyle name="Cálculo 2 4 4 2" xfId="5376" xr:uid="{00000000-0005-0000-0000-0000AA190000}"/>
    <cellStyle name="Cálculo 2 4 4 2 2" xfId="5377" xr:uid="{00000000-0005-0000-0000-0000AB190000}"/>
    <cellStyle name="Cálculo 2 4 4 2 2 2" xfId="5378" xr:uid="{00000000-0005-0000-0000-0000AC190000}"/>
    <cellStyle name="Cálculo 2 4 4 2 2 3" xfId="5379" xr:uid="{00000000-0005-0000-0000-0000AD190000}"/>
    <cellStyle name="Cálculo 2 4 4 2 2 4" xfId="5380" xr:uid="{00000000-0005-0000-0000-0000AE190000}"/>
    <cellStyle name="Cálculo 2 4 4 2 2 5" xfId="5381" xr:uid="{00000000-0005-0000-0000-0000AF190000}"/>
    <cellStyle name="Cálculo 2 4 4 2 2 6" xfId="5382" xr:uid="{00000000-0005-0000-0000-0000B0190000}"/>
    <cellStyle name="Cálculo 2 4 4 2 3" xfId="5383" xr:uid="{00000000-0005-0000-0000-0000B1190000}"/>
    <cellStyle name="Cálculo 2 4 4 2 3 2" xfId="5384" xr:uid="{00000000-0005-0000-0000-0000B2190000}"/>
    <cellStyle name="Cálculo 2 4 4 2 3 3" xfId="5385" xr:uid="{00000000-0005-0000-0000-0000B3190000}"/>
    <cellStyle name="Cálculo 2 4 4 2 3 4" xfId="5386" xr:uid="{00000000-0005-0000-0000-0000B4190000}"/>
    <cellStyle name="Cálculo 2 4 4 2 3 5" xfId="5387" xr:uid="{00000000-0005-0000-0000-0000B5190000}"/>
    <cellStyle name="Cálculo 2 4 4 2 3 6" xfId="5388" xr:uid="{00000000-0005-0000-0000-0000B6190000}"/>
    <cellStyle name="Cálculo 2 4 4 2 4" xfId="5389" xr:uid="{00000000-0005-0000-0000-0000B7190000}"/>
    <cellStyle name="Cálculo 2 4 4 3" xfId="5390" xr:uid="{00000000-0005-0000-0000-0000B8190000}"/>
    <cellStyle name="Cálculo 2 4 4 3 2" xfId="5391" xr:uid="{00000000-0005-0000-0000-0000B9190000}"/>
    <cellStyle name="Cálculo 2 4 4 3 3" xfId="5392" xr:uid="{00000000-0005-0000-0000-0000BA190000}"/>
    <cellStyle name="Cálculo 2 4 4 3 4" xfId="5393" xr:uid="{00000000-0005-0000-0000-0000BB190000}"/>
    <cellStyle name="Cálculo 2 4 4 3 5" xfId="5394" xr:uid="{00000000-0005-0000-0000-0000BC190000}"/>
    <cellStyle name="Cálculo 2 4 4 3 6" xfId="5395" xr:uid="{00000000-0005-0000-0000-0000BD190000}"/>
    <cellStyle name="Cálculo 2 4 4 4" xfId="5396" xr:uid="{00000000-0005-0000-0000-0000BE190000}"/>
    <cellStyle name="Cálculo 2 4 4 4 2" xfId="5397" xr:uid="{00000000-0005-0000-0000-0000BF190000}"/>
    <cellStyle name="Cálculo 2 4 4 4 3" xfId="5398" xr:uid="{00000000-0005-0000-0000-0000C0190000}"/>
    <cellStyle name="Cálculo 2 4 4 4 4" xfId="5399" xr:uid="{00000000-0005-0000-0000-0000C1190000}"/>
    <cellStyle name="Cálculo 2 4 4 4 5" xfId="5400" xr:uid="{00000000-0005-0000-0000-0000C2190000}"/>
    <cellStyle name="Cálculo 2 4 4 4 6" xfId="5401" xr:uid="{00000000-0005-0000-0000-0000C3190000}"/>
    <cellStyle name="Cálculo 2 4 4 5" xfId="5402" xr:uid="{00000000-0005-0000-0000-0000C4190000}"/>
    <cellStyle name="Cálculo 2 4 5" xfId="5403" xr:uid="{00000000-0005-0000-0000-0000C5190000}"/>
    <cellStyle name="Cálculo 2 4 5 2" xfId="5404" xr:uid="{00000000-0005-0000-0000-0000C6190000}"/>
    <cellStyle name="Cálculo 2 4 5 2 2" xfId="5405" xr:uid="{00000000-0005-0000-0000-0000C7190000}"/>
    <cellStyle name="Cálculo 2 4 5 2 2 2" xfId="5406" xr:uid="{00000000-0005-0000-0000-0000C8190000}"/>
    <cellStyle name="Cálculo 2 4 5 2 2 3" xfId="5407" xr:uid="{00000000-0005-0000-0000-0000C9190000}"/>
    <cellStyle name="Cálculo 2 4 5 2 2 4" xfId="5408" xr:uid="{00000000-0005-0000-0000-0000CA190000}"/>
    <cellStyle name="Cálculo 2 4 5 2 2 5" xfId="5409" xr:uid="{00000000-0005-0000-0000-0000CB190000}"/>
    <cellStyle name="Cálculo 2 4 5 2 2 6" xfId="5410" xr:uid="{00000000-0005-0000-0000-0000CC190000}"/>
    <cellStyle name="Cálculo 2 4 5 2 3" xfId="5411" xr:uid="{00000000-0005-0000-0000-0000CD190000}"/>
    <cellStyle name="Cálculo 2 4 5 2 3 2" xfId="5412" xr:uid="{00000000-0005-0000-0000-0000CE190000}"/>
    <cellStyle name="Cálculo 2 4 5 2 3 3" xfId="5413" xr:uid="{00000000-0005-0000-0000-0000CF190000}"/>
    <cellStyle name="Cálculo 2 4 5 2 3 4" xfId="5414" xr:uid="{00000000-0005-0000-0000-0000D0190000}"/>
    <cellStyle name="Cálculo 2 4 5 2 3 5" xfId="5415" xr:uid="{00000000-0005-0000-0000-0000D1190000}"/>
    <cellStyle name="Cálculo 2 4 5 2 3 6" xfId="5416" xr:uid="{00000000-0005-0000-0000-0000D2190000}"/>
    <cellStyle name="Cálculo 2 4 5 2 4" xfId="5417" xr:uid="{00000000-0005-0000-0000-0000D3190000}"/>
    <cellStyle name="Cálculo 2 4 5 3" xfId="5418" xr:uid="{00000000-0005-0000-0000-0000D4190000}"/>
    <cellStyle name="Cálculo 2 4 5 3 2" xfId="5419" xr:uid="{00000000-0005-0000-0000-0000D5190000}"/>
    <cellStyle name="Cálculo 2 4 5 3 3" xfId="5420" xr:uid="{00000000-0005-0000-0000-0000D6190000}"/>
    <cellStyle name="Cálculo 2 4 5 3 4" xfId="5421" xr:uid="{00000000-0005-0000-0000-0000D7190000}"/>
    <cellStyle name="Cálculo 2 4 5 3 5" xfId="5422" xr:uid="{00000000-0005-0000-0000-0000D8190000}"/>
    <cellStyle name="Cálculo 2 4 5 3 6" xfId="5423" xr:uid="{00000000-0005-0000-0000-0000D9190000}"/>
    <cellStyle name="Cálculo 2 4 5 4" xfId="5424" xr:uid="{00000000-0005-0000-0000-0000DA190000}"/>
    <cellStyle name="Cálculo 2 4 5 4 2" xfId="5425" xr:uid="{00000000-0005-0000-0000-0000DB190000}"/>
    <cellStyle name="Cálculo 2 4 5 4 3" xfId="5426" xr:uid="{00000000-0005-0000-0000-0000DC190000}"/>
    <cellStyle name="Cálculo 2 4 5 4 4" xfId="5427" xr:uid="{00000000-0005-0000-0000-0000DD190000}"/>
    <cellStyle name="Cálculo 2 4 5 4 5" xfId="5428" xr:uid="{00000000-0005-0000-0000-0000DE190000}"/>
    <cellStyle name="Cálculo 2 4 5 4 6" xfId="5429" xr:uid="{00000000-0005-0000-0000-0000DF190000}"/>
    <cellStyle name="Cálculo 2 4 5 5" xfId="5430" xr:uid="{00000000-0005-0000-0000-0000E0190000}"/>
    <cellStyle name="Cálculo 2 4 6" xfId="5431" xr:uid="{00000000-0005-0000-0000-0000E1190000}"/>
    <cellStyle name="Cálculo 2 4 6 2" xfId="5432" xr:uid="{00000000-0005-0000-0000-0000E2190000}"/>
    <cellStyle name="Cálculo 2 4 6 2 2" xfId="5433" xr:uid="{00000000-0005-0000-0000-0000E3190000}"/>
    <cellStyle name="Cálculo 2 4 6 2 3" xfId="5434" xr:uid="{00000000-0005-0000-0000-0000E4190000}"/>
    <cellStyle name="Cálculo 2 4 6 2 4" xfId="5435" xr:uid="{00000000-0005-0000-0000-0000E5190000}"/>
    <cellStyle name="Cálculo 2 4 6 2 5" xfId="5436" xr:uid="{00000000-0005-0000-0000-0000E6190000}"/>
    <cellStyle name="Cálculo 2 4 6 2 6" xfId="5437" xr:uid="{00000000-0005-0000-0000-0000E7190000}"/>
    <cellStyle name="Cálculo 2 4 6 3" xfId="5438" xr:uid="{00000000-0005-0000-0000-0000E8190000}"/>
    <cellStyle name="Cálculo 2 4 6 3 2" xfId="5439" xr:uid="{00000000-0005-0000-0000-0000E9190000}"/>
    <cellStyle name="Cálculo 2 4 6 3 3" xfId="5440" xr:uid="{00000000-0005-0000-0000-0000EA190000}"/>
    <cellStyle name="Cálculo 2 4 6 3 4" xfId="5441" xr:uid="{00000000-0005-0000-0000-0000EB190000}"/>
    <cellStyle name="Cálculo 2 4 6 3 5" xfId="5442" xr:uid="{00000000-0005-0000-0000-0000EC190000}"/>
    <cellStyle name="Cálculo 2 4 6 3 6" xfId="5443" xr:uid="{00000000-0005-0000-0000-0000ED190000}"/>
    <cellStyle name="Cálculo 2 4 6 4" xfId="5444" xr:uid="{00000000-0005-0000-0000-0000EE190000}"/>
    <cellStyle name="Cálculo 2 4 7" xfId="5445" xr:uid="{00000000-0005-0000-0000-0000EF190000}"/>
    <cellStyle name="Cálculo 2 4 7 2" xfId="5446" xr:uid="{00000000-0005-0000-0000-0000F0190000}"/>
    <cellStyle name="Cálculo 2 4 7 3" xfId="5447" xr:uid="{00000000-0005-0000-0000-0000F1190000}"/>
    <cellStyle name="Cálculo 2 4 7 4" xfId="5448" xr:uid="{00000000-0005-0000-0000-0000F2190000}"/>
    <cellStyle name="Cálculo 2 4 7 5" xfId="5449" xr:uid="{00000000-0005-0000-0000-0000F3190000}"/>
    <cellStyle name="Cálculo 2 4 7 6" xfId="5450" xr:uid="{00000000-0005-0000-0000-0000F4190000}"/>
    <cellStyle name="Cálculo 2 4 7 7" xfId="5451" xr:uid="{00000000-0005-0000-0000-0000F5190000}"/>
    <cellStyle name="Cálculo 2 4 8" xfId="5452" xr:uid="{00000000-0005-0000-0000-0000F6190000}"/>
    <cellStyle name="Cálculo 2 4 8 2" xfId="5453" xr:uid="{00000000-0005-0000-0000-0000F7190000}"/>
    <cellStyle name="Cálculo 2 4 8 3" xfId="5454" xr:uid="{00000000-0005-0000-0000-0000F8190000}"/>
    <cellStyle name="Cálculo 2 4 8 4" xfId="5455" xr:uid="{00000000-0005-0000-0000-0000F9190000}"/>
    <cellStyle name="Cálculo 2 4 8 5" xfId="5456" xr:uid="{00000000-0005-0000-0000-0000FA190000}"/>
    <cellStyle name="Cálculo 2 4 8 6" xfId="5457" xr:uid="{00000000-0005-0000-0000-0000FB190000}"/>
    <cellStyle name="Cálculo 2 4_Client_Report_SSFD_286_UI_15May14_06h00" xfId="37010" xr:uid="{00000000-0005-0000-0000-0000FC190000}"/>
    <cellStyle name="Cálculo 2 5" xfId="5458" xr:uid="{00000000-0005-0000-0000-0000FD190000}"/>
    <cellStyle name="Cálculo 2 5 2" xfId="5459" xr:uid="{00000000-0005-0000-0000-0000FE190000}"/>
    <cellStyle name="Cálculo 2 5 2 2" xfId="5460" xr:uid="{00000000-0005-0000-0000-0000FF190000}"/>
    <cellStyle name="Cálculo 2 5 2 2 2" xfId="5461" xr:uid="{00000000-0005-0000-0000-0000001A0000}"/>
    <cellStyle name="Cálculo 2 5 2 2 2 2" xfId="5462" xr:uid="{00000000-0005-0000-0000-0000011A0000}"/>
    <cellStyle name="Cálculo 2 5 2 2 2 3" xfId="5463" xr:uid="{00000000-0005-0000-0000-0000021A0000}"/>
    <cellStyle name="Cálculo 2 5 2 2 2 4" xfId="5464" xr:uid="{00000000-0005-0000-0000-0000031A0000}"/>
    <cellStyle name="Cálculo 2 5 2 2 2 5" xfId="5465" xr:uid="{00000000-0005-0000-0000-0000041A0000}"/>
    <cellStyle name="Cálculo 2 5 2 2 2 6" xfId="5466" xr:uid="{00000000-0005-0000-0000-0000051A0000}"/>
    <cellStyle name="Cálculo 2 5 2 2 3" xfId="5467" xr:uid="{00000000-0005-0000-0000-0000061A0000}"/>
    <cellStyle name="Cálculo 2 5 2 2 3 2" xfId="5468" xr:uid="{00000000-0005-0000-0000-0000071A0000}"/>
    <cellStyle name="Cálculo 2 5 2 2 3 3" xfId="5469" xr:uid="{00000000-0005-0000-0000-0000081A0000}"/>
    <cellStyle name="Cálculo 2 5 2 2 3 4" xfId="5470" xr:uid="{00000000-0005-0000-0000-0000091A0000}"/>
    <cellStyle name="Cálculo 2 5 2 2 3 5" xfId="5471" xr:uid="{00000000-0005-0000-0000-00000A1A0000}"/>
    <cellStyle name="Cálculo 2 5 2 2 3 6" xfId="5472" xr:uid="{00000000-0005-0000-0000-00000B1A0000}"/>
    <cellStyle name="Cálculo 2 5 2 2 4" xfId="5473" xr:uid="{00000000-0005-0000-0000-00000C1A0000}"/>
    <cellStyle name="Cálculo 2 5 2 3" xfId="5474" xr:uid="{00000000-0005-0000-0000-00000D1A0000}"/>
    <cellStyle name="Cálculo 2 5 2 3 2" xfId="5475" xr:uid="{00000000-0005-0000-0000-00000E1A0000}"/>
    <cellStyle name="Cálculo 2 5 2 3 3" xfId="5476" xr:uid="{00000000-0005-0000-0000-00000F1A0000}"/>
    <cellStyle name="Cálculo 2 5 2 3 4" xfId="5477" xr:uid="{00000000-0005-0000-0000-0000101A0000}"/>
    <cellStyle name="Cálculo 2 5 2 3 5" xfId="5478" xr:uid="{00000000-0005-0000-0000-0000111A0000}"/>
    <cellStyle name="Cálculo 2 5 2 3 6" xfId="5479" xr:uid="{00000000-0005-0000-0000-0000121A0000}"/>
    <cellStyle name="Cálculo 2 5 2 3 7" xfId="5480" xr:uid="{00000000-0005-0000-0000-0000131A0000}"/>
    <cellStyle name="Cálculo 2 5 2 4" xfId="5481" xr:uid="{00000000-0005-0000-0000-0000141A0000}"/>
    <cellStyle name="Cálculo 2 5 2 4 2" xfId="5482" xr:uid="{00000000-0005-0000-0000-0000151A0000}"/>
    <cellStyle name="Cálculo 2 5 2 4 3" xfId="5483" xr:uid="{00000000-0005-0000-0000-0000161A0000}"/>
    <cellStyle name="Cálculo 2 5 2 4 4" xfId="5484" xr:uid="{00000000-0005-0000-0000-0000171A0000}"/>
    <cellStyle name="Cálculo 2 5 2 4 5" xfId="5485" xr:uid="{00000000-0005-0000-0000-0000181A0000}"/>
    <cellStyle name="Cálculo 2 5 2 4 6" xfId="5486" xr:uid="{00000000-0005-0000-0000-0000191A0000}"/>
    <cellStyle name="Cálculo 2 5 3" xfId="5487" xr:uid="{00000000-0005-0000-0000-00001A1A0000}"/>
    <cellStyle name="Cálculo 2 5 3 2" xfId="5488" xr:uid="{00000000-0005-0000-0000-00001B1A0000}"/>
    <cellStyle name="Cálculo 2 5 3 2 2" xfId="5489" xr:uid="{00000000-0005-0000-0000-00001C1A0000}"/>
    <cellStyle name="Cálculo 2 5 3 2 2 2" xfId="5490" xr:uid="{00000000-0005-0000-0000-00001D1A0000}"/>
    <cellStyle name="Cálculo 2 5 3 2 2 3" xfId="5491" xr:uid="{00000000-0005-0000-0000-00001E1A0000}"/>
    <cellStyle name="Cálculo 2 5 3 2 2 4" xfId="5492" xr:uid="{00000000-0005-0000-0000-00001F1A0000}"/>
    <cellStyle name="Cálculo 2 5 3 2 2 5" xfId="5493" xr:uid="{00000000-0005-0000-0000-0000201A0000}"/>
    <cellStyle name="Cálculo 2 5 3 2 2 6" xfId="5494" xr:uid="{00000000-0005-0000-0000-0000211A0000}"/>
    <cellStyle name="Cálculo 2 5 3 2 3" xfId="5495" xr:uid="{00000000-0005-0000-0000-0000221A0000}"/>
    <cellStyle name="Cálculo 2 5 3 2 3 2" xfId="5496" xr:uid="{00000000-0005-0000-0000-0000231A0000}"/>
    <cellStyle name="Cálculo 2 5 3 2 3 3" xfId="5497" xr:uid="{00000000-0005-0000-0000-0000241A0000}"/>
    <cellStyle name="Cálculo 2 5 3 2 3 4" xfId="5498" xr:uid="{00000000-0005-0000-0000-0000251A0000}"/>
    <cellStyle name="Cálculo 2 5 3 2 3 5" xfId="5499" xr:uid="{00000000-0005-0000-0000-0000261A0000}"/>
    <cellStyle name="Cálculo 2 5 3 2 3 6" xfId="5500" xr:uid="{00000000-0005-0000-0000-0000271A0000}"/>
    <cellStyle name="Cálculo 2 5 3 2 4" xfId="5501" xr:uid="{00000000-0005-0000-0000-0000281A0000}"/>
    <cellStyle name="Cálculo 2 5 3 3" xfId="5502" xr:uid="{00000000-0005-0000-0000-0000291A0000}"/>
    <cellStyle name="Cálculo 2 5 3 3 2" xfId="5503" xr:uid="{00000000-0005-0000-0000-00002A1A0000}"/>
    <cellStyle name="Cálculo 2 5 3 3 3" xfId="5504" xr:uid="{00000000-0005-0000-0000-00002B1A0000}"/>
    <cellStyle name="Cálculo 2 5 3 3 4" xfId="5505" xr:uid="{00000000-0005-0000-0000-00002C1A0000}"/>
    <cellStyle name="Cálculo 2 5 3 3 5" xfId="5506" xr:uid="{00000000-0005-0000-0000-00002D1A0000}"/>
    <cellStyle name="Cálculo 2 5 3 3 6" xfId="5507" xr:uid="{00000000-0005-0000-0000-00002E1A0000}"/>
    <cellStyle name="Cálculo 2 5 3 4" xfId="5508" xr:uid="{00000000-0005-0000-0000-00002F1A0000}"/>
    <cellStyle name="Cálculo 2 5 3 4 2" xfId="5509" xr:uid="{00000000-0005-0000-0000-0000301A0000}"/>
    <cellStyle name="Cálculo 2 5 3 4 3" xfId="5510" xr:uid="{00000000-0005-0000-0000-0000311A0000}"/>
    <cellStyle name="Cálculo 2 5 3 4 4" xfId="5511" xr:uid="{00000000-0005-0000-0000-0000321A0000}"/>
    <cellStyle name="Cálculo 2 5 3 4 5" xfId="5512" xr:uid="{00000000-0005-0000-0000-0000331A0000}"/>
    <cellStyle name="Cálculo 2 5 3 4 6" xfId="5513" xr:uid="{00000000-0005-0000-0000-0000341A0000}"/>
    <cellStyle name="Cálculo 2 5 3 5" xfId="5514" xr:uid="{00000000-0005-0000-0000-0000351A0000}"/>
    <cellStyle name="Cálculo 2 5 4" xfId="5515" xr:uid="{00000000-0005-0000-0000-0000361A0000}"/>
    <cellStyle name="Cálculo 2 5 4 2" xfId="5516" xr:uid="{00000000-0005-0000-0000-0000371A0000}"/>
    <cellStyle name="Cálculo 2 5 4 2 2" xfId="5517" xr:uid="{00000000-0005-0000-0000-0000381A0000}"/>
    <cellStyle name="Cálculo 2 5 4 2 2 2" xfId="5518" xr:uid="{00000000-0005-0000-0000-0000391A0000}"/>
    <cellStyle name="Cálculo 2 5 4 2 2 3" xfId="5519" xr:uid="{00000000-0005-0000-0000-00003A1A0000}"/>
    <cellStyle name="Cálculo 2 5 4 2 2 4" xfId="5520" xr:uid="{00000000-0005-0000-0000-00003B1A0000}"/>
    <cellStyle name="Cálculo 2 5 4 2 2 5" xfId="5521" xr:uid="{00000000-0005-0000-0000-00003C1A0000}"/>
    <cellStyle name="Cálculo 2 5 4 2 2 6" xfId="5522" xr:uid="{00000000-0005-0000-0000-00003D1A0000}"/>
    <cellStyle name="Cálculo 2 5 4 2 3" xfId="5523" xr:uid="{00000000-0005-0000-0000-00003E1A0000}"/>
    <cellStyle name="Cálculo 2 5 4 2 3 2" xfId="5524" xr:uid="{00000000-0005-0000-0000-00003F1A0000}"/>
    <cellStyle name="Cálculo 2 5 4 2 3 3" xfId="5525" xr:uid="{00000000-0005-0000-0000-0000401A0000}"/>
    <cellStyle name="Cálculo 2 5 4 2 3 4" xfId="5526" xr:uid="{00000000-0005-0000-0000-0000411A0000}"/>
    <cellStyle name="Cálculo 2 5 4 2 3 5" xfId="5527" xr:uid="{00000000-0005-0000-0000-0000421A0000}"/>
    <cellStyle name="Cálculo 2 5 4 2 3 6" xfId="5528" xr:uid="{00000000-0005-0000-0000-0000431A0000}"/>
    <cellStyle name="Cálculo 2 5 4 2 4" xfId="5529" xr:uid="{00000000-0005-0000-0000-0000441A0000}"/>
    <cellStyle name="Cálculo 2 5 4 3" xfId="5530" xr:uid="{00000000-0005-0000-0000-0000451A0000}"/>
    <cellStyle name="Cálculo 2 5 4 3 2" xfId="5531" xr:uid="{00000000-0005-0000-0000-0000461A0000}"/>
    <cellStyle name="Cálculo 2 5 4 3 3" xfId="5532" xr:uid="{00000000-0005-0000-0000-0000471A0000}"/>
    <cellStyle name="Cálculo 2 5 4 3 4" xfId="5533" xr:uid="{00000000-0005-0000-0000-0000481A0000}"/>
    <cellStyle name="Cálculo 2 5 4 3 5" xfId="5534" xr:uid="{00000000-0005-0000-0000-0000491A0000}"/>
    <cellStyle name="Cálculo 2 5 4 3 6" xfId="5535" xr:uid="{00000000-0005-0000-0000-00004A1A0000}"/>
    <cellStyle name="Cálculo 2 5 4 4" xfId="5536" xr:uid="{00000000-0005-0000-0000-00004B1A0000}"/>
    <cellStyle name="Cálculo 2 5 4 4 2" xfId="5537" xr:uid="{00000000-0005-0000-0000-00004C1A0000}"/>
    <cellStyle name="Cálculo 2 5 4 4 3" xfId="5538" xr:uid="{00000000-0005-0000-0000-00004D1A0000}"/>
    <cellStyle name="Cálculo 2 5 4 4 4" xfId="5539" xr:uid="{00000000-0005-0000-0000-00004E1A0000}"/>
    <cellStyle name="Cálculo 2 5 4 4 5" xfId="5540" xr:uid="{00000000-0005-0000-0000-00004F1A0000}"/>
    <cellStyle name="Cálculo 2 5 4 4 6" xfId="5541" xr:uid="{00000000-0005-0000-0000-0000501A0000}"/>
    <cellStyle name="Cálculo 2 5 4 5" xfId="5542" xr:uid="{00000000-0005-0000-0000-0000511A0000}"/>
    <cellStyle name="Cálculo 2 5 5" xfId="5543" xr:uid="{00000000-0005-0000-0000-0000521A0000}"/>
    <cellStyle name="Cálculo 2 5 5 2" xfId="5544" xr:uid="{00000000-0005-0000-0000-0000531A0000}"/>
    <cellStyle name="Cálculo 2 5 5 2 2" xfId="5545" xr:uid="{00000000-0005-0000-0000-0000541A0000}"/>
    <cellStyle name="Cálculo 2 5 5 2 2 2" xfId="5546" xr:uid="{00000000-0005-0000-0000-0000551A0000}"/>
    <cellStyle name="Cálculo 2 5 5 2 2 3" xfId="5547" xr:uid="{00000000-0005-0000-0000-0000561A0000}"/>
    <cellStyle name="Cálculo 2 5 5 2 2 4" xfId="5548" xr:uid="{00000000-0005-0000-0000-0000571A0000}"/>
    <cellStyle name="Cálculo 2 5 5 2 2 5" xfId="5549" xr:uid="{00000000-0005-0000-0000-0000581A0000}"/>
    <cellStyle name="Cálculo 2 5 5 2 2 6" xfId="5550" xr:uid="{00000000-0005-0000-0000-0000591A0000}"/>
    <cellStyle name="Cálculo 2 5 5 2 3" xfId="5551" xr:uid="{00000000-0005-0000-0000-00005A1A0000}"/>
    <cellStyle name="Cálculo 2 5 5 2 3 2" xfId="5552" xr:uid="{00000000-0005-0000-0000-00005B1A0000}"/>
    <cellStyle name="Cálculo 2 5 5 2 3 3" xfId="5553" xr:uid="{00000000-0005-0000-0000-00005C1A0000}"/>
    <cellStyle name="Cálculo 2 5 5 2 3 4" xfId="5554" xr:uid="{00000000-0005-0000-0000-00005D1A0000}"/>
    <cellStyle name="Cálculo 2 5 5 2 3 5" xfId="5555" xr:uid="{00000000-0005-0000-0000-00005E1A0000}"/>
    <cellStyle name="Cálculo 2 5 5 2 3 6" xfId="5556" xr:uid="{00000000-0005-0000-0000-00005F1A0000}"/>
    <cellStyle name="Cálculo 2 5 5 2 4" xfId="5557" xr:uid="{00000000-0005-0000-0000-0000601A0000}"/>
    <cellStyle name="Cálculo 2 5 5 3" xfId="5558" xr:uid="{00000000-0005-0000-0000-0000611A0000}"/>
    <cellStyle name="Cálculo 2 5 5 3 2" xfId="5559" xr:uid="{00000000-0005-0000-0000-0000621A0000}"/>
    <cellStyle name="Cálculo 2 5 5 3 3" xfId="5560" xr:uid="{00000000-0005-0000-0000-0000631A0000}"/>
    <cellStyle name="Cálculo 2 5 5 3 4" xfId="5561" xr:uid="{00000000-0005-0000-0000-0000641A0000}"/>
    <cellStyle name="Cálculo 2 5 5 3 5" xfId="5562" xr:uid="{00000000-0005-0000-0000-0000651A0000}"/>
    <cellStyle name="Cálculo 2 5 5 3 6" xfId="5563" xr:uid="{00000000-0005-0000-0000-0000661A0000}"/>
    <cellStyle name="Cálculo 2 5 5 4" xfId="5564" xr:uid="{00000000-0005-0000-0000-0000671A0000}"/>
    <cellStyle name="Cálculo 2 5 5 4 2" xfId="5565" xr:uid="{00000000-0005-0000-0000-0000681A0000}"/>
    <cellStyle name="Cálculo 2 5 5 4 3" xfId="5566" xr:uid="{00000000-0005-0000-0000-0000691A0000}"/>
    <cellStyle name="Cálculo 2 5 5 4 4" xfId="5567" xr:uid="{00000000-0005-0000-0000-00006A1A0000}"/>
    <cellStyle name="Cálculo 2 5 5 4 5" xfId="5568" xr:uid="{00000000-0005-0000-0000-00006B1A0000}"/>
    <cellStyle name="Cálculo 2 5 5 4 6" xfId="5569" xr:uid="{00000000-0005-0000-0000-00006C1A0000}"/>
    <cellStyle name="Cálculo 2 5 5 5" xfId="5570" xr:uid="{00000000-0005-0000-0000-00006D1A0000}"/>
    <cellStyle name="Cálculo 2 5 6" xfId="5571" xr:uid="{00000000-0005-0000-0000-00006E1A0000}"/>
    <cellStyle name="Cálculo 2 5 6 2" xfId="5572" xr:uid="{00000000-0005-0000-0000-00006F1A0000}"/>
    <cellStyle name="Cálculo 2 5 6 2 2" xfId="5573" xr:uid="{00000000-0005-0000-0000-0000701A0000}"/>
    <cellStyle name="Cálculo 2 5 6 2 3" xfId="5574" xr:uid="{00000000-0005-0000-0000-0000711A0000}"/>
    <cellStyle name="Cálculo 2 5 6 2 4" xfId="5575" xr:uid="{00000000-0005-0000-0000-0000721A0000}"/>
    <cellStyle name="Cálculo 2 5 6 2 5" xfId="5576" xr:uid="{00000000-0005-0000-0000-0000731A0000}"/>
    <cellStyle name="Cálculo 2 5 6 2 6" xfId="5577" xr:uid="{00000000-0005-0000-0000-0000741A0000}"/>
    <cellStyle name="Cálculo 2 5 6 3" xfId="5578" xr:uid="{00000000-0005-0000-0000-0000751A0000}"/>
    <cellStyle name="Cálculo 2 5 6 3 2" xfId="5579" xr:uid="{00000000-0005-0000-0000-0000761A0000}"/>
    <cellStyle name="Cálculo 2 5 6 3 3" xfId="5580" xr:uid="{00000000-0005-0000-0000-0000771A0000}"/>
    <cellStyle name="Cálculo 2 5 6 3 4" xfId="5581" xr:uid="{00000000-0005-0000-0000-0000781A0000}"/>
    <cellStyle name="Cálculo 2 5 6 3 5" xfId="5582" xr:uid="{00000000-0005-0000-0000-0000791A0000}"/>
    <cellStyle name="Cálculo 2 5 6 3 6" xfId="5583" xr:uid="{00000000-0005-0000-0000-00007A1A0000}"/>
    <cellStyle name="Cálculo 2 5 6 4" xfId="5584" xr:uid="{00000000-0005-0000-0000-00007B1A0000}"/>
    <cellStyle name="Cálculo 2 5 7" xfId="5585" xr:uid="{00000000-0005-0000-0000-00007C1A0000}"/>
    <cellStyle name="Cálculo 2 5 7 2" xfId="5586" xr:uid="{00000000-0005-0000-0000-00007D1A0000}"/>
    <cellStyle name="Cálculo 2 5 7 3" xfId="5587" xr:uid="{00000000-0005-0000-0000-00007E1A0000}"/>
    <cellStyle name="Cálculo 2 5 7 4" xfId="5588" xr:uid="{00000000-0005-0000-0000-00007F1A0000}"/>
    <cellStyle name="Cálculo 2 5 7 5" xfId="5589" xr:uid="{00000000-0005-0000-0000-0000801A0000}"/>
    <cellStyle name="Cálculo 2 5 7 6" xfId="5590" xr:uid="{00000000-0005-0000-0000-0000811A0000}"/>
    <cellStyle name="Cálculo 2 5 7 7" xfId="5591" xr:uid="{00000000-0005-0000-0000-0000821A0000}"/>
    <cellStyle name="Cálculo 2 5 8" xfId="5592" xr:uid="{00000000-0005-0000-0000-0000831A0000}"/>
    <cellStyle name="Cálculo 2 5 8 2" xfId="5593" xr:uid="{00000000-0005-0000-0000-0000841A0000}"/>
    <cellStyle name="Cálculo 2 5 8 3" xfId="5594" xr:uid="{00000000-0005-0000-0000-0000851A0000}"/>
    <cellStyle name="Cálculo 2 5 8 4" xfId="5595" xr:uid="{00000000-0005-0000-0000-0000861A0000}"/>
    <cellStyle name="Cálculo 2 5 8 5" xfId="5596" xr:uid="{00000000-0005-0000-0000-0000871A0000}"/>
    <cellStyle name="Cálculo 2 5 8 6" xfId="5597" xr:uid="{00000000-0005-0000-0000-0000881A0000}"/>
    <cellStyle name="Cálculo 2 5_Client_Report_SSFD_286_UI_15May14_06h00" xfId="37011" xr:uid="{00000000-0005-0000-0000-0000891A0000}"/>
    <cellStyle name="Cálculo 2 6" xfId="5598" xr:uid="{00000000-0005-0000-0000-00008A1A0000}"/>
    <cellStyle name="Cálculo 2 6 2" xfId="5599" xr:uid="{00000000-0005-0000-0000-00008B1A0000}"/>
    <cellStyle name="Cálculo 2 6 2 2" xfId="5600" xr:uid="{00000000-0005-0000-0000-00008C1A0000}"/>
    <cellStyle name="Cálculo 2 6 2 2 2" xfId="5601" xr:uid="{00000000-0005-0000-0000-00008D1A0000}"/>
    <cellStyle name="Cálculo 2 6 2 2 2 2" xfId="5602" xr:uid="{00000000-0005-0000-0000-00008E1A0000}"/>
    <cellStyle name="Cálculo 2 6 2 2 2 3" xfId="5603" xr:uid="{00000000-0005-0000-0000-00008F1A0000}"/>
    <cellStyle name="Cálculo 2 6 2 2 2 4" xfId="5604" xr:uid="{00000000-0005-0000-0000-0000901A0000}"/>
    <cellStyle name="Cálculo 2 6 2 2 2 5" xfId="5605" xr:uid="{00000000-0005-0000-0000-0000911A0000}"/>
    <cellStyle name="Cálculo 2 6 2 2 2 6" xfId="5606" xr:uid="{00000000-0005-0000-0000-0000921A0000}"/>
    <cellStyle name="Cálculo 2 6 2 2 3" xfId="5607" xr:uid="{00000000-0005-0000-0000-0000931A0000}"/>
    <cellStyle name="Cálculo 2 6 2 2 3 2" xfId="5608" xr:uid="{00000000-0005-0000-0000-0000941A0000}"/>
    <cellStyle name="Cálculo 2 6 2 2 3 3" xfId="5609" xr:uid="{00000000-0005-0000-0000-0000951A0000}"/>
    <cellStyle name="Cálculo 2 6 2 2 3 4" xfId="5610" xr:uid="{00000000-0005-0000-0000-0000961A0000}"/>
    <cellStyle name="Cálculo 2 6 2 2 3 5" xfId="5611" xr:uid="{00000000-0005-0000-0000-0000971A0000}"/>
    <cellStyle name="Cálculo 2 6 2 2 3 6" xfId="5612" xr:uid="{00000000-0005-0000-0000-0000981A0000}"/>
    <cellStyle name="Cálculo 2 6 2 2 4" xfId="5613" xr:uid="{00000000-0005-0000-0000-0000991A0000}"/>
    <cellStyle name="Cálculo 2 6 2 3" xfId="5614" xr:uid="{00000000-0005-0000-0000-00009A1A0000}"/>
    <cellStyle name="Cálculo 2 6 2 3 2" xfId="5615" xr:uid="{00000000-0005-0000-0000-00009B1A0000}"/>
    <cellStyle name="Cálculo 2 6 2 3 3" xfId="5616" xr:uid="{00000000-0005-0000-0000-00009C1A0000}"/>
    <cellStyle name="Cálculo 2 6 2 3 4" xfId="5617" xr:uid="{00000000-0005-0000-0000-00009D1A0000}"/>
    <cellStyle name="Cálculo 2 6 2 3 5" xfId="5618" xr:uid="{00000000-0005-0000-0000-00009E1A0000}"/>
    <cellStyle name="Cálculo 2 6 2 3 6" xfId="5619" xr:uid="{00000000-0005-0000-0000-00009F1A0000}"/>
    <cellStyle name="Cálculo 2 6 2 3 7" xfId="5620" xr:uid="{00000000-0005-0000-0000-0000A01A0000}"/>
    <cellStyle name="Cálculo 2 6 2 4" xfId="5621" xr:uid="{00000000-0005-0000-0000-0000A11A0000}"/>
    <cellStyle name="Cálculo 2 6 2 4 2" xfId="5622" xr:uid="{00000000-0005-0000-0000-0000A21A0000}"/>
    <cellStyle name="Cálculo 2 6 2 4 3" xfId="5623" xr:uid="{00000000-0005-0000-0000-0000A31A0000}"/>
    <cellStyle name="Cálculo 2 6 2 4 4" xfId="5624" xr:uid="{00000000-0005-0000-0000-0000A41A0000}"/>
    <cellStyle name="Cálculo 2 6 2 4 5" xfId="5625" xr:uid="{00000000-0005-0000-0000-0000A51A0000}"/>
    <cellStyle name="Cálculo 2 6 2 4 6" xfId="5626" xr:uid="{00000000-0005-0000-0000-0000A61A0000}"/>
    <cellStyle name="Cálculo 2 6 3" xfId="5627" xr:uid="{00000000-0005-0000-0000-0000A71A0000}"/>
    <cellStyle name="Cálculo 2 6 3 2" xfId="5628" xr:uid="{00000000-0005-0000-0000-0000A81A0000}"/>
    <cellStyle name="Cálculo 2 6 3 2 2" xfId="5629" xr:uid="{00000000-0005-0000-0000-0000A91A0000}"/>
    <cellStyle name="Cálculo 2 6 3 2 2 2" xfId="5630" xr:uid="{00000000-0005-0000-0000-0000AA1A0000}"/>
    <cellStyle name="Cálculo 2 6 3 2 2 3" xfId="5631" xr:uid="{00000000-0005-0000-0000-0000AB1A0000}"/>
    <cellStyle name="Cálculo 2 6 3 2 2 4" xfId="5632" xr:uid="{00000000-0005-0000-0000-0000AC1A0000}"/>
    <cellStyle name="Cálculo 2 6 3 2 2 5" xfId="5633" xr:uid="{00000000-0005-0000-0000-0000AD1A0000}"/>
    <cellStyle name="Cálculo 2 6 3 2 2 6" xfId="5634" xr:uid="{00000000-0005-0000-0000-0000AE1A0000}"/>
    <cellStyle name="Cálculo 2 6 3 2 3" xfId="5635" xr:uid="{00000000-0005-0000-0000-0000AF1A0000}"/>
    <cellStyle name="Cálculo 2 6 3 2 3 2" xfId="5636" xr:uid="{00000000-0005-0000-0000-0000B01A0000}"/>
    <cellStyle name="Cálculo 2 6 3 2 3 3" xfId="5637" xr:uid="{00000000-0005-0000-0000-0000B11A0000}"/>
    <cellStyle name="Cálculo 2 6 3 2 3 4" xfId="5638" xr:uid="{00000000-0005-0000-0000-0000B21A0000}"/>
    <cellStyle name="Cálculo 2 6 3 2 3 5" xfId="5639" xr:uid="{00000000-0005-0000-0000-0000B31A0000}"/>
    <cellStyle name="Cálculo 2 6 3 2 3 6" xfId="5640" xr:uid="{00000000-0005-0000-0000-0000B41A0000}"/>
    <cellStyle name="Cálculo 2 6 3 2 4" xfId="5641" xr:uid="{00000000-0005-0000-0000-0000B51A0000}"/>
    <cellStyle name="Cálculo 2 6 3 3" xfId="5642" xr:uid="{00000000-0005-0000-0000-0000B61A0000}"/>
    <cellStyle name="Cálculo 2 6 3 3 2" xfId="5643" xr:uid="{00000000-0005-0000-0000-0000B71A0000}"/>
    <cellStyle name="Cálculo 2 6 3 3 3" xfId="5644" xr:uid="{00000000-0005-0000-0000-0000B81A0000}"/>
    <cellStyle name="Cálculo 2 6 3 3 4" xfId="5645" xr:uid="{00000000-0005-0000-0000-0000B91A0000}"/>
    <cellStyle name="Cálculo 2 6 3 3 5" xfId="5646" xr:uid="{00000000-0005-0000-0000-0000BA1A0000}"/>
    <cellStyle name="Cálculo 2 6 3 3 6" xfId="5647" xr:uid="{00000000-0005-0000-0000-0000BB1A0000}"/>
    <cellStyle name="Cálculo 2 6 3 4" xfId="5648" xr:uid="{00000000-0005-0000-0000-0000BC1A0000}"/>
    <cellStyle name="Cálculo 2 6 3 4 2" xfId="5649" xr:uid="{00000000-0005-0000-0000-0000BD1A0000}"/>
    <cellStyle name="Cálculo 2 6 3 4 3" xfId="5650" xr:uid="{00000000-0005-0000-0000-0000BE1A0000}"/>
    <cellStyle name="Cálculo 2 6 3 4 4" xfId="5651" xr:uid="{00000000-0005-0000-0000-0000BF1A0000}"/>
    <cellStyle name="Cálculo 2 6 3 4 5" xfId="5652" xr:uid="{00000000-0005-0000-0000-0000C01A0000}"/>
    <cellStyle name="Cálculo 2 6 3 4 6" xfId="5653" xr:uid="{00000000-0005-0000-0000-0000C11A0000}"/>
    <cellStyle name="Cálculo 2 6 3 5" xfId="5654" xr:uid="{00000000-0005-0000-0000-0000C21A0000}"/>
    <cellStyle name="Cálculo 2 6 4" xfId="5655" xr:uid="{00000000-0005-0000-0000-0000C31A0000}"/>
    <cellStyle name="Cálculo 2 6 4 2" xfId="5656" xr:uid="{00000000-0005-0000-0000-0000C41A0000}"/>
    <cellStyle name="Cálculo 2 6 4 2 2" xfId="5657" xr:uid="{00000000-0005-0000-0000-0000C51A0000}"/>
    <cellStyle name="Cálculo 2 6 4 2 2 2" xfId="5658" xr:uid="{00000000-0005-0000-0000-0000C61A0000}"/>
    <cellStyle name="Cálculo 2 6 4 2 2 3" xfId="5659" xr:uid="{00000000-0005-0000-0000-0000C71A0000}"/>
    <cellStyle name="Cálculo 2 6 4 2 2 4" xfId="5660" xr:uid="{00000000-0005-0000-0000-0000C81A0000}"/>
    <cellStyle name="Cálculo 2 6 4 2 2 5" xfId="5661" xr:uid="{00000000-0005-0000-0000-0000C91A0000}"/>
    <cellStyle name="Cálculo 2 6 4 2 2 6" xfId="5662" xr:uid="{00000000-0005-0000-0000-0000CA1A0000}"/>
    <cellStyle name="Cálculo 2 6 4 2 3" xfId="5663" xr:uid="{00000000-0005-0000-0000-0000CB1A0000}"/>
    <cellStyle name="Cálculo 2 6 4 2 3 2" xfId="5664" xr:uid="{00000000-0005-0000-0000-0000CC1A0000}"/>
    <cellStyle name="Cálculo 2 6 4 2 3 3" xfId="5665" xr:uid="{00000000-0005-0000-0000-0000CD1A0000}"/>
    <cellStyle name="Cálculo 2 6 4 2 3 4" xfId="5666" xr:uid="{00000000-0005-0000-0000-0000CE1A0000}"/>
    <cellStyle name="Cálculo 2 6 4 2 3 5" xfId="5667" xr:uid="{00000000-0005-0000-0000-0000CF1A0000}"/>
    <cellStyle name="Cálculo 2 6 4 2 3 6" xfId="5668" xr:uid="{00000000-0005-0000-0000-0000D01A0000}"/>
    <cellStyle name="Cálculo 2 6 4 2 4" xfId="5669" xr:uid="{00000000-0005-0000-0000-0000D11A0000}"/>
    <cellStyle name="Cálculo 2 6 4 3" xfId="5670" xr:uid="{00000000-0005-0000-0000-0000D21A0000}"/>
    <cellStyle name="Cálculo 2 6 4 3 2" xfId="5671" xr:uid="{00000000-0005-0000-0000-0000D31A0000}"/>
    <cellStyle name="Cálculo 2 6 4 3 3" xfId="5672" xr:uid="{00000000-0005-0000-0000-0000D41A0000}"/>
    <cellStyle name="Cálculo 2 6 4 3 4" xfId="5673" xr:uid="{00000000-0005-0000-0000-0000D51A0000}"/>
    <cellStyle name="Cálculo 2 6 4 3 5" xfId="5674" xr:uid="{00000000-0005-0000-0000-0000D61A0000}"/>
    <cellStyle name="Cálculo 2 6 4 3 6" xfId="5675" xr:uid="{00000000-0005-0000-0000-0000D71A0000}"/>
    <cellStyle name="Cálculo 2 6 4 4" xfId="5676" xr:uid="{00000000-0005-0000-0000-0000D81A0000}"/>
    <cellStyle name="Cálculo 2 6 4 4 2" xfId="5677" xr:uid="{00000000-0005-0000-0000-0000D91A0000}"/>
    <cellStyle name="Cálculo 2 6 4 4 3" xfId="5678" xr:uid="{00000000-0005-0000-0000-0000DA1A0000}"/>
    <cellStyle name="Cálculo 2 6 4 4 4" xfId="5679" xr:uid="{00000000-0005-0000-0000-0000DB1A0000}"/>
    <cellStyle name="Cálculo 2 6 4 4 5" xfId="5680" xr:uid="{00000000-0005-0000-0000-0000DC1A0000}"/>
    <cellStyle name="Cálculo 2 6 4 4 6" xfId="5681" xr:uid="{00000000-0005-0000-0000-0000DD1A0000}"/>
    <cellStyle name="Cálculo 2 6 4 5" xfId="5682" xr:uid="{00000000-0005-0000-0000-0000DE1A0000}"/>
    <cellStyle name="Cálculo 2 6 5" xfId="5683" xr:uid="{00000000-0005-0000-0000-0000DF1A0000}"/>
    <cellStyle name="Cálculo 2 6 5 2" xfId="5684" xr:uid="{00000000-0005-0000-0000-0000E01A0000}"/>
    <cellStyle name="Cálculo 2 6 5 2 2" xfId="5685" xr:uid="{00000000-0005-0000-0000-0000E11A0000}"/>
    <cellStyle name="Cálculo 2 6 5 2 2 2" xfId="5686" xr:uid="{00000000-0005-0000-0000-0000E21A0000}"/>
    <cellStyle name="Cálculo 2 6 5 2 2 3" xfId="5687" xr:uid="{00000000-0005-0000-0000-0000E31A0000}"/>
    <cellStyle name="Cálculo 2 6 5 2 2 4" xfId="5688" xr:uid="{00000000-0005-0000-0000-0000E41A0000}"/>
    <cellStyle name="Cálculo 2 6 5 2 2 5" xfId="5689" xr:uid="{00000000-0005-0000-0000-0000E51A0000}"/>
    <cellStyle name="Cálculo 2 6 5 2 2 6" xfId="5690" xr:uid="{00000000-0005-0000-0000-0000E61A0000}"/>
    <cellStyle name="Cálculo 2 6 5 2 3" xfId="5691" xr:uid="{00000000-0005-0000-0000-0000E71A0000}"/>
    <cellStyle name="Cálculo 2 6 5 2 3 2" xfId="5692" xr:uid="{00000000-0005-0000-0000-0000E81A0000}"/>
    <cellStyle name="Cálculo 2 6 5 2 3 3" xfId="5693" xr:uid="{00000000-0005-0000-0000-0000E91A0000}"/>
    <cellStyle name="Cálculo 2 6 5 2 3 4" xfId="5694" xr:uid="{00000000-0005-0000-0000-0000EA1A0000}"/>
    <cellStyle name="Cálculo 2 6 5 2 3 5" xfId="5695" xr:uid="{00000000-0005-0000-0000-0000EB1A0000}"/>
    <cellStyle name="Cálculo 2 6 5 2 3 6" xfId="5696" xr:uid="{00000000-0005-0000-0000-0000EC1A0000}"/>
    <cellStyle name="Cálculo 2 6 5 2 4" xfId="5697" xr:uid="{00000000-0005-0000-0000-0000ED1A0000}"/>
    <cellStyle name="Cálculo 2 6 5 3" xfId="5698" xr:uid="{00000000-0005-0000-0000-0000EE1A0000}"/>
    <cellStyle name="Cálculo 2 6 5 3 2" xfId="5699" xr:uid="{00000000-0005-0000-0000-0000EF1A0000}"/>
    <cellStyle name="Cálculo 2 6 5 3 3" xfId="5700" xr:uid="{00000000-0005-0000-0000-0000F01A0000}"/>
    <cellStyle name="Cálculo 2 6 5 3 4" xfId="5701" xr:uid="{00000000-0005-0000-0000-0000F11A0000}"/>
    <cellStyle name="Cálculo 2 6 5 3 5" xfId="5702" xr:uid="{00000000-0005-0000-0000-0000F21A0000}"/>
    <cellStyle name="Cálculo 2 6 5 3 6" xfId="5703" xr:uid="{00000000-0005-0000-0000-0000F31A0000}"/>
    <cellStyle name="Cálculo 2 6 5 4" xfId="5704" xr:uid="{00000000-0005-0000-0000-0000F41A0000}"/>
    <cellStyle name="Cálculo 2 6 5 4 2" xfId="5705" xr:uid="{00000000-0005-0000-0000-0000F51A0000}"/>
    <cellStyle name="Cálculo 2 6 5 4 3" xfId="5706" xr:uid="{00000000-0005-0000-0000-0000F61A0000}"/>
    <cellStyle name="Cálculo 2 6 5 4 4" xfId="5707" xr:uid="{00000000-0005-0000-0000-0000F71A0000}"/>
    <cellStyle name="Cálculo 2 6 5 4 5" xfId="5708" xr:uid="{00000000-0005-0000-0000-0000F81A0000}"/>
    <cellStyle name="Cálculo 2 6 5 4 6" xfId="5709" xr:uid="{00000000-0005-0000-0000-0000F91A0000}"/>
    <cellStyle name="Cálculo 2 6 5 5" xfId="5710" xr:uid="{00000000-0005-0000-0000-0000FA1A0000}"/>
    <cellStyle name="Cálculo 2 6 6" xfId="5711" xr:uid="{00000000-0005-0000-0000-0000FB1A0000}"/>
    <cellStyle name="Cálculo 2 6 6 2" xfId="5712" xr:uid="{00000000-0005-0000-0000-0000FC1A0000}"/>
    <cellStyle name="Cálculo 2 6 6 2 2" xfId="5713" xr:uid="{00000000-0005-0000-0000-0000FD1A0000}"/>
    <cellStyle name="Cálculo 2 6 6 2 3" xfId="5714" xr:uid="{00000000-0005-0000-0000-0000FE1A0000}"/>
    <cellStyle name="Cálculo 2 6 6 2 4" xfId="5715" xr:uid="{00000000-0005-0000-0000-0000FF1A0000}"/>
    <cellStyle name="Cálculo 2 6 6 2 5" xfId="5716" xr:uid="{00000000-0005-0000-0000-0000001B0000}"/>
    <cellStyle name="Cálculo 2 6 6 2 6" xfId="5717" xr:uid="{00000000-0005-0000-0000-0000011B0000}"/>
    <cellStyle name="Cálculo 2 6 6 3" xfId="5718" xr:uid="{00000000-0005-0000-0000-0000021B0000}"/>
    <cellStyle name="Cálculo 2 6 6 3 2" xfId="5719" xr:uid="{00000000-0005-0000-0000-0000031B0000}"/>
    <cellStyle name="Cálculo 2 6 6 3 3" xfId="5720" xr:uid="{00000000-0005-0000-0000-0000041B0000}"/>
    <cellStyle name="Cálculo 2 6 6 3 4" xfId="5721" xr:uid="{00000000-0005-0000-0000-0000051B0000}"/>
    <cellStyle name="Cálculo 2 6 6 3 5" xfId="5722" xr:uid="{00000000-0005-0000-0000-0000061B0000}"/>
    <cellStyle name="Cálculo 2 6 6 3 6" xfId="5723" xr:uid="{00000000-0005-0000-0000-0000071B0000}"/>
    <cellStyle name="Cálculo 2 6 6 4" xfId="5724" xr:uid="{00000000-0005-0000-0000-0000081B0000}"/>
    <cellStyle name="Cálculo 2 6 7" xfId="5725" xr:uid="{00000000-0005-0000-0000-0000091B0000}"/>
    <cellStyle name="Cálculo 2 6 7 2" xfId="5726" xr:uid="{00000000-0005-0000-0000-00000A1B0000}"/>
    <cellStyle name="Cálculo 2 6 7 3" xfId="5727" xr:uid="{00000000-0005-0000-0000-00000B1B0000}"/>
    <cellStyle name="Cálculo 2 6 7 4" xfId="5728" xr:uid="{00000000-0005-0000-0000-00000C1B0000}"/>
    <cellStyle name="Cálculo 2 6 7 5" xfId="5729" xr:uid="{00000000-0005-0000-0000-00000D1B0000}"/>
    <cellStyle name="Cálculo 2 6 7 6" xfId="5730" xr:uid="{00000000-0005-0000-0000-00000E1B0000}"/>
    <cellStyle name="Cálculo 2 6 7 7" xfId="5731" xr:uid="{00000000-0005-0000-0000-00000F1B0000}"/>
    <cellStyle name="Cálculo 2 6 8" xfId="5732" xr:uid="{00000000-0005-0000-0000-0000101B0000}"/>
    <cellStyle name="Cálculo 2 6 8 2" xfId="5733" xr:uid="{00000000-0005-0000-0000-0000111B0000}"/>
    <cellStyle name="Cálculo 2 6 8 3" xfId="5734" xr:uid="{00000000-0005-0000-0000-0000121B0000}"/>
    <cellStyle name="Cálculo 2 6 8 4" xfId="5735" xr:uid="{00000000-0005-0000-0000-0000131B0000}"/>
    <cellStyle name="Cálculo 2 6 8 5" xfId="5736" xr:uid="{00000000-0005-0000-0000-0000141B0000}"/>
    <cellStyle name="Cálculo 2 6 8 6" xfId="5737" xr:uid="{00000000-0005-0000-0000-0000151B0000}"/>
    <cellStyle name="Cálculo 2 6_Client_Report_SSFD_286_UI_15May14_06h00" xfId="37012" xr:uid="{00000000-0005-0000-0000-0000161B0000}"/>
    <cellStyle name="Cálculo 2 7" xfId="5738" xr:uid="{00000000-0005-0000-0000-0000171B0000}"/>
    <cellStyle name="Cálculo 2 7 2" xfId="5739" xr:uid="{00000000-0005-0000-0000-0000181B0000}"/>
    <cellStyle name="Cálculo 2 7 2 2" xfId="5740" xr:uid="{00000000-0005-0000-0000-0000191B0000}"/>
    <cellStyle name="Cálculo 2 7 2 2 2" xfId="5741" xr:uid="{00000000-0005-0000-0000-00001A1B0000}"/>
    <cellStyle name="Cálculo 2 7 2 2 2 2" xfId="5742" xr:uid="{00000000-0005-0000-0000-00001B1B0000}"/>
    <cellStyle name="Cálculo 2 7 2 2 2 3" xfId="5743" xr:uid="{00000000-0005-0000-0000-00001C1B0000}"/>
    <cellStyle name="Cálculo 2 7 2 2 2 4" xfId="5744" xr:uid="{00000000-0005-0000-0000-00001D1B0000}"/>
    <cellStyle name="Cálculo 2 7 2 2 2 5" xfId="5745" xr:uid="{00000000-0005-0000-0000-00001E1B0000}"/>
    <cellStyle name="Cálculo 2 7 2 2 2 6" xfId="5746" xr:uid="{00000000-0005-0000-0000-00001F1B0000}"/>
    <cellStyle name="Cálculo 2 7 2 2 3" xfId="5747" xr:uid="{00000000-0005-0000-0000-0000201B0000}"/>
    <cellStyle name="Cálculo 2 7 2 2 3 2" xfId="5748" xr:uid="{00000000-0005-0000-0000-0000211B0000}"/>
    <cellStyle name="Cálculo 2 7 2 2 3 3" xfId="5749" xr:uid="{00000000-0005-0000-0000-0000221B0000}"/>
    <cellStyle name="Cálculo 2 7 2 2 3 4" xfId="5750" xr:uid="{00000000-0005-0000-0000-0000231B0000}"/>
    <cellStyle name="Cálculo 2 7 2 2 3 5" xfId="5751" xr:uid="{00000000-0005-0000-0000-0000241B0000}"/>
    <cellStyle name="Cálculo 2 7 2 2 3 6" xfId="5752" xr:uid="{00000000-0005-0000-0000-0000251B0000}"/>
    <cellStyle name="Cálculo 2 7 2 2 4" xfId="5753" xr:uid="{00000000-0005-0000-0000-0000261B0000}"/>
    <cellStyle name="Cálculo 2 7 2 3" xfId="5754" xr:uid="{00000000-0005-0000-0000-0000271B0000}"/>
    <cellStyle name="Cálculo 2 7 2 3 2" xfId="5755" xr:uid="{00000000-0005-0000-0000-0000281B0000}"/>
    <cellStyle name="Cálculo 2 7 2 3 3" xfId="5756" xr:uid="{00000000-0005-0000-0000-0000291B0000}"/>
    <cellStyle name="Cálculo 2 7 2 3 4" xfId="5757" xr:uid="{00000000-0005-0000-0000-00002A1B0000}"/>
    <cellStyle name="Cálculo 2 7 2 3 5" xfId="5758" xr:uid="{00000000-0005-0000-0000-00002B1B0000}"/>
    <cellStyle name="Cálculo 2 7 2 3 6" xfId="5759" xr:uid="{00000000-0005-0000-0000-00002C1B0000}"/>
    <cellStyle name="Cálculo 2 7 2 3 7" xfId="5760" xr:uid="{00000000-0005-0000-0000-00002D1B0000}"/>
    <cellStyle name="Cálculo 2 7 2 4" xfId="5761" xr:uid="{00000000-0005-0000-0000-00002E1B0000}"/>
    <cellStyle name="Cálculo 2 7 2 4 2" xfId="5762" xr:uid="{00000000-0005-0000-0000-00002F1B0000}"/>
    <cellStyle name="Cálculo 2 7 2 4 3" xfId="5763" xr:uid="{00000000-0005-0000-0000-0000301B0000}"/>
    <cellStyle name="Cálculo 2 7 2 4 4" xfId="5764" xr:uid="{00000000-0005-0000-0000-0000311B0000}"/>
    <cellStyle name="Cálculo 2 7 2 4 5" xfId="5765" xr:uid="{00000000-0005-0000-0000-0000321B0000}"/>
    <cellStyle name="Cálculo 2 7 2 4 6" xfId="5766" xr:uid="{00000000-0005-0000-0000-0000331B0000}"/>
    <cellStyle name="Cálculo 2 7 3" xfId="5767" xr:uid="{00000000-0005-0000-0000-0000341B0000}"/>
    <cellStyle name="Cálculo 2 7 3 2" xfId="5768" xr:uid="{00000000-0005-0000-0000-0000351B0000}"/>
    <cellStyle name="Cálculo 2 7 3 2 2" xfId="5769" xr:uid="{00000000-0005-0000-0000-0000361B0000}"/>
    <cellStyle name="Cálculo 2 7 3 2 2 2" xfId="5770" xr:uid="{00000000-0005-0000-0000-0000371B0000}"/>
    <cellStyle name="Cálculo 2 7 3 2 2 3" xfId="5771" xr:uid="{00000000-0005-0000-0000-0000381B0000}"/>
    <cellStyle name="Cálculo 2 7 3 2 2 4" xfId="5772" xr:uid="{00000000-0005-0000-0000-0000391B0000}"/>
    <cellStyle name="Cálculo 2 7 3 2 2 5" xfId="5773" xr:uid="{00000000-0005-0000-0000-00003A1B0000}"/>
    <cellStyle name="Cálculo 2 7 3 2 2 6" xfId="5774" xr:uid="{00000000-0005-0000-0000-00003B1B0000}"/>
    <cellStyle name="Cálculo 2 7 3 2 3" xfId="5775" xr:uid="{00000000-0005-0000-0000-00003C1B0000}"/>
    <cellStyle name="Cálculo 2 7 3 2 3 2" xfId="5776" xr:uid="{00000000-0005-0000-0000-00003D1B0000}"/>
    <cellStyle name="Cálculo 2 7 3 2 3 3" xfId="5777" xr:uid="{00000000-0005-0000-0000-00003E1B0000}"/>
    <cellStyle name="Cálculo 2 7 3 2 3 4" xfId="5778" xr:uid="{00000000-0005-0000-0000-00003F1B0000}"/>
    <cellStyle name="Cálculo 2 7 3 2 3 5" xfId="5779" xr:uid="{00000000-0005-0000-0000-0000401B0000}"/>
    <cellStyle name="Cálculo 2 7 3 2 3 6" xfId="5780" xr:uid="{00000000-0005-0000-0000-0000411B0000}"/>
    <cellStyle name="Cálculo 2 7 3 2 4" xfId="5781" xr:uid="{00000000-0005-0000-0000-0000421B0000}"/>
    <cellStyle name="Cálculo 2 7 3 3" xfId="5782" xr:uid="{00000000-0005-0000-0000-0000431B0000}"/>
    <cellStyle name="Cálculo 2 7 3 3 2" xfId="5783" xr:uid="{00000000-0005-0000-0000-0000441B0000}"/>
    <cellStyle name="Cálculo 2 7 3 3 3" xfId="5784" xr:uid="{00000000-0005-0000-0000-0000451B0000}"/>
    <cellStyle name="Cálculo 2 7 3 3 4" xfId="5785" xr:uid="{00000000-0005-0000-0000-0000461B0000}"/>
    <cellStyle name="Cálculo 2 7 3 3 5" xfId="5786" xr:uid="{00000000-0005-0000-0000-0000471B0000}"/>
    <cellStyle name="Cálculo 2 7 3 3 6" xfId="5787" xr:uid="{00000000-0005-0000-0000-0000481B0000}"/>
    <cellStyle name="Cálculo 2 7 3 4" xfId="5788" xr:uid="{00000000-0005-0000-0000-0000491B0000}"/>
    <cellStyle name="Cálculo 2 7 3 4 2" xfId="5789" xr:uid="{00000000-0005-0000-0000-00004A1B0000}"/>
    <cellStyle name="Cálculo 2 7 3 4 3" xfId="5790" xr:uid="{00000000-0005-0000-0000-00004B1B0000}"/>
    <cellStyle name="Cálculo 2 7 3 4 4" xfId="5791" xr:uid="{00000000-0005-0000-0000-00004C1B0000}"/>
    <cellStyle name="Cálculo 2 7 3 4 5" xfId="5792" xr:uid="{00000000-0005-0000-0000-00004D1B0000}"/>
    <cellStyle name="Cálculo 2 7 3 4 6" xfId="5793" xr:uid="{00000000-0005-0000-0000-00004E1B0000}"/>
    <cellStyle name="Cálculo 2 7 3 5" xfId="5794" xr:uid="{00000000-0005-0000-0000-00004F1B0000}"/>
    <cellStyle name="Cálculo 2 7 4" xfId="5795" xr:uid="{00000000-0005-0000-0000-0000501B0000}"/>
    <cellStyle name="Cálculo 2 7 4 2" xfId="5796" xr:uid="{00000000-0005-0000-0000-0000511B0000}"/>
    <cellStyle name="Cálculo 2 7 4 2 2" xfId="5797" xr:uid="{00000000-0005-0000-0000-0000521B0000}"/>
    <cellStyle name="Cálculo 2 7 4 2 2 2" xfId="5798" xr:uid="{00000000-0005-0000-0000-0000531B0000}"/>
    <cellStyle name="Cálculo 2 7 4 2 2 3" xfId="5799" xr:uid="{00000000-0005-0000-0000-0000541B0000}"/>
    <cellStyle name="Cálculo 2 7 4 2 2 4" xfId="5800" xr:uid="{00000000-0005-0000-0000-0000551B0000}"/>
    <cellStyle name="Cálculo 2 7 4 2 2 5" xfId="5801" xr:uid="{00000000-0005-0000-0000-0000561B0000}"/>
    <cellStyle name="Cálculo 2 7 4 2 2 6" xfId="5802" xr:uid="{00000000-0005-0000-0000-0000571B0000}"/>
    <cellStyle name="Cálculo 2 7 4 2 3" xfId="5803" xr:uid="{00000000-0005-0000-0000-0000581B0000}"/>
    <cellStyle name="Cálculo 2 7 4 2 3 2" xfId="5804" xr:uid="{00000000-0005-0000-0000-0000591B0000}"/>
    <cellStyle name="Cálculo 2 7 4 2 3 3" xfId="5805" xr:uid="{00000000-0005-0000-0000-00005A1B0000}"/>
    <cellStyle name="Cálculo 2 7 4 2 3 4" xfId="5806" xr:uid="{00000000-0005-0000-0000-00005B1B0000}"/>
    <cellStyle name="Cálculo 2 7 4 2 3 5" xfId="5807" xr:uid="{00000000-0005-0000-0000-00005C1B0000}"/>
    <cellStyle name="Cálculo 2 7 4 2 3 6" xfId="5808" xr:uid="{00000000-0005-0000-0000-00005D1B0000}"/>
    <cellStyle name="Cálculo 2 7 4 2 4" xfId="5809" xr:uid="{00000000-0005-0000-0000-00005E1B0000}"/>
    <cellStyle name="Cálculo 2 7 4 3" xfId="5810" xr:uid="{00000000-0005-0000-0000-00005F1B0000}"/>
    <cellStyle name="Cálculo 2 7 4 3 2" xfId="5811" xr:uid="{00000000-0005-0000-0000-0000601B0000}"/>
    <cellStyle name="Cálculo 2 7 4 3 3" xfId="5812" xr:uid="{00000000-0005-0000-0000-0000611B0000}"/>
    <cellStyle name="Cálculo 2 7 4 3 4" xfId="5813" xr:uid="{00000000-0005-0000-0000-0000621B0000}"/>
    <cellStyle name="Cálculo 2 7 4 3 5" xfId="5814" xr:uid="{00000000-0005-0000-0000-0000631B0000}"/>
    <cellStyle name="Cálculo 2 7 4 3 6" xfId="5815" xr:uid="{00000000-0005-0000-0000-0000641B0000}"/>
    <cellStyle name="Cálculo 2 7 4 4" xfId="5816" xr:uid="{00000000-0005-0000-0000-0000651B0000}"/>
    <cellStyle name="Cálculo 2 7 4 4 2" xfId="5817" xr:uid="{00000000-0005-0000-0000-0000661B0000}"/>
    <cellStyle name="Cálculo 2 7 4 4 3" xfId="5818" xr:uid="{00000000-0005-0000-0000-0000671B0000}"/>
    <cellStyle name="Cálculo 2 7 4 4 4" xfId="5819" xr:uid="{00000000-0005-0000-0000-0000681B0000}"/>
    <cellStyle name="Cálculo 2 7 4 4 5" xfId="5820" xr:uid="{00000000-0005-0000-0000-0000691B0000}"/>
    <cellStyle name="Cálculo 2 7 4 4 6" xfId="5821" xr:uid="{00000000-0005-0000-0000-00006A1B0000}"/>
    <cellStyle name="Cálculo 2 7 4 5" xfId="5822" xr:uid="{00000000-0005-0000-0000-00006B1B0000}"/>
    <cellStyle name="Cálculo 2 7 5" xfId="5823" xr:uid="{00000000-0005-0000-0000-00006C1B0000}"/>
    <cellStyle name="Cálculo 2 7 5 2" xfId="5824" xr:uid="{00000000-0005-0000-0000-00006D1B0000}"/>
    <cellStyle name="Cálculo 2 7 5 2 2" xfId="5825" xr:uid="{00000000-0005-0000-0000-00006E1B0000}"/>
    <cellStyle name="Cálculo 2 7 5 2 2 2" xfId="5826" xr:uid="{00000000-0005-0000-0000-00006F1B0000}"/>
    <cellStyle name="Cálculo 2 7 5 2 2 3" xfId="5827" xr:uid="{00000000-0005-0000-0000-0000701B0000}"/>
    <cellStyle name="Cálculo 2 7 5 2 2 4" xfId="5828" xr:uid="{00000000-0005-0000-0000-0000711B0000}"/>
    <cellStyle name="Cálculo 2 7 5 2 2 5" xfId="5829" xr:uid="{00000000-0005-0000-0000-0000721B0000}"/>
    <cellStyle name="Cálculo 2 7 5 2 2 6" xfId="5830" xr:uid="{00000000-0005-0000-0000-0000731B0000}"/>
    <cellStyle name="Cálculo 2 7 5 2 3" xfId="5831" xr:uid="{00000000-0005-0000-0000-0000741B0000}"/>
    <cellStyle name="Cálculo 2 7 5 2 3 2" xfId="5832" xr:uid="{00000000-0005-0000-0000-0000751B0000}"/>
    <cellStyle name="Cálculo 2 7 5 2 3 3" xfId="5833" xr:uid="{00000000-0005-0000-0000-0000761B0000}"/>
    <cellStyle name="Cálculo 2 7 5 2 3 4" xfId="5834" xr:uid="{00000000-0005-0000-0000-0000771B0000}"/>
    <cellStyle name="Cálculo 2 7 5 2 3 5" xfId="5835" xr:uid="{00000000-0005-0000-0000-0000781B0000}"/>
    <cellStyle name="Cálculo 2 7 5 2 3 6" xfId="5836" xr:uid="{00000000-0005-0000-0000-0000791B0000}"/>
    <cellStyle name="Cálculo 2 7 5 2 4" xfId="5837" xr:uid="{00000000-0005-0000-0000-00007A1B0000}"/>
    <cellStyle name="Cálculo 2 7 5 3" xfId="5838" xr:uid="{00000000-0005-0000-0000-00007B1B0000}"/>
    <cellStyle name="Cálculo 2 7 5 3 2" xfId="5839" xr:uid="{00000000-0005-0000-0000-00007C1B0000}"/>
    <cellStyle name="Cálculo 2 7 5 3 3" xfId="5840" xr:uid="{00000000-0005-0000-0000-00007D1B0000}"/>
    <cellStyle name="Cálculo 2 7 5 3 4" xfId="5841" xr:uid="{00000000-0005-0000-0000-00007E1B0000}"/>
    <cellStyle name="Cálculo 2 7 5 3 5" xfId="5842" xr:uid="{00000000-0005-0000-0000-00007F1B0000}"/>
    <cellStyle name="Cálculo 2 7 5 3 6" xfId="5843" xr:uid="{00000000-0005-0000-0000-0000801B0000}"/>
    <cellStyle name="Cálculo 2 7 5 4" xfId="5844" xr:uid="{00000000-0005-0000-0000-0000811B0000}"/>
    <cellStyle name="Cálculo 2 7 5 4 2" xfId="5845" xr:uid="{00000000-0005-0000-0000-0000821B0000}"/>
    <cellStyle name="Cálculo 2 7 5 4 3" xfId="5846" xr:uid="{00000000-0005-0000-0000-0000831B0000}"/>
    <cellStyle name="Cálculo 2 7 5 4 4" xfId="5847" xr:uid="{00000000-0005-0000-0000-0000841B0000}"/>
    <cellStyle name="Cálculo 2 7 5 4 5" xfId="5848" xr:uid="{00000000-0005-0000-0000-0000851B0000}"/>
    <cellStyle name="Cálculo 2 7 5 4 6" xfId="5849" xr:uid="{00000000-0005-0000-0000-0000861B0000}"/>
    <cellStyle name="Cálculo 2 7 5 5" xfId="5850" xr:uid="{00000000-0005-0000-0000-0000871B0000}"/>
    <cellStyle name="Cálculo 2 7 6" xfId="5851" xr:uid="{00000000-0005-0000-0000-0000881B0000}"/>
    <cellStyle name="Cálculo 2 7 6 2" xfId="5852" xr:uid="{00000000-0005-0000-0000-0000891B0000}"/>
    <cellStyle name="Cálculo 2 7 6 2 2" xfId="5853" xr:uid="{00000000-0005-0000-0000-00008A1B0000}"/>
    <cellStyle name="Cálculo 2 7 6 2 3" xfId="5854" xr:uid="{00000000-0005-0000-0000-00008B1B0000}"/>
    <cellStyle name="Cálculo 2 7 6 2 4" xfId="5855" xr:uid="{00000000-0005-0000-0000-00008C1B0000}"/>
    <cellStyle name="Cálculo 2 7 6 2 5" xfId="5856" xr:uid="{00000000-0005-0000-0000-00008D1B0000}"/>
    <cellStyle name="Cálculo 2 7 6 2 6" xfId="5857" xr:uid="{00000000-0005-0000-0000-00008E1B0000}"/>
    <cellStyle name="Cálculo 2 7 6 3" xfId="5858" xr:uid="{00000000-0005-0000-0000-00008F1B0000}"/>
    <cellStyle name="Cálculo 2 7 6 3 2" xfId="5859" xr:uid="{00000000-0005-0000-0000-0000901B0000}"/>
    <cellStyle name="Cálculo 2 7 6 3 3" xfId="5860" xr:uid="{00000000-0005-0000-0000-0000911B0000}"/>
    <cellStyle name="Cálculo 2 7 6 3 4" xfId="5861" xr:uid="{00000000-0005-0000-0000-0000921B0000}"/>
    <cellStyle name="Cálculo 2 7 6 3 5" xfId="5862" xr:uid="{00000000-0005-0000-0000-0000931B0000}"/>
    <cellStyle name="Cálculo 2 7 6 3 6" xfId="5863" xr:uid="{00000000-0005-0000-0000-0000941B0000}"/>
    <cellStyle name="Cálculo 2 7 6 4" xfId="5864" xr:uid="{00000000-0005-0000-0000-0000951B0000}"/>
    <cellStyle name="Cálculo 2 7 7" xfId="5865" xr:uid="{00000000-0005-0000-0000-0000961B0000}"/>
    <cellStyle name="Cálculo 2 7 7 2" xfId="5866" xr:uid="{00000000-0005-0000-0000-0000971B0000}"/>
    <cellStyle name="Cálculo 2 7 7 3" xfId="5867" xr:uid="{00000000-0005-0000-0000-0000981B0000}"/>
    <cellStyle name="Cálculo 2 7 7 4" xfId="5868" xr:uid="{00000000-0005-0000-0000-0000991B0000}"/>
    <cellStyle name="Cálculo 2 7 7 5" xfId="5869" xr:uid="{00000000-0005-0000-0000-00009A1B0000}"/>
    <cellStyle name="Cálculo 2 7 7 6" xfId="5870" xr:uid="{00000000-0005-0000-0000-00009B1B0000}"/>
    <cellStyle name="Cálculo 2 7 7 7" xfId="5871" xr:uid="{00000000-0005-0000-0000-00009C1B0000}"/>
    <cellStyle name="Cálculo 2 7 8" xfId="5872" xr:uid="{00000000-0005-0000-0000-00009D1B0000}"/>
    <cellStyle name="Cálculo 2 7 8 2" xfId="5873" xr:uid="{00000000-0005-0000-0000-00009E1B0000}"/>
    <cellStyle name="Cálculo 2 7 8 3" xfId="5874" xr:uid="{00000000-0005-0000-0000-00009F1B0000}"/>
    <cellStyle name="Cálculo 2 7 8 4" xfId="5875" xr:uid="{00000000-0005-0000-0000-0000A01B0000}"/>
    <cellStyle name="Cálculo 2 7 8 5" xfId="5876" xr:uid="{00000000-0005-0000-0000-0000A11B0000}"/>
    <cellStyle name="Cálculo 2 7 8 6" xfId="5877" xr:uid="{00000000-0005-0000-0000-0000A21B0000}"/>
    <cellStyle name="Cálculo 2 7_Client_Report_SSFD_286_UI_15May14_06h00" xfId="37013" xr:uid="{00000000-0005-0000-0000-0000A31B0000}"/>
    <cellStyle name="Cálculo 2 8" xfId="5878" xr:uid="{00000000-0005-0000-0000-0000A41B0000}"/>
    <cellStyle name="Cálculo 2 8 2" xfId="5879" xr:uid="{00000000-0005-0000-0000-0000A51B0000}"/>
    <cellStyle name="Cálculo 2 8 2 2" xfId="5880" xr:uid="{00000000-0005-0000-0000-0000A61B0000}"/>
    <cellStyle name="Cálculo 2 8 2 2 2" xfId="5881" xr:uid="{00000000-0005-0000-0000-0000A71B0000}"/>
    <cellStyle name="Cálculo 2 8 2 2 2 2" xfId="5882" xr:uid="{00000000-0005-0000-0000-0000A81B0000}"/>
    <cellStyle name="Cálculo 2 8 2 2 2 3" xfId="5883" xr:uid="{00000000-0005-0000-0000-0000A91B0000}"/>
    <cellStyle name="Cálculo 2 8 2 2 2 4" xfId="5884" xr:uid="{00000000-0005-0000-0000-0000AA1B0000}"/>
    <cellStyle name="Cálculo 2 8 2 2 2 5" xfId="5885" xr:uid="{00000000-0005-0000-0000-0000AB1B0000}"/>
    <cellStyle name="Cálculo 2 8 2 2 2 6" xfId="5886" xr:uid="{00000000-0005-0000-0000-0000AC1B0000}"/>
    <cellStyle name="Cálculo 2 8 2 2 3" xfId="5887" xr:uid="{00000000-0005-0000-0000-0000AD1B0000}"/>
    <cellStyle name="Cálculo 2 8 2 2 3 2" xfId="5888" xr:uid="{00000000-0005-0000-0000-0000AE1B0000}"/>
    <cellStyle name="Cálculo 2 8 2 2 3 3" xfId="5889" xr:uid="{00000000-0005-0000-0000-0000AF1B0000}"/>
    <cellStyle name="Cálculo 2 8 2 2 3 4" xfId="5890" xr:uid="{00000000-0005-0000-0000-0000B01B0000}"/>
    <cellStyle name="Cálculo 2 8 2 2 3 5" xfId="5891" xr:uid="{00000000-0005-0000-0000-0000B11B0000}"/>
    <cellStyle name="Cálculo 2 8 2 2 3 6" xfId="5892" xr:uid="{00000000-0005-0000-0000-0000B21B0000}"/>
    <cellStyle name="Cálculo 2 8 2 2 4" xfId="5893" xr:uid="{00000000-0005-0000-0000-0000B31B0000}"/>
    <cellStyle name="Cálculo 2 8 2 3" xfId="5894" xr:uid="{00000000-0005-0000-0000-0000B41B0000}"/>
    <cellStyle name="Cálculo 2 8 2 3 2" xfId="5895" xr:uid="{00000000-0005-0000-0000-0000B51B0000}"/>
    <cellStyle name="Cálculo 2 8 2 3 3" xfId="5896" xr:uid="{00000000-0005-0000-0000-0000B61B0000}"/>
    <cellStyle name="Cálculo 2 8 2 3 4" xfId="5897" xr:uid="{00000000-0005-0000-0000-0000B71B0000}"/>
    <cellStyle name="Cálculo 2 8 2 3 5" xfId="5898" xr:uid="{00000000-0005-0000-0000-0000B81B0000}"/>
    <cellStyle name="Cálculo 2 8 2 3 6" xfId="5899" xr:uid="{00000000-0005-0000-0000-0000B91B0000}"/>
    <cellStyle name="Cálculo 2 8 2 3 7" xfId="5900" xr:uid="{00000000-0005-0000-0000-0000BA1B0000}"/>
    <cellStyle name="Cálculo 2 8 2 4" xfId="5901" xr:uid="{00000000-0005-0000-0000-0000BB1B0000}"/>
    <cellStyle name="Cálculo 2 8 2 4 2" xfId="5902" xr:uid="{00000000-0005-0000-0000-0000BC1B0000}"/>
    <cellStyle name="Cálculo 2 8 2 4 3" xfId="5903" xr:uid="{00000000-0005-0000-0000-0000BD1B0000}"/>
    <cellStyle name="Cálculo 2 8 2 4 4" xfId="5904" xr:uid="{00000000-0005-0000-0000-0000BE1B0000}"/>
    <cellStyle name="Cálculo 2 8 2 4 5" xfId="5905" xr:uid="{00000000-0005-0000-0000-0000BF1B0000}"/>
    <cellStyle name="Cálculo 2 8 2 4 6" xfId="5906" xr:uid="{00000000-0005-0000-0000-0000C01B0000}"/>
    <cellStyle name="Cálculo 2 8 3" xfId="5907" xr:uid="{00000000-0005-0000-0000-0000C11B0000}"/>
    <cellStyle name="Cálculo 2 8 3 2" xfId="5908" xr:uid="{00000000-0005-0000-0000-0000C21B0000}"/>
    <cellStyle name="Cálculo 2 8 3 2 2" xfId="5909" xr:uid="{00000000-0005-0000-0000-0000C31B0000}"/>
    <cellStyle name="Cálculo 2 8 3 2 3" xfId="5910" xr:uid="{00000000-0005-0000-0000-0000C41B0000}"/>
    <cellStyle name="Cálculo 2 8 3 2 4" xfId="5911" xr:uid="{00000000-0005-0000-0000-0000C51B0000}"/>
    <cellStyle name="Cálculo 2 8 3 2 5" xfId="5912" xr:uid="{00000000-0005-0000-0000-0000C61B0000}"/>
    <cellStyle name="Cálculo 2 8 3 2 6" xfId="5913" xr:uid="{00000000-0005-0000-0000-0000C71B0000}"/>
    <cellStyle name="Cálculo 2 8 3 3" xfId="5914" xr:uid="{00000000-0005-0000-0000-0000C81B0000}"/>
    <cellStyle name="Cálculo 2 8 3 3 2" xfId="5915" xr:uid="{00000000-0005-0000-0000-0000C91B0000}"/>
    <cellStyle name="Cálculo 2 8 3 3 3" xfId="5916" xr:uid="{00000000-0005-0000-0000-0000CA1B0000}"/>
    <cellStyle name="Cálculo 2 8 3 3 4" xfId="5917" xr:uid="{00000000-0005-0000-0000-0000CB1B0000}"/>
    <cellStyle name="Cálculo 2 8 3 3 5" xfId="5918" xr:uid="{00000000-0005-0000-0000-0000CC1B0000}"/>
    <cellStyle name="Cálculo 2 8 3 3 6" xfId="5919" xr:uid="{00000000-0005-0000-0000-0000CD1B0000}"/>
    <cellStyle name="Cálculo 2 8 3 4" xfId="5920" xr:uid="{00000000-0005-0000-0000-0000CE1B0000}"/>
    <cellStyle name="Cálculo 2 8 4" xfId="5921" xr:uid="{00000000-0005-0000-0000-0000CF1B0000}"/>
    <cellStyle name="Cálculo 2 8 4 2" xfId="5922" xr:uid="{00000000-0005-0000-0000-0000D01B0000}"/>
    <cellStyle name="Cálculo 2 8 4 3" xfId="5923" xr:uid="{00000000-0005-0000-0000-0000D11B0000}"/>
    <cellStyle name="Cálculo 2 8 4 4" xfId="5924" xr:uid="{00000000-0005-0000-0000-0000D21B0000}"/>
    <cellStyle name="Cálculo 2 8 4 5" xfId="5925" xr:uid="{00000000-0005-0000-0000-0000D31B0000}"/>
    <cellStyle name="Cálculo 2 8 4 6" xfId="5926" xr:uid="{00000000-0005-0000-0000-0000D41B0000}"/>
    <cellStyle name="Cálculo 2 8 4 7" xfId="5927" xr:uid="{00000000-0005-0000-0000-0000D51B0000}"/>
    <cellStyle name="Cálculo 2 8 5" xfId="5928" xr:uid="{00000000-0005-0000-0000-0000D61B0000}"/>
    <cellStyle name="Cálculo 2 8 5 2" xfId="5929" xr:uid="{00000000-0005-0000-0000-0000D71B0000}"/>
    <cellStyle name="Cálculo 2 8 5 3" xfId="5930" xr:uid="{00000000-0005-0000-0000-0000D81B0000}"/>
    <cellStyle name="Cálculo 2 8 5 4" xfId="5931" xr:uid="{00000000-0005-0000-0000-0000D91B0000}"/>
    <cellStyle name="Cálculo 2 8 5 5" xfId="5932" xr:uid="{00000000-0005-0000-0000-0000DA1B0000}"/>
    <cellStyle name="Cálculo 2 8 5 6" xfId="5933" xr:uid="{00000000-0005-0000-0000-0000DB1B0000}"/>
    <cellStyle name="Cálculo 2 8_Client_Report_SSFD_286_UI_15May14_06h00" xfId="37014" xr:uid="{00000000-0005-0000-0000-0000DC1B0000}"/>
    <cellStyle name="Cálculo 2 9" xfId="5934" xr:uid="{00000000-0005-0000-0000-0000DD1B0000}"/>
    <cellStyle name="Cálculo 2 9 2" xfId="5935" xr:uid="{00000000-0005-0000-0000-0000DE1B0000}"/>
    <cellStyle name="Cálculo 2 9 2 2" xfId="5936" xr:uid="{00000000-0005-0000-0000-0000DF1B0000}"/>
    <cellStyle name="Cálculo 2 9 2 2 2" xfId="5937" xr:uid="{00000000-0005-0000-0000-0000E01B0000}"/>
    <cellStyle name="Cálculo 2 9 2 2 2 2" xfId="5938" xr:uid="{00000000-0005-0000-0000-0000E11B0000}"/>
    <cellStyle name="Cálculo 2 9 2 2 2 3" xfId="5939" xr:uid="{00000000-0005-0000-0000-0000E21B0000}"/>
    <cellStyle name="Cálculo 2 9 2 2 2 4" xfId="5940" xr:uid="{00000000-0005-0000-0000-0000E31B0000}"/>
    <cellStyle name="Cálculo 2 9 2 2 2 5" xfId="5941" xr:uid="{00000000-0005-0000-0000-0000E41B0000}"/>
    <cellStyle name="Cálculo 2 9 2 2 2 6" xfId="5942" xr:uid="{00000000-0005-0000-0000-0000E51B0000}"/>
    <cellStyle name="Cálculo 2 9 2 2 3" xfId="5943" xr:uid="{00000000-0005-0000-0000-0000E61B0000}"/>
    <cellStyle name="Cálculo 2 9 2 2 3 2" xfId="5944" xr:uid="{00000000-0005-0000-0000-0000E71B0000}"/>
    <cellStyle name="Cálculo 2 9 2 2 3 3" xfId="5945" xr:uid="{00000000-0005-0000-0000-0000E81B0000}"/>
    <cellStyle name="Cálculo 2 9 2 2 3 4" xfId="5946" xr:uid="{00000000-0005-0000-0000-0000E91B0000}"/>
    <cellStyle name="Cálculo 2 9 2 2 3 5" xfId="5947" xr:uid="{00000000-0005-0000-0000-0000EA1B0000}"/>
    <cellStyle name="Cálculo 2 9 2 2 3 6" xfId="5948" xr:uid="{00000000-0005-0000-0000-0000EB1B0000}"/>
    <cellStyle name="Cálculo 2 9 2 2 4" xfId="5949" xr:uid="{00000000-0005-0000-0000-0000EC1B0000}"/>
    <cellStyle name="Cálculo 2 9 2 3" xfId="5950" xr:uid="{00000000-0005-0000-0000-0000ED1B0000}"/>
    <cellStyle name="Cálculo 2 9 2 3 2" xfId="5951" xr:uid="{00000000-0005-0000-0000-0000EE1B0000}"/>
    <cellStyle name="Cálculo 2 9 2 3 3" xfId="5952" xr:uid="{00000000-0005-0000-0000-0000EF1B0000}"/>
    <cellStyle name="Cálculo 2 9 2 3 4" xfId="5953" xr:uid="{00000000-0005-0000-0000-0000F01B0000}"/>
    <cellStyle name="Cálculo 2 9 2 3 5" xfId="5954" xr:uid="{00000000-0005-0000-0000-0000F11B0000}"/>
    <cellStyle name="Cálculo 2 9 2 3 6" xfId="5955" xr:uid="{00000000-0005-0000-0000-0000F21B0000}"/>
    <cellStyle name="Cálculo 2 9 2 3 7" xfId="5956" xr:uid="{00000000-0005-0000-0000-0000F31B0000}"/>
    <cellStyle name="Cálculo 2 9 2 4" xfId="5957" xr:uid="{00000000-0005-0000-0000-0000F41B0000}"/>
    <cellStyle name="Cálculo 2 9 2 4 2" xfId="5958" xr:uid="{00000000-0005-0000-0000-0000F51B0000}"/>
    <cellStyle name="Cálculo 2 9 2 4 3" xfId="5959" xr:uid="{00000000-0005-0000-0000-0000F61B0000}"/>
    <cellStyle name="Cálculo 2 9 2 4 4" xfId="5960" xr:uid="{00000000-0005-0000-0000-0000F71B0000}"/>
    <cellStyle name="Cálculo 2 9 2 4 5" xfId="5961" xr:uid="{00000000-0005-0000-0000-0000F81B0000}"/>
    <cellStyle name="Cálculo 2 9 2 4 6" xfId="5962" xr:uid="{00000000-0005-0000-0000-0000F91B0000}"/>
    <cellStyle name="Cálculo 2 9 3" xfId="5963" xr:uid="{00000000-0005-0000-0000-0000FA1B0000}"/>
    <cellStyle name="Cálculo 2 9 3 2" xfId="5964" xr:uid="{00000000-0005-0000-0000-0000FB1B0000}"/>
    <cellStyle name="Cálculo 2 9 3 2 2" xfId="5965" xr:uid="{00000000-0005-0000-0000-0000FC1B0000}"/>
    <cellStyle name="Cálculo 2 9 3 2 3" xfId="5966" xr:uid="{00000000-0005-0000-0000-0000FD1B0000}"/>
    <cellStyle name="Cálculo 2 9 3 2 4" xfId="5967" xr:uid="{00000000-0005-0000-0000-0000FE1B0000}"/>
    <cellStyle name="Cálculo 2 9 3 2 5" xfId="5968" xr:uid="{00000000-0005-0000-0000-0000FF1B0000}"/>
    <cellStyle name="Cálculo 2 9 3 2 6" xfId="5969" xr:uid="{00000000-0005-0000-0000-0000001C0000}"/>
    <cellStyle name="Cálculo 2 9 3 3" xfId="5970" xr:uid="{00000000-0005-0000-0000-0000011C0000}"/>
    <cellStyle name="Cálculo 2 9 3 3 2" xfId="5971" xr:uid="{00000000-0005-0000-0000-0000021C0000}"/>
    <cellStyle name="Cálculo 2 9 3 3 3" xfId="5972" xr:uid="{00000000-0005-0000-0000-0000031C0000}"/>
    <cellStyle name="Cálculo 2 9 3 3 4" xfId="5973" xr:uid="{00000000-0005-0000-0000-0000041C0000}"/>
    <cellStyle name="Cálculo 2 9 3 3 5" xfId="5974" xr:uid="{00000000-0005-0000-0000-0000051C0000}"/>
    <cellStyle name="Cálculo 2 9 3 3 6" xfId="5975" xr:uid="{00000000-0005-0000-0000-0000061C0000}"/>
    <cellStyle name="Cálculo 2 9 3 4" xfId="5976" xr:uid="{00000000-0005-0000-0000-0000071C0000}"/>
    <cellStyle name="Cálculo 2 9 4" xfId="5977" xr:uid="{00000000-0005-0000-0000-0000081C0000}"/>
    <cellStyle name="Cálculo 2 9 4 2" xfId="5978" xr:uid="{00000000-0005-0000-0000-0000091C0000}"/>
    <cellStyle name="Cálculo 2 9 4 3" xfId="5979" xr:uid="{00000000-0005-0000-0000-00000A1C0000}"/>
    <cellStyle name="Cálculo 2 9 4 4" xfId="5980" xr:uid="{00000000-0005-0000-0000-00000B1C0000}"/>
    <cellStyle name="Cálculo 2 9 4 5" xfId="5981" xr:uid="{00000000-0005-0000-0000-00000C1C0000}"/>
    <cellStyle name="Cálculo 2 9 4 6" xfId="5982" xr:uid="{00000000-0005-0000-0000-00000D1C0000}"/>
    <cellStyle name="Cálculo 2 9 4 7" xfId="5983" xr:uid="{00000000-0005-0000-0000-00000E1C0000}"/>
    <cellStyle name="Cálculo 2 9 5" xfId="5984" xr:uid="{00000000-0005-0000-0000-00000F1C0000}"/>
    <cellStyle name="Cálculo 2 9 5 2" xfId="5985" xr:uid="{00000000-0005-0000-0000-0000101C0000}"/>
    <cellStyle name="Cálculo 2 9 5 3" xfId="5986" xr:uid="{00000000-0005-0000-0000-0000111C0000}"/>
    <cellStyle name="Cálculo 2 9 5 4" xfId="5987" xr:uid="{00000000-0005-0000-0000-0000121C0000}"/>
    <cellStyle name="Cálculo 2 9 5 5" xfId="5988" xr:uid="{00000000-0005-0000-0000-0000131C0000}"/>
    <cellStyle name="Cálculo 2 9 5 6" xfId="5989" xr:uid="{00000000-0005-0000-0000-0000141C0000}"/>
    <cellStyle name="Cálculo 2 9_Client_Report_SSFD_286_UI_15May14_06h00" xfId="37015" xr:uid="{00000000-0005-0000-0000-0000151C0000}"/>
    <cellStyle name="Cálculo 2_Client_Report_SSFD_286_UI_15May14_06h00" xfId="37016" xr:uid="{00000000-0005-0000-0000-0000161C0000}"/>
    <cellStyle name="Celda de comprobación" xfId="37" xr:uid="{00000000-0005-0000-0000-0000171C0000}"/>
    <cellStyle name="Celda de comprobación 2" xfId="5990" xr:uid="{00000000-0005-0000-0000-0000181C0000}"/>
    <cellStyle name="Celda de comprobación 2 2" xfId="5991" xr:uid="{00000000-0005-0000-0000-0000191C0000}"/>
    <cellStyle name="Celda de comprobación 2 2 2" xfId="5992" xr:uid="{00000000-0005-0000-0000-00001A1C0000}"/>
    <cellStyle name="Celda de comprobación 2 2 3" xfId="5993" xr:uid="{00000000-0005-0000-0000-00001B1C0000}"/>
    <cellStyle name="Celda de comprobación 2 2 4" xfId="5994" xr:uid="{00000000-0005-0000-0000-00001C1C0000}"/>
    <cellStyle name="Celda de comprobación 2 2 5" xfId="5995" xr:uid="{00000000-0005-0000-0000-00001D1C0000}"/>
    <cellStyle name="Celda de comprobación 2 2 6" xfId="5996" xr:uid="{00000000-0005-0000-0000-00001E1C0000}"/>
    <cellStyle name="Celda de comprobación 2 3" xfId="5997" xr:uid="{00000000-0005-0000-0000-00001F1C0000}"/>
    <cellStyle name="Celda de comprobación 2 4" xfId="5998" xr:uid="{00000000-0005-0000-0000-0000201C0000}"/>
    <cellStyle name="Celda de comprobación 2 5" xfId="5999" xr:uid="{00000000-0005-0000-0000-0000211C0000}"/>
    <cellStyle name="Celda de comprobación 2 6" xfId="6000" xr:uid="{00000000-0005-0000-0000-0000221C0000}"/>
    <cellStyle name="Celda de comprobación 2 7" xfId="6001" xr:uid="{00000000-0005-0000-0000-0000231C0000}"/>
    <cellStyle name="Celda de comprobación 2_Client_Report_SSFD_286_UI_15May14_06h00" xfId="37017" xr:uid="{00000000-0005-0000-0000-0000241C0000}"/>
    <cellStyle name="Celda vinculada" xfId="38" xr:uid="{00000000-0005-0000-0000-0000251C0000}"/>
    <cellStyle name="Celda vinculada 2" xfId="6002" xr:uid="{00000000-0005-0000-0000-0000261C0000}"/>
    <cellStyle name="Celda vinculada 2 2" xfId="6003" xr:uid="{00000000-0005-0000-0000-0000271C0000}"/>
    <cellStyle name="Celda vinculada 2_Client_Report_SSFD_286_UI_15May14_06h00" xfId="37018" xr:uid="{00000000-0005-0000-0000-0000281C0000}"/>
    <cellStyle name="CENTER" xfId="39" xr:uid="{00000000-0005-0000-0000-0000291C0000}"/>
    <cellStyle name="Check Cell 2" xfId="245" xr:uid="{00000000-0005-0000-0000-00002A1C0000}"/>
    <cellStyle name="Check Cell 2 2" xfId="6005" xr:uid="{00000000-0005-0000-0000-00002B1C0000}"/>
    <cellStyle name="Check Cell 2 2 2" xfId="6006" xr:uid="{00000000-0005-0000-0000-00002C1C0000}"/>
    <cellStyle name="Check Cell 2 2 3" xfId="6007" xr:uid="{00000000-0005-0000-0000-00002D1C0000}"/>
    <cellStyle name="Check Cell 2 2 4" xfId="6008" xr:uid="{00000000-0005-0000-0000-00002E1C0000}"/>
    <cellStyle name="Check Cell 2 2 5" xfId="6009" xr:uid="{00000000-0005-0000-0000-00002F1C0000}"/>
    <cellStyle name="Check Cell 2 2 6" xfId="6010" xr:uid="{00000000-0005-0000-0000-0000301C0000}"/>
    <cellStyle name="Check Cell 2 3" xfId="6011" xr:uid="{00000000-0005-0000-0000-0000311C0000}"/>
    <cellStyle name="Check Cell 2 3 2" xfId="37341" xr:uid="{00000000-0005-0000-0000-0000321C0000}"/>
    <cellStyle name="Check Cell 2 3 3" xfId="35005" xr:uid="{00000000-0005-0000-0000-0000331C0000}"/>
    <cellStyle name="Check Cell 2 4" xfId="6012" xr:uid="{00000000-0005-0000-0000-0000341C0000}"/>
    <cellStyle name="Check Cell 2 5" xfId="6013" xr:uid="{00000000-0005-0000-0000-0000351C0000}"/>
    <cellStyle name="Check Cell 2 6" xfId="6014" xr:uid="{00000000-0005-0000-0000-0000361C0000}"/>
    <cellStyle name="Check Cell 2 7" xfId="6015" xr:uid="{00000000-0005-0000-0000-0000371C0000}"/>
    <cellStyle name="Check Cell 2 8" xfId="38224" xr:uid="{00000000-0005-0000-0000-0000381C0000}"/>
    <cellStyle name="Check Cell 2 9" xfId="6004" xr:uid="{00000000-0005-0000-0000-0000391C0000}"/>
    <cellStyle name="Check Cell 2_Client_Report_SSFD_286_UI_15May14_06h00" xfId="37019" xr:uid="{00000000-0005-0000-0000-00003A1C0000}"/>
    <cellStyle name="Check Cell 3" xfId="34496" xr:uid="{00000000-0005-0000-0000-00003B1C0000}"/>
    <cellStyle name="Check Cell 3 2" xfId="34770" xr:uid="{00000000-0005-0000-0000-00003C1C0000}"/>
    <cellStyle name="Check Cell 4" xfId="34497" xr:uid="{00000000-0005-0000-0000-00003D1C0000}"/>
    <cellStyle name="Check Cell 5" xfId="35004" xr:uid="{00000000-0005-0000-0000-00003E1C0000}"/>
    <cellStyle name="Check Cell 6" xfId="38095" xr:uid="{00000000-0005-0000-0000-00003F1C0000}"/>
    <cellStyle name="Check Cell 7" xfId="38135" xr:uid="{00000000-0005-0000-0000-0000401C0000}"/>
    <cellStyle name="Check Cell 8" xfId="396" xr:uid="{00000000-0005-0000-0000-0000411C0000}"/>
    <cellStyle name="Comma" xfId="1" builtinId="3"/>
    <cellStyle name="Comma [0] 2" xfId="6016" xr:uid="{00000000-0005-0000-0000-0000421C0000}"/>
    <cellStyle name="Comma [0] 2 2" xfId="6017" xr:uid="{00000000-0005-0000-0000-0000431C0000}"/>
    <cellStyle name="Comma 10" xfId="6018" xr:uid="{00000000-0005-0000-0000-0000441C0000}"/>
    <cellStyle name="Comma 10 2" xfId="35860" xr:uid="{00000000-0005-0000-0000-0000451C0000}"/>
    <cellStyle name="Comma 100" xfId="6019" xr:uid="{00000000-0005-0000-0000-0000461C0000}"/>
    <cellStyle name="Comma 100 2" xfId="35861" xr:uid="{00000000-0005-0000-0000-0000471C0000}"/>
    <cellStyle name="Comma 101" xfId="6020" xr:uid="{00000000-0005-0000-0000-0000481C0000}"/>
    <cellStyle name="Comma 101 2" xfId="35862" xr:uid="{00000000-0005-0000-0000-0000491C0000}"/>
    <cellStyle name="Comma 102" xfId="6021" xr:uid="{00000000-0005-0000-0000-00004A1C0000}"/>
    <cellStyle name="Comma 102 2" xfId="35863" xr:uid="{00000000-0005-0000-0000-00004B1C0000}"/>
    <cellStyle name="Comma 103" xfId="6022" xr:uid="{00000000-0005-0000-0000-00004C1C0000}"/>
    <cellStyle name="Comma 103 2" xfId="35864" xr:uid="{00000000-0005-0000-0000-00004D1C0000}"/>
    <cellStyle name="Comma 104" xfId="6023" xr:uid="{00000000-0005-0000-0000-00004E1C0000}"/>
    <cellStyle name="Comma 104 2" xfId="35865" xr:uid="{00000000-0005-0000-0000-00004F1C0000}"/>
    <cellStyle name="Comma 105" xfId="6024" xr:uid="{00000000-0005-0000-0000-0000501C0000}"/>
    <cellStyle name="Comma 105 2" xfId="35866" xr:uid="{00000000-0005-0000-0000-0000511C0000}"/>
    <cellStyle name="Comma 106" xfId="6025" xr:uid="{00000000-0005-0000-0000-0000521C0000}"/>
    <cellStyle name="Comma 106 2" xfId="35867" xr:uid="{00000000-0005-0000-0000-0000531C0000}"/>
    <cellStyle name="Comma 107" xfId="6026" xr:uid="{00000000-0005-0000-0000-0000541C0000}"/>
    <cellStyle name="Comma 107 2" xfId="35868" xr:uid="{00000000-0005-0000-0000-0000551C0000}"/>
    <cellStyle name="Comma 108" xfId="6027" xr:uid="{00000000-0005-0000-0000-0000561C0000}"/>
    <cellStyle name="Comma 108 2" xfId="35869" xr:uid="{00000000-0005-0000-0000-0000571C0000}"/>
    <cellStyle name="Comma 109" xfId="6028" xr:uid="{00000000-0005-0000-0000-0000581C0000}"/>
    <cellStyle name="Comma 109 2" xfId="35870" xr:uid="{00000000-0005-0000-0000-0000591C0000}"/>
    <cellStyle name="Comma 11" xfId="6029" xr:uid="{00000000-0005-0000-0000-00005A1C0000}"/>
    <cellStyle name="Comma 11 2" xfId="35871" xr:uid="{00000000-0005-0000-0000-00005B1C0000}"/>
    <cellStyle name="Comma 110" xfId="6030" xr:uid="{00000000-0005-0000-0000-00005C1C0000}"/>
    <cellStyle name="Comma 110 2" xfId="35872" xr:uid="{00000000-0005-0000-0000-00005D1C0000}"/>
    <cellStyle name="Comma 111" xfId="6031" xr:uid="{00000000-0005-0000-0000-00005E1C0000}"/>
    <cellStyle name="Comma 111 2" xfId="35873" xr:uid="{00000000-0005-0000-0000-00005F1C0000}"/>
    <cellStyle name="Comma 112" xfId="6032" xr:uid="{00000000-0005-0000-0000-0000601C0000}"/>
    <cellStyle name="Comma 112 2" xfId="35874" xr:uid="{00000000-0005-0000-0000-0000611C0000}"/>
    <cellStyle name="Comma 113" xfId="6033" xr:uid="{00000000-0005-0000-0000-0000621C0000}"/>
    <cellStyle name="Comma 113 2" xfId="35875" xr:uid="{00000000-0005-0000-0000-0000631C0000}"/>
    <cellStyle name="Comma 114" xfId="6034" xr:uid="{00000000-0005-0000-0000-0000641C0000}"/>
    <cellStyle name="Comma 114 10" xfId="6035" xr:uid="{00000000-0005-0000-0000-0000651C0000}"/>
    <cellStyle name="Comma 114 10 2" xfId="35877" xr:uid="{00000000-0005-0000-0000-0000661C0000}"/>
    <cellStyle name="Comma 114 11" xfId="6036" xr:uid="{00000000-0005-0000-0000-0000671C0000}"/>
    <cellStyle name="Comma 114 11 2" xfId="35878" xr:uid="{00000000-0005-0000-0000-0000681C0000}"/>
    <cellStyle name="Comma 114 12" xfId="6037" xr:uid="{00000000-0005-0000-0000-0000691C0000}"/>
    <cellStyle name="Comma 114 12 2" xfId="35879" xr:uid="{00000000-0005-0000-0000-00006A1C0000}"/>
    <cellStyle name="Comma 114 13" xfId="6038" xr:uid="{00000000-0005-0000-0000-00006B1C0000}"/>
    <cellStyle name="Comma 114 13 2" xfId="35880" xr:uid="{00000000-0005-0000-0000-00006C1C0000}"/>
    <cellStyle name="Comma 114 14" xfId="6039" xr:uid="{00000000-0005-0000-0000-00006D1C0000}"/>
    <cellStyle name="Comma 114 14 2" xfId="35881" xr:uid="{00000000-0005-0000-0000-00006E1C0000}"/>
    <cellStyle name="Comma 114 15" xfId="6040" xr:uid="{00000000-0005-0000-0000-00006F1C0000}"/>
    <cellStyle name="Comma 114 15 2" xfId="35882" xr:uid="{00000000-0005-0000-0000-0000701C0000}"/>
    <cellStyle name="Comma 114 16" xfId="6041" xr:uid="{00000000-0005-0000-0000-0000711C0000}"/>
    <cellStyle name="Comma 114 16 2" xfId="35883" xr:uid="{00000000-0005-0000-0000-0000721C0000}"/>
    <cellStyle name="Comma 114 17" xfId="6042" xr:uid="{00000000-0005-0000-0000-0000731C0000}"/>
    <cellStyle name="Comma 114 17 2" xfId="35884" xr:uid="{00000000-0005-0000-0000-0000741C0000}"/>
    <cellStyle name="Comma 114 18" xfId="6043" xr:uid="{00000000-0005-0000-0000-0000751C0000}"/>
    <cellStyle name="Comma 114 18 2" xfId="35885" xr:uid="{00000000-0005-0000-0000-0000761C0000}"/>
    <cellStyle name="Comma 114 19" xfId="6044" xr:uid="{00000000-0005-0000-0000-0000771C0000}"/>
    <cellStyle name="Comma 114 19 2" xfId="35886" xr:uid="{00000000-0005-0000-0000-0000781C0000}"/>
    <cellStyle name="Comma 114 2" xfId="6045" xr:uid="{00000000-0005-0000-0000-0000791C0000}"/>
    <cellStyle name="Comma 114 2 2" xfId="35887" xr:uid="{00000000-0005-0000-0000-00007A1C0000}"/>
    <cellStyle name="Comma 114 20" xfId="6046" xr:uid="{00000000-0005-0000-0000-00007B1C0000}"/>
    <cellStyle name="Comma 114 20 2" xfId="35888" xr:uid="{00000000-0005-0000-0000-00007C1C0000}"/>
    <cellStyle name="Comma 114 21" xfId="424" xr:uid="{00000000-0005-0000-0000-00007D1C0000}"/>
    <cellStyle name="Comma 114 21 10" xfId="6047" xr:uid="{00000000-0005-0000-0000-00007E1C0000}"/>
    <cellStyle name="Comma 114 21 10 2" xfId="35890" xr:uid="{00000000-0005-0000-0000-00007F1C0000}"/>
    <cellStyle name="Comma 114 21 100" xfId="6048" xr:uid="{00000000-0005-0000-0000-0000801C0000}"/>
    <cellStyle name="Comma 114 21 100 2" xfId="35891" xr:uid="{00000000-0005-0000-0000-0000811C0000}"/>
    <cellStyle name="Comma 114 21 101" xfId="6049" xr:uid="{00000000-0005-0000-0000-0000821C0000}"/>
    <cellStyle name="Comma 114 21 101 2" xfId="35892" xr:uid="{00000000-0005-0000-0000-0000831C0000}"/>
    <cellStyle name="Comma 114 21 102" xfId="6050" xr:uid="{00000000-0005-0000-0000-0000841C0000}"/>
    <cellStyle name="Comma 114 21 102 2" xfId="35893" xr:uid="{00000000-0005-0000-0000-0000851C0000}"/>
    <cellStyle name="Comma 114 21 103" xfId="6051" xr:uid="{00000000-0005-0000-0000-0000861C0000}"/>
    <cellStyle name="Comma 114 21 103 2" xfId="35894" xr:uid="{00000000-0005-0000-0000-0000871C0000}"/>
    <cellStyle name="Comma 114 21 104" xfId="6052" xr:uid="{00000000-0005-0000-0000-0000881C0000}"/>
    <cellStyle name="Comma 114 21 104 2" xfId="35895" xr:uid="{00000000-0005-0000-0000-0000891C0000}"/>
    <cellStyle name="Comma 114 21 105" xfId="6053" xr:uid="{00000000-0005-0000-0000-00008A1C0000}"/>
    <cellStyle name="Comma 114 21 105 2" xfId="35896" xr:uid="{00000000-0005-0000-0000-00008B1C0000}"/>
    <cellStyle name="Comma 114 21 106" xfId="6054" xr:uid="{00000000-0005-0000-0000-00008C1C0000}"/>
    <cellStyle name="Comma 114 21 106 2" xfId="35897" xr:uid="{00000000-0005-0000-0000-00008D1C0000}"/>
    <cellStyle name="Comma 114 21 107" xfId="6055" xr:uid="{00000000-0005-0000-0000-00008E1C0000}"/>
    <cellStyle name="Comma 114 21 107 2" xfId="35898" xr:uid="{00000000-0005-0000-0000-00008F1C0000}"/>
    <cellStyle name="Comma 114 21 108" xfId="6056" xr:uid="{00000000-0005-0000-0000-0000901C0000}"/>
    <cellStyle name="Comma 114 21 108 2" xfId="35899" xr:uid="{00000000-0005-0000-0000-0000911C0000}"/>
    <cellStyle name="Comma 114 21 109" xfId="6057" xr:uid="{00000000-0005-0000-0000-0000921C0000}"/>
    <cellStyle name="Comma 114 21 109 2" xfId="35900" xr:uid="{00000000-0005-0000-0000-0000931C0000}"/>
    <cellStyle name="Comma 114 21 11" xfId="6058" xr:uid="{00000000-0005-0000-0000-0000941C0000}"/>
    <cellStyle name="Comma 114 21 11 2" xfId="35901" xr:uid="{00000000-0005-0000-0000-0000951C0000}"/>
    <cellStyle name="Comma 114 21 110" xfId="6059" xr:uid="{00000000-0005-0000-0000-0000961C0000}"/>
    <cellStyle name="Comma 114 21 110 2" xfId="35902" xr:uid="{00000000-0005-0000-0000-0000971C0000}"/>
    <cellStyle name="Comma 114 21 111" xfId="6060" xr:uid="{00000000-0005-0000-0000-0000981C0000}"/>
    <cellStyle name="Comma 114 21 111 2" xfId="35903" xr:uid="{00000000-0005-0000-0000-0000991C0000}"/>
    <cellStyle name="Comma 114 21 112" xfId="6061" xr:uid="{00000000-0005-0000-0000-00009A1C0000}"/>
    <cellStyle name="Comma 114 21 112 2" xfId="35904" xr:uid="{00000000-0005-0000-0000-00009B1C0000}"/>
    <cellStyle name="Comma 114 21 113" xfId="6062" xr:uid="{00000000-0005-0000-0000-00009C1C0000}"/>
    <cellStyle name="Comma 114 21 113 2" xfId="35905" xr:uid="{00000000-0005-0000-0000-00009D1C0000}"/>
    <cellStyle name="Comma 114 21 114" xfId="6063" xr:uid="{00000000-0005-0000-0000-00009E1C0000}"/>
    <cellStyle name="Comma 114 21 114 2" xfId="35906" xr:uid="{00000000-0005-0000-0000-00009F1C0000}"/>
    <cellStyle name="Comma 114 21 115" xfId="6064" xr:uid="{00000000-0005-0000-0000-0000A01C0000}"/>
    <cellStyle name="Comma 114 21 115 2" xfId="35907" xr:uid="{00000000-0005-0000-0000-0000A11C0000}"/>
    <cellStyle name="Comma 114 21 116" xfId="6065" xr:uid="{00000000-0005-0000-0000-0000A21C0000}"/>
    <cellStyle name="Comma 114 21 116 2" xfId="35908" xr:uid="{00000000-0005-0000-0000-0000A31C0000}"/>
    <cellStyle name="Comma 114 21 117" xfId="6066" xr:uid="{00000000-0005-0000-0000-0000A41C0000}"/>
    <cellStyle name="Comma 114 21 117 2" xfId="35909" xr:uid="{00000000-0005-0000-0000-0000A51C0000}"/>
    <cellStyle name="Comma 114 21 118" xfId="6067" xr:uid="{00000000-0005-0000-0000-0000A61C0000}"/>
    <cellStyle name="Comma 114 21 118 2" xfId="35910" xr:uid="{00000000-0005-0000-0000-0000A71C0000}"/>
    <cellStyle name="Comma 114 21 119" xfId="6068" xr:uid="{00000000-0005-0000-0000-0000A81C0000}"/>
    <cellStyle name="Comma 114 21 119 2" xfId="35911" xr:uid="{00000000-0005-0000-0000-0000A91C0000}"/>
    <cellStyle name="Comma 114 21 12" xfId="6069" xr:uid="{00000000-0005-0000-0000-0000AA1C0000}"/>
    <cellStyle name="Comma 114 21 12 2" xfId="35912" xr:uid="{00000000-0005-0000-0000-0000AB1C0000}"/>
    <cellStyle name="Comma 114 21 120" xfId="6070" xr:uid="{00000000-0005-0000-0000-0000AC1C0000}"/>
    <cellStyle name="Comma 114 21 120 2" xfId="35913" xr:uid="{00000000-0005-0000-0000-0000AD1C0000}"/>
    <cellStyle name="Comma 114 21 121" xfId="6071" xr:uid="{00000000-0005-0000-0000-0000AE1C0000}"/>
    <cellStyle name="Comma 114 21 121 2" xfId="35914" xr:uid="{00000000-0005-0000-0000-0000AF1C0000}"/>
    <cellStyle name="Comma 114 21 122" xfId="6072" xr:uid="{00000000-0005-0000-0000-0000B01C0000}"/>
    <cellStyle name="Comma 114 21 122 2" xfId="35915" xr:uid="{00000000-0005-0000-0000-0000B11C0000}"/>
    <cellStyle name="Comma 114 21 123" xfId="6073" xr:uid="{00000000-0005-0000-0000-0000B21C0000}"/>
    <cellStyle name="Comma 114 21 123 2" xfId="35916" xr:uid="{00000000-0005-0000-0000-0000B31C0000}"/>
    <cellStyle name="Comma 114 21 124" xfId="6074" xr:uid="{00000000-0005-0000-0000-0000B41C0000}"/>
    <cellStyle name="Comma 114 21 124 2" xfId="35917" xr:uid="{00000000-0005-0000-0000-0000B51C0000}"/>
    <cellStyle name="Comma 114 21 125" xfId="6075" xr:uid="{00000000-0005-0000-0000-0000B61C0000}"/>
    <cellStyle name="Comma 114 21 125 2" xfId="35918" xr:uid="{00000000-0005-0000-0000-0000B71C0000}"/>
    <cellStyle name="Comma 114 21 126" xfId="6076" xr:uid="{00000000-0005-0000-0000-0000B81C0000}"/>
    <cellStyle name="Comma 114 21 126 2" xfId="35919" xr:uid="{00000000-0005-0000-0000-0000B91C0000}"/>
    <cellStyle name="Comma 114 21 127" xfId="6077" xr:uid="{00000000-0005-0000-0000-0000BA1C0000}"/>
    <cellStyle name="Comma 114 21 127 2" xfId="35920" xr:uid="{00000000-0005-0000-0000-0000BB1C0000}"/>
    <cellStyle name="Comma 114 21 128" xfId="6078" xr:uid="{00000000-0005-0000-0000-0000BC1C0000}"/>
    <cellStyle name="Comma 114 21 128 2" xfId="35921" xr:uid="{00000000-0005-0000-0000-0000BD1C0000}"/>
    <cellStyle name="Comma 114 21 129" xfId="6079" xr:uid="{00000000-0005-0000-0000-0000BE1C0000}"/>
    <cellStyle name="Comma 114 21 129 2" xfId="35922" xr:uid="{00000000-0005-0000-0000-0000BF1C0000}"/>
    <cellStyle name="Comma 114 21 13" xfId="6080" xr:uid="{00000000-0005-0000-0000-0000C01C0000}"/>
    <cellStyle name="Comma 114 21 13 2" xfId="35923" xr:uid="{00000000-0005-0000-0000-0000C11C0000}"/>
    <cellStyle name="Comma 114 21 130" xfId="6081" xr:uid="{00000000-0005-0000-0000-0000C21C0000}"/>
    <cellStyle name="Comma 114 21 130 2" xfId="35924" xr:uid="{00000000-0005-0000-0000-0000C31C0000}"/>
    <cellStyle name="Comma 114 21 131" xfId="6082" xr:uid="{00000000-0005-0000-0000-0000C41C0000}"/>
    <cellStyle name="Comma 114 21 131 2" xfId="35925" xr:uid="{00000000-0005-0000-0000-0000C51C0000}"/>
    <cellStyle name="Comma 114 21 132" xfId="6083" xr:uid="{00000000-0005-0000-0000-0000C61C0000}"/>
    <cellStyle name="Comma 114 21 132 2" xfId="35926" xr:uid="{00000000-0005-0000-0000-0000C71C0000}"/>
    <cellStyle name="Comma 114 21 133" xfId="6084" xr:uid="{00000000-0005-0000-0000-0000C81C0000}"/>
    <cellStyle name="Comma 114 21 133 2" xfId="35927" xr:uid="{00000000-0005-0000-0000-0000C91C0000}"/>
    <cellStyle name="Comma 114 21 134" xfId="6085" xr:uid="{00000000-0005-0000-0000-0000CA1C0000}"/>
    <cellStyle name="Comma 114 21 134 2" xfId="35928" xr:uid="{00000000-0005-0000-0000-0000CB1C0000}"/>
    <cellStyle name="Comma 114 21 135" xfId="6086" xr:uid="{00000000-0005-0000-0000-0000CC1C0000}"/>
    <cellStyle name="Comma 114 21 135 2" xfId="35929" xr:uid="{00000000-0005-0000-0000-0000CD1C0000}"/>
    <cellStyle name="Comma 114 21 136" xfId="6087" xr:uid="{00000000-0005-0000-0000-0000CE1C0000}"/>
    <cellStyle name="Comma 114 21 136 2" xfId="35930" xr:uid="{00000000-0005-0000-0000-0000CF1C0000}"/>
    <cellStyle name="Comma 114 21 137" xfId="6088" xr:uid="{00000000-0005-0000-0000-0000D01C0000}"/>
    <cellStyle name="Comma 114 21 137 2" xfId="6089" xr:uid="{00000000-0005-0000-0000-0000D11C0000}"/>
    <cellStyle name="Comma 114 21 137 2 2" xfId="35932" xr:uid="{00000000-0005-0000-0000-0000D21C0000}"/>
    <cellStyle name="Comma 114 21 137 3" xfId="35931" xr:uid="{00000000-0005-0000-0000-0000D31C0000}"/>
    <cellStyle name="Comma 114 21 138" xfId="6090" xr:uid="{00000000-0005-0000-0000-0000D41C0000}"/>
    <cellStyle name="Comma 114 21 138 2" xfId="35933" xr:uid="{00000000-0005-0000-0000-0000D51C0000}"/>
    <cellStyle name="Comma 114 21 139" xfId="6091" xr:uid="{00000000-0005-0000-0000-0000D61C0000}"/>
    <cellStyle name="Comma 114 21 139 2" xfId="35934" xr:uid="{00000000-0005-0000-0000-0000D71C0000}"/>
    <cellStyle name="Comma 114 21 14" xfId="6092" xr:uid="{00000000-0005-0000-0000-0000D81C0000}"/>
    <cellStyle name="Comma 114 21 14 2" xfId="35935" xr:uid="{00000000-0005-0000-0000-0000D91C0000}"/>
    <cellStyle name="Comma 114 21 140" xfId="6093" xr:uid="{00000000-0005-0000-0000-0000DA1C0000}"/>
    <cellStyle name="Comma 114 21 140 2" xfId="35936" xr:uid="{00000000-0005-0000-0000-0000DB1C0000}"/>
    <cellStyle name="Comma 114 21 141" xfId="6094" xr:uid="{00000000-0005-0000-0000-0000DC1C0000}"/>
    <cellStyle name="Comma 114 21 141 2" xfId="35937" xr:uid="{00000000-0005-0000-0000-0000DD1C0000}"/>
    <cellStyle name="Comma 114 21 142" xfId="6095" xr:uid="{00000000-0005-0000-0000-0000DE1C0000}"/>
    <cellStyle name="Comma 114 21 142 2" xfId="35938" xr:uid="{00000000-0005-0000-0000-0000DF1C0000}"/>
    <cellStyle name="Comma 114 21 143" xfId="6096" xr:uid="{00000000-0005-0000-0000-0000E01C0000}"/>
    <cellStyle name="Comma 114 21 143 2" xfId="35939" xr:uid="{00000000-0005-0000-0000-0000E11C0000}"/>
    <cellStyle name="Comma 114 21 144" xfId="6097" xr:uid="{00000000-0005-0000-0000-0000E21C0000}"/>
    <cellStyle name="Comma 114 21 144 2" xfId="35940" xr:uid="{00000000-0005-0000-0000-0000E31C0000}"/>
    <cellStyle name="Comma 114 21 145" xfId="6098" xr:uid="{00000000-0005-0000-0000-0000E41C0000}"/>
    <cellStyle name="Comma 114 21 145 2" xfId="35941" xr:uid="{00000000-0005-0000-0000-0000E51C0000}"/>
    <cellStyle name="Comma 114 21 146" xfId="6099" xr:uid="{00000000-0005-0000-0000-0000E61C0000}"/>
    <cellStyle name="Comma 114 21 146 2" xfId="35942" xr:uid="{00000000-0005-0000-0000-0000E71C0000}"/>
    <cellStyle name="Comma 114 21 147" xfId="6100" xr:uid="{00000000-0005-0000-0000-0000E81C0000}"/>
    <cellStyle name="Comma 114 21 147 2" xfId="35943" xr:uid="{00000000-0005-0000-0000-0000E91C0000}"/>
    <cellStyle name="Comma 114 21 148" xfId="6101" xr:uid="{00000000-0005-0000-0000-0000EA1C0000}"/>
    <cellStyle name="Comma 114 21 148 2" xfId="35944" xr:uid="{00000000-0005-0000-0000-0000EB1C0000}"/>
    <cellStyle name="Comma 114 21 149" xfId="6102" xr:uid="{00000000-0005-0000-0000-0000EC1C0000}"/>
    <cellStyle name="Comma 114 21 149 2" xfId="35945" xr:uid="{00000000-0005-0000-0000-0000ED1C0000}"/>
    <cellStyle name="Comma 114 21 15" xfId="6103" xr:uid="{00000000-0005-0000-0000-0000EE1C0000}"/>
    <cellStyle name="Comma 114 21 15 2" xfId="35946" xr:uid="{00000000-0005-0000-0000-0000EF1C0000}"/>
    <cellStyle name="Comma 114 21 150" xfId="6104" xr:uid="{00000000-0005-0000-0000-0000F01C0000}"/>
    <cellStyle name="Comma 114 21 150 2" xfId="35947" xr:uid="{00000000-0005-0000-0000-0000F11C0000}"/>
    <cellStyle name="Comma 114 21 151" xfId="6105" xr:uid="{00000000-0005-0000-0000-0000F21C0000}"/>
    <cellStyle name="Comma 114 21 151 2" xfId="35948" xr:uid="{00000000-0005-0000-0000-0000F31C0000}"/>
    <cellStyle name="Comma 114 21 152" xfId="6106" xr:uid="{00000000-0005-0000-0000-0000F41C0000}"/>
    <cellStyle name="Comma 114 21 152 2" xfId="35949" xr:uid="{00000000-0005-0000-0000-0000F51C0000}"/>
    <cellStyle name="Comma 114 21 153" xfId="6107" xr:uid="{00000000-0005-0000-0000-0000F61C0000}"/>
    <cellStyle name="Comma 114 21 153 2" xfId="35950" xr:uid="{00000000-0005-0000-0000-0000F71C0000}"/>
    <cellStyle name="Comma 114 21 154" xfId="6108" xr:uid="{00000000-0005-0000-0000-0000F81C0000}"/>
    <cellStyle name="Comma 114 21 154 2" xfId="35951" xr:uid="{00000000-0005-0000-0000-0000F91C0000}"/>
    <cellStyle name="Comma 114 21 155" xfId="6109" xr:uid="{00000000-0005-0000-0000-0000FA1C0000}"/>
    <cellStyle name="Comma 114 21 155 2" xfId="35952" xr:uid="{00000000-0005-0000-0000-0000FB1C0000}"/>
    <cellStyle name="Comma 114 21 156" xfId="6110" xr:uid="{00000000-0005-0000-0000-0000FC1C0000}"/>
    <cellStyle name="Comma 114 21 156 2" xfId="6111" xr:uid="{00000000-0005-0000-0000-0000FD1C0000}"/>
    <cellStyle name="Comma 114 21 156 2 2" xfId="6112" xr:uid="{00000000-0005-0000-0000-0000FE1C0000}"/>
    <cellStyle name="Comma 114 21 156 2 2 2" xfId="35955" xr:uid="{00000000-0005-0000-0000-0000FF1C0000}"/>
    <cellStyle name="Comma 114 21 156 2 3" xfId="6113" xr:uid="{00000000-0005-0000-0000-0000001D0000}"/>
    <cellStyle name="Comma 114 21 156 2 3 2" xfId="35956" xr:uid="{00000000-0005-0000-0000-0000011D0000}"/>
    <cellStyle name="Comma 114 21 156 2 4" xfId="6114" xr:uid="{00000000-0005-0000-0000-0000021D0000}"/>
    <cellStyle name="Comma 114 21 156 2 4 2" xfId="35957" xr:uid="{00000000-0005-0000-0000-0000031D0000}"/>
    <cellStyle name="Comma 114 21 156 2 5" xfId="35954" xr:uid="{00000000-0005-0000-0000-0000041D0000}"/>
    <cellStyle name="Comma 114 21 156 3" xfId="6115" xr:uid="{00000000-0005-0000-0000-0000051D0000}"/>
    <cellStyle name="Comma 114 21 156 3 2" xfId="35958" xr:uid="{00000000-0005-0000-0000-0000061D0000}"/>
    <cellStyle name="Comma 114 21 156 4" xfId="35953" xr:uid="{00000000-0005-0000-0000-0000071D0000}"/>
    <cellStyle name="Comma 114 21 157" xfId="6116" xr:uid="{00000000-0005-0000-0000-0000081D0000}"/>
    <cellStyle name="Comma 114 21 157 2" xfId="35959" xr:uid="{00000000-0005-0000-0000-0000091D0000}"/>
    <cellStyle name="Comma 114 21 158" xfId="6117" xr:uid="{00000000-0005-0000-0000-00000A1D0000}"/>
    <cellStyle name="Comma 114 21 158 2" xfId="6118" xr:uid="{00000000-0005-0000-0000-00000B1D0000}"/>
    <cellStyle name="Comma 114 21 158 2 2" xfId="35961" xr:uid="{00000000-0005-0000-0000-00000C1D0000}"/>
    <cellStyle name="Comma 114 21 158 3" xfId="35960" xr:uid="{00000000-0005-0000-0000-00000D1D0000}"/>
    <cellStyle name="Comma 114 21 159" xfId="6119" xr:uid="{00000000-0005-0000-0000-00000E1D0000}"/>
    <cellStyle name="Comma 114 21 159 2" xfId="35962" xr:uid="{00000000-0005-0000-0000-00000F1D0000}"/>
    <cellStyle name="Comma 114 21 16" xfId="6120" xr:uid="{00000000-0005-0000-0000-0000101D0000}"/>
    <cellStyle name="Comma 114 21 16 2" xfId="35963" xr:uid="{00000000-0005-0000-0000-0000111D0000}"/>
    <cellStyle name="Comma 114 21 160" xfId="6121" xr:uid="{00000000-0005-0000-0000-0000121D0000}"/>
    <cellStyle name="Comma 114 21 160 2" xfId="35964" xr:uid="{00000000-0005-0000-0000-0000131D0000}"/>
    <cellStyle name="Comma 114 21 161" xfId="6122" xr:uid="{00000000-0005-0000-0000-0000141D0000}"/>
    <cellStyle name="Comma 114 21 161 2" xfId="35965" xr:uid="{00000000-0005-0000-0000-0000151D0000}"/>
    <cellStyle name="Comma 114 21 162" xfId="6123" xr:uid="{00000000-0005-0000-0000-0000161D0000}"/>
    <cellStyle name="Comma 114 21 162 2" xfId="35966" xr:uid="{00000000-0005-0000-0000-0000171D0000}"/>
    <cellStyle name="Comma 114 21 163" xfId="35889" xr:uid="{00000000-0005-0000-0000-0000181D0000}"/>
    <cellStyle name="Comma 114 21 17" xfId="6124" xr:uid="{00000000-0005-0000-0000-0000191D0000}"/>
    <cellStyle name="Comma 114 21 17 2" xfId="35967" xr:uid="{00000000-0005-0000-0000-00001A1D0000}"/>
    <cellStyle name="Comma 114 21 18" xfId="6125" xr:uid="{00000000-0005-0000-0000-00001B1D0000}"/>
    <cellStyle name="Comma 114 21 18 2" xfId="35968" xr:uid="{00000000-0005-0000-0000-00001C1D0000}"/>
    <cellStyle name="Comma 114 21 19" xfId="6126" xr:uid="{00000000-0005-0000-0000-00001D1D0000}"/>
    <cellStyle name="Comma 114 21 19 2" xfId="35969" xr:uid="{00000000-0005-0000-0000-00001E1D0000}"/>
    <cellStyle name="Comma 114 21 2" xfId="6127" xr:uid="{00000000-0005-0000-0000-00001F1D0000}"/>
    <cellStyle name="Comma 114 21 2 2" xfId="35970" xr:uid="{00000000-0005-0000-0000-0000201D0000}"/>
    <cellStyle name="Comma 114 21 20" xfId="6128" xr:uid="{00000000-0005-0000-0000-0000211D0000}"/>
    <cellStyle name="Comma 114 21 20 2" xfId="35971" xr:uid="{00000000-0005-0000-0000-0000221D0000}"/>
    <cellStyle name="Comma 114 21 21" xfId="6129" xr:uid="{00000000-0005-0000-0000-0000231D0000}"/>
    <cellStyle name="Comma 114 21 21 2" xfId="35972" xr:uid="{00000000-0005-0000-0000-0000241D0000}"/>
    <cellStyle name="Comma 114 21 22" xfId="6130" xr:uid="{00000000-0005-0000-0000-0000251D0000}"/>
    <cellStyle name="Comma 114 21 22 2" xfId="35973" xr:uid="{00000000-0005-0000-0000-0000261D0000}"/>
    <cellStyle name="Comma 114 21 23" xfId="6131" xr:uid="{00000000-0005-0000-0000-0000271D0000}"/>
    <cellStyle name="Comma 114 21 23 2" xfId="35974" xr:uid="{00000000-0005-0000-0000-0000281D0000}"/>
    <cellStyle name="Comma 114 21 24" xfId="6132" xr:uid="{00000000-0005-0000-0000-0000291D0000}"/>
    <cellStyle name="Comma 114 21 24 2" xfId="35975" xr:uid="{00000000-0005-0000-0000-00002A1D0000}"/>
    <cellStyle name="Comma 114 21 25" xfId="6133" xr:uid="{00000000-0005-0000-0000-00002B1D0000}"/>
    <cellStyle name="Comma 114 21 25 2" xfId="35976" xr:uid="{00000000-0005-0000-0000-00002C1D0000}"/>
    <cellStyle name="Comma 114 21 26" xfId="6134" xr:uid="{00000000-0005-0000-0000-00002D1D0000}"/>
    <cellStyle name="Comma 114 21 26 2" xfId="35977" xr:uid="{00000000-0005-0000-0000-00002E1D0000}"/>
    <cellStyle name="Comma 114 21 27" xfId="6135" xr:uid="{00000000-0005-0000-0000-00002F1D0000}"/>
    <cellStyle name="Comma 114 21 27 2" xfId="35978" xr:uid="{00000000-0005-0000-0000-0000301D0000}"/>
    <cellStyle name="Comma 114 21 28" xfId="6136" xr:uid="{00000000-0005-0000-0000-0000311D0000}"/>
    <cellStyle name="Comma 114 21 28 2" xfId="35979" xr:uid="{00000000-0005-0000-0000-0000321D0000}"/>
    <cellStyle name="Comma 114 21 29" xfId="6137" xr:uid="{00000000-0005-0000-0000-0000331D0000}"/>
    <cellStyle name="Comma 114 21 29 2" xfId="35980" xr:uid="{00000000-0005-0000-0000-0000341D0000}"/>
    <cellStyle name="Comma 114 21 3" xfId="6138" xr:uid="{00000000-0005-0000-0000-0000351D0000}"/>
    <cellStyle name="Comma 114 21 3 2" xfId="35981" xr:uid="{00000000-0005-0000-0000-0000361D0000}"/>
    <cellStyle name="Comma 114 21 30" xfId="6139" xr:uid="{00000000-0005-0000-0000-0000371D0000}"/>
    <cellStyle name="Comma 114 21 30 2" xfId="35982" xr:uid="{00000000-0005-0000-0000-0000381D0000}"/>
    <cellStyle name="Comma 114 21 31" xfId="6140" xr:uid="{00000000-0005-0000-0000-0000391D0000}"/>
    <cellStyle name="Comma 114 21 31 2" xfId="35983" xr:uid="{00000000-0005-0000-0000-00003A1D0000}"/>
    <cellStyle name="Comma 114 21 32" xfId="6141" xr:uid="{00000000-0005-0000-0000-00003B1D0000}"/>
    <cellStyle name="Comma 114 21 32 2" xfId="35984" xr:uid="{00000000-0005-0000-0000-00003C1D0000}"/>
    <cellStyle name="Comma 114 21 33" xfId="6142" xr:uid="{00000000-0005-0000-0000-00003D1D0000}"/>
    <cellStyle name="Comma 114 21 33 2" xfId="35985" xr:uid="{00000000-0005-0000-0000-00003E1D0000}"/>
    <cellStyle name="Comma 114 21 34" xfId="6143" xr:uid="{00000000-0005-0000-0000-00003F1D0000}"/>
    <cellStyle name="Comma 114 21 34 2" xfId="35986" xr:uid="{00000000-0005-0000-0000-0000401D0000}"/>
    <cellStyle name="Comma 114 21 35" xfId="6144" xr:uid="{00000000-0005-0000-0000-0000411D0000}"/>
    <cellStyle name="Comma 114 21 35 2" xfId="35987" xr:uid="{00000000-0005-0000-0000-0000421D0000}"/>
    <cellStyle name="Comma 114 21 36" xfId="6145" xr:uid="{00000000-0005-0000-0000-0000431D0000}"/>
    <cellStyle name="Comma 114 21 36 2" xfId="35988" xr:uid="{00000000-0005-0000-0000-0000441D0000}"/>
    <cellStyle name="Comma 114 21 37" xfId="6146" xr:uid="{00000000-0005-0000-0000-0000451D0000}"/>
    <cellStyle name="Comma 114 21 37 2" xfId="35989" xr:uid="{00000000-0005-0000-0000-0000461D0000}"/>
    <cellStyle name="Comma 114 21 38" xfId="6147" xr:uid="{00000000-0005-0000-0000-0000471D0000}"/>
    <cellStyle name="Comma 114 21 38 2" xfId="35990" xr:uid="{00000000-0005-0000-0000-0000481D0000}"/>
    <cellStyle name="Comma 114 21 39" xfId="6148" xr:uid="{00000000-0005-0000-0000-0000491D0000}"/>
    <cellStyle name="Comma 114 21 39 2" xfId="35991" xr:uid="{00000000-0005-0000-0000-00004A1D0000}"/>
    <cellStyle name="Comma 114 21 4" xfId="6149" xr:uid="{00000000-0005-0000-0000-00004B1D0000}"/>
    <cellStyle name="Comma 114 21 4 2" xfId="35992" xr:uid="{00000000-0005-0000-0000-00004C1D0000}"/>
    <cellStyle name="Comma 114 21 40" xfId="6150" xr:uid="{00000000-0005-0000-0000-00004D1D0000}"/>
    <cellStyle name="Comma 114 21 40 2" xfId="35993" xr:uid="{00000000-0005-0000-0000-00004E1D0000}"/>
    <cellStyle name="Comma 114 21 41" xfId="6151" xr:uid="{00000000-0005-0000-0000-00004F1D0000}"/>
    <cellStyle name="Comma 114 21 41 2" xfId="35994" xr:uid="{00000000-0005-0000-0000-0000501D0000}"/>
    <cellStyle name="Comma 114 21 42" xfId="6152" xr:uid="{00000000-0005-0000-0000-0000511D0000}"/>
    <cellStyle name="Comma 114 21 42 2" xfId="35995" xr:uid="{00000000-0005-0000-0000-0000521D0000}"/>
    <cellStyle name="Comma 114 21 43" xfId="6153" xr:uid="{00000000-0005-0000-0000-0000531D0000}"/>
    <cellStyle name="Comma 114 21 43 2" xfId="35996" xr:uid="{00000000-0005-0000-0000-0000541D0000}"/>
    <cellStyle name="Comma 114 21 44" xfId="6154" xr:uid="{00000000-0005-0000-0000-0000551D0000}"/>
    <cellStyle name="Comma 114 21 44 2" xfId="35997" xr:uid="{00000000-0005-0000-0000-0000561D0000}"/>
    <cellStyle name="Comma 114 21 45" xfId="6155" xr:uid="{00000000-0005-0000-0000-0000571D0000}"/>
    <cellStyle name="Comma 114 21 45 2" xfId="35998" xr:uid="{00000000-0005-0000-0000-0000581D0000}"/>
    <cellStyle name="Comma 114 21 46" xfId="6156" xr:uid="{00000000-0005-0000-0000-0000591D0000}"/>
    <cellStyle name="Comma 114 21 46 2" xfId="35999" xr:uid="{00000000-0005-0000-0000-00005A1D0000}"/>
    <cellStyle name="Comma 114 21 47" xfId="6157" xr:uid="{00000000-0005-0000-0000-00005B1D0000}"/>
    <cellStyle name="Comma 114 21 47 2" xfId="36000" xr:uid="{00000000-0005-0000-0000-00005C1D0000}"/>
    <cellStyle name="Comma 114 21 48" xfId="6158" xr:uid="{00000000-0005-0000-0000-00005D1D0000}"/>
    <cellStyle name="Comma 114 21 48 2" xfId="36001" xr:uid="{00000000-0005-0000-0000-00005E1D0000}"/>
    <cellStyle name="Comma 114 21 49" xfId="6159" xr:uid="{00000000-0005-0000-0000-00005F1D0000}"/>
    <cellStyle name="Comma 114 21 49 2" xfId="36002" xr:uid="{00000000-0005-0000-0000-0000601D0000}"/>
    <cellStyle name="Comma 114 21 5" xfId="6160" xr:uid="{00000000-0005-0000-0000-0000611D0000}"/>
    <cellStyle name="Comma 114 21 5 2" xfId="36003" xr:uid="{00000000-0005-0000-0000-0000621D0000}"/>
    <cellStyle name="Comma 114 21 50" xfId="6161" xr:uid="{00000000-0005-0000-0000-0000631D0000}"/>
    <cellStyle name="Comma 114 21 50 2" xfId="36004" xr:uid="{00000000-0005-0000-0000-0000641D0000}"/>
    <cellStyle name="Comma 114 21 51" xfId="6162" xr:uid="{00000000-0005-0000-0000-0000651D0000}"/>
    <cellStyle name="Comma 114 21 51 2" xfId="36005" xr:uid="{00000000-0005-0000-0000-0000661D0000}"/>
    <cellStyle name="Comma 114 21 52" xfId="6163" xr:uid="{00000000-0005-0000-0000-0000671D0000}"/>
    <cellStyle name="Comma 114 21 52 2" xfId="36006" xr:uid="{00000000-0005-0000-0000-0000681D0000}"/>
    <cellStyle name="Comma 114 21 53" xfId="6164" xr:uid="{00000000-0005-0000-0000-0000691D0000}"/>
    <cellStyle name="Comma 114 21 53 2" xfId="36007" xr:uid="{00000000-0005-0000-0000-00006A1D0000}"/>
    <cellStyle name="Comma 114 21 54" xfId="6165" xr:uid="{00000000-0005-0000-0000-00006B1D0000}"/>
    <cellStyle name="Comma 114 21 54 2" xfId="36008" xr:uid="{00000000-0005-0000-0000-00006C1D0000}"/>
    <cellStyle name="Comma 114 21 55" xfId="6166" xr:uid="{00000000-0005-0000-0000-00006D1D0000}"/>
    <cellStyle name="Comma 114 21 55 2" xfId="36009" xr:uid="{00000000-0005-0000-0000-00006E1D0000}"/>
    <cellStyle name="Comma 114 21 56" xfId="6167" xr:uid="{00000000-0005-0000-0000-00006F1D0000}"/>
    <cellStyle name="Comma 114 21 56 2" xfId="36010" xr:uid="{00000000-0005-0000-0000-0000701D0000}"/>
    <cellStyle name="Comma 114 21 57" xfId="6168" xr:uid="{00000000-0005-0000-0000-0000711D0000}"/>
    <cellStyle name="Comma 114 21 57 2" xfId="36011" xr:uid="{00000000-0005-0000-0000-0000721D0000}"/>
    <cellStyle name="Comma 114 21 58" xfId="6169" xr:uid="{00000000-0005-0000-0000-0000731D0000}"/>
    <cellStyle name="Comma 114 21 58 2" xfId="36012" xr:uid="{00000000-0005-0000-0000-0000741D0000}"/>
    <cellStyle name="Comma 114 21 59" xfId="6170" xr:uid="{00000000-0005-0000-0000-0000751D0000}"/>
    <cellStyle name="Comma 114 21 59 2" xfId="36013" xr:uid="{00000000-0005-0000-0000-0000761D0000}"/>
    <cellStyle name="Comma 114 21 6" xfId="6171" xr:uid="{00000000-0005-0000-0000-0000771D0000}"/>
    <cellStyle name="Comma 114 21 6 2" xfId="36014" xr:uid="{00000000-0005-0000-0000-0000781D0000}"/>
    <cellStyle name="Comma 114 21 60" xfId="6172" xr:uid="{00000000-0005-0000-0000-0000791D0000}"/>
    <cellStyle name="Comma 114 21 60 2" xfId="36015" xr:uid="{00000000-0005-0000-0000-00007A1D0000}"/>
    <cellStyle name="Comma 114 21 61" xfId="6173" xr:uid="{00000000-0005-0000-0000-00007B1D0000}"/>
    <cellStyle name="Comma 114 21 61 2" xfId="36016" xr:uid="{00000000-0005-0000-0000-00007C1D0000}"/>
    <cellStyle name="Comma 114 21 62" xfId="6174" xr:uid="{00000000-0005-0000-0000-00007D1D0000}"/>
    <cellStyle name="Comma 114 21 62 2" xfId="36017" xr:uid="{00000000-0005-0000-0000-00007E1D0000}"/>
    <cellStyle name="Comma 114 21 63" xfId="6175" xr:uid="{00000000-0005-0000-0000-00007F1D0000}"/>
    <cellStyle name="Comma 114 21 63 2" xfId="36018" xr:uid="{00000000-0005-0000-0000-0000801D0000}"/>
    <cellStyle name="Comma 114 21 64" xfId="6176" xr:uid="{00000000-0005-0000-0000-0000811D0000}"/>
    <cellStyle name="Comma 114 21 64 2" xfId="36019" xr:uid="{00000000-0005-0000-0000-0000821D0000}"/>
    <cellStyle name="Comma 114 21 65" xfId="6177" xr:uid="{00000000-0005-0000-0000-0000831D0000}"/>
    <cellStyle name="Comma 114 21 65 2" xfId="36020" xr:uid="{00000000-0005-0000-0000-0000841D0000}"/>
    <cellStyle name="Comma 114 21 66" xfId="6178" xr:uid="{00000000-0005-0000-0000-0000851D0000}"/>
    <cellStyle name="Comma 114 21 66 2" xfId="36021" xr:uid="{00000000-0005-0000-0000-0000861D0000}"/>
    <cellStyle name="Comma 114 21 67" xfId="6179" xr:uid="{00000000-0005-0000-0000-0000871D0000}"/>
    <cellStyle name="Comma 114 21 67 2" xfId="36022" xr:uid="{00000000-0005-0000-0000-0000881D0000}"/>
    <cellStyle name="Comma 114 21 68" xfId="6180" xr:uid="{00000000-0005-0000-0000-0000891D0000}"/>
    <cellStyle name="Comma 114 21 68 2" xfId="36023" xr:uid="{00000000-0005-0000-0000-00008A1D0000}"/>
    <cellStyle name="Comma 114 21 69" xfId="6181" xr:uid="{00000000-0005-0000-0000-00008B1D0000}"/>
    <cellStyle name="Comma 114 21 69 2" xfId="36024" xr:uid="{00000000-0005-0000-0000-00008C1D0000}"/>
    <cellStyle name="Comma 114 21 7" xfId="6182" xr:uid="{00000000-0005-0000-0000-00008D1D0000}"/>
    <cellStyle name="Comma 114 21 7 2" xfId="36025" xr:uid="{00000000-0005-0000-0000-00008E1D0000}"/>
    <cellStyle name="Comma 114 21 70" xfId="6183" xr:uid="{00000000-0005-0000-0000-00008F1D0000}"/>
    <cellStyle name="Comma 114 21 70 2" xfId="36026" xr:uid="{00000000-0005-0000-0000-0000901D0000}"/>
    <cellStyle name="Comma 114 21 71" xfId="6184" xr:uid="{00000000-0005-0000-0000-0000911D0000}"/>
    <cellStyle name="Comma 114 21 71 2" xfId="36027" xr:uid="{00000000-0005-0000-0000-0000921D0000}"/>
    <cellStyle name="Comma 114 21 72" xfId="6185" xr:uid="{00000000-0005-0000-0000-0000931D0000}"/>
    <cellStyle name="Comma 114 21 72 2" xfId="36028" xr:uid="{00000000-0005-0000-0000-0000941D0000}"/>
    <cellStyle name="Comma 114 21 73" xfId="6186" xr:uid="{00000000-0005-0000-0000-0000951D0000}"/>
    <cellStyle name="Comma 114 21 73 2" xfId="36029" xr:uid="{00000000-0005-0000-0000-0000961D0000}"/>
    <cellStyle name="Comma 114 21 74" xfId="6187" xr:uid="{00000000-0005-0000-0000-0000971D0000}"/>
    <cellStyle name="Comma 114 21 74 2" xfId="36030" xr:uid="{00000000-0005-0000-0000-0000981D0000}"/>
    <cellStyle name="Comma 114 21 75" xfId="6188" xr:uid="{00000000-0005-0000-0000-0000991D0000}"/>
    <cellStyle name="Comma 114 21 75 2" xfId="36031" xr:uid="{00000000-0005-0000-0000-00009A1D0000}"/>
    <cellStyle name="Comma 114 21 76" xfId="6189" xr:uid="{00000000-0005-0000-0000-00009B1D0000}"/>
    <cellStyle name="Comma 114 21 76 2" xfId="36032" xr:uid="{00000000-0005-0000-0000-00009C1D0000}"/>
    <cellStyle name="Comma 114 21 77" xfId="6190" xr:uid="{00000000-0005-0000-0000-00009D1D0000}"/>
    <cellStyle name="Comma 114 21 77 2" xfId="36033" xr:uid="{00000000-0005-0000-0000-00009E1D0000}"/>
    <cellStyle name="Comma 114 21 78" xfId="6191" xr:uid="{00000000-0005-0000-0000-00009F1D0000}"/>
    <cellStyle name="Comma 114 21 78 2" xfId="36034" xr:uid="{00000000-0005-0000-0000-0000A01D0000}"/>
    <cellStyle name="Comma 114 21 79" xfId="6192" xr:uid="{00000000-0005-0000-0000-0000A11D0000}"/>
    <cellStyle name="Comma 114 21 79 2" xfId="36035" xr:uid="{00000000-0005-0000-0000-0000A21D0000}"/>
    <cellStyle name="Comma 114 21 8" xfId="6193" xr:uid="{00000000-0005-0000-0000-0000A31D0000}"/>
    <cellStyle name="Comma 114 21 8 2" xfId="36036" xr:uid="{00000000-0005-0000-0000-0000A41D0000}"/>
    <cellStyle name="Comma 114 21 80" xfId="6194" xr:uid="{00000000-0005-0000-0000-0000A51D0000}"/>
    <cellStyle name="Comma 114 21 80 2" xfId="36037" xr:uid="{00000000-0005-0000-0000-0000A61D0000}"/>
    <cellStyle name="Comma 114 21 81" xfId="6195" xr:uid="{00000000-0005-0000-0000-0000A71D0000}"/>
    <cellStyle name="Comma 114 21 81 2" xfId="36038" xr:uid="{00000000-0005-0000-0000-0000A81D0000}"/>
    <cellStyle name="Comma 114 21 82" xfId="6196" xr:uid="{00000000-0005-0000-0000-0000A91D0000}"/>
    <cellStyle name="Comma 114 21 82 2" xfId="36039" xr:uid="{00000000-0005-0000-0000-0000AA1D0000}"/>
    <cellStyle name="Comma 114 21 83" xfId="6197" xr:uid="{00000000-0005-0000-0000-0000AB1D0000}"/>
    <cellStyle name="Comma 114 21 83 2" xfId="36040" xr:uid="{00000000-0005-0000-0000-0000AC1D0000}"/>
    <cellStyle name="Comma 114 21 84" xfId="6198" xr:uid="{00000000-0005-0000-0000-0000AD1D0000}"/>
    <cellStyle name="Comma 114 21 84 2" xfId="36041" xr:uid="{00000000-0005-0000-0000-0000AE1D0000}"/>
    <cellStyle name="Comma 114 21 85" xfId="6199" xr:uid="{00000000-0005-0000-0000-0000AF1D0000}"/>
    <cellStyle name="Comma 114 21 85 2" xfId="36042" xr:uid="{00000000-0005-0000-0000-0000B01D0000}"/>
    <cellStyle name="Comma 114 21 86" xfId="6200" xr:uid="{00000000-0005-0000-0000-0000B11D0000}"/>
    <cellStyle name="Comma 114 21 86 2" xfId="36043" xr:uid="{00000000-0005-0000-0000-0000B21D0000}"/>
    <cellStyle name="Comma 114 21 87" xfId="6201" xr:uid="{00000000-0005-0000-0000-0000B31D0000}"/>
    <cellStyle name="Comma 114 21 87 2" xfId="36044" xr:uid="{00000000-0005-0000-0000-0000B41D0000}"/>
    <cellStyle name="Comma 114 21 88" xfId="6202" xr:uid="{00000000-0005-0000-0000-0000B51D0000}"/>
    <cellStyle name="Comma 114 21 88 2" xfId="36045" xr:uid="{00000000-0005-0000-0000-0000B61D0000}"/>
    <cellStyle name="Comma 114 21 89" xfId="6203" xr:uid="{00000000-0005-0000-0000-0000B71D0000}"/>
    <cellStyle name="Comma 114 21 89 2" xfId="36046" xr:uid="{00000000-0005-0000-0000-0000B81D0000}"/>
    <cellStyle name="Comma 114 21 9" xfId="6204" xr:uid="{00000000-0005-0000-0000-0000B91D0000}"/>
    <cellStyle name="Comma 114 21 9 2" xfId="36047" xr:uid="{00000000-0005-0000-0000-0000BA1D0000}"/>
    <cellStyle name="Comma 114 21 90" xfId="6205" xr:uid="{00000000-0005-0000-0000-0000BB1D0000}"/>
    <cellStyle name="Comma 114 21 90 2" xfId="36048" xr:uid="{00000000-0005-0000-0000-0000BC1D0000}"/>
    <cellStyle name="Comma 114 21 91" xfId="6206" xr:uid="{00000000-0005-0000-0000-0000BD1D0000}"/>
    <cellStyle name="Comma 114 21 91 2" xfId="36049" xr:uid="{00000000-0005-0000-0000-0000BE1D0000}"/>
    <cellStyle name="Comma 114 21 92" xfId="6207" xr:uid="{00000000-0005-0000-0000-0000BF1D0000}"/>
    <cellStyle name="Comma 114 21 92 2" xfId="36050" xr:uid="{00000000-0005-0000-0000-0000C01D0000}"/>
    <cellStyle name="Comma 114 21 93" xfId="6208" xr:uid="{00000000-0005-0000-0000-0000C11D0000}"/>
    <cellStyle name="Comma 114 21 93 2" xfId="36051" xr:uid="{00000000-0005-0000-0000-0000C21D0000}"/>
    <cellStyle name="Comma 114 21 94" xfId="6209" xr:uid="{00000000-0005-0000-0000-0000C31D0000}"/>
    <cellStyle name="Comma 114 21 94 2" xfId="36052" xr:uid="{00000000-0005-0000-0000-0000C41D0000}"/>
    <cellStyle name="Comma 114 21 95" xfId="6210" xr:uid="{00000000-0005-0000-0000-0000C51D0000}"/>
    <cellStyle name="Comma 114 21 95 2" xfId="36053" xr:uid="{00000000-0005-0000-0000-0000C61D0000}"/>
    <cellStyle name="Comma 114 21 96" xfId="6211" xr:uid="{00000000-0005-0000-0000-0000C71D0000}"/>
    <cellStyle name="Comma 114 21 96 2" xfId="36054" xr:uid="{00000000-0005-0000-0000-0000C81D0000}"/>
    <cellStyle name="Comma 114 21 97" xfId="6212" xr:uid="{00000000-0005-0000-0000-0000C91D0000}"/>
    <cellStyle name="Comma 114 21 97 2" xfId="36055" xr:uid="{00000000-0005-0000-0000-0000CA1D0000}"/>
    <cellStyle name="Comma 114 21 98" xfId="6213" xr:uid="{00000000-0005-0000-0000-0000CB1D0000}"/>
    <cellStyle name="Comma 114 21 98 2" xfId="36056" xr:uid="{00000000-0005-0000-0000-0000CC1D0000}"/>
    <cellStyle name="Comma 114 21 99" xfId="6214" xr:uid="{00000000-0005-0000-0000-0000CD1D0000}"/>
    <cellStyle name="Comma 114 21 99 2" xfId="36057" xr:uid="{00000000-0005-0000-0000-0000CE1D0000}"/>
    <cellStyle name="Comma 114 22" xfId="35876" xr:uid="{00000000-0005-0000-0000-0000CF1D0000}"/>
    <cellStyle name="Comma 114 3" xfId="6215" xr:uid="{00000000-0005-0000-0000-0000D01D0000}"/>
    <cellStyle name="Comma 114 3 2" xfId="36058" xr:uid="{00000000-0005-0000-0000-0000D11D0000}"/>
    <cellStyle name="Comma 114 4" xfId="6216" xr:uid="{00000000-0005-0000-0000-0000D21D0000}"/>
    <cellStyle name="Comma 114 4 2" xfId="36059" xr:uid="{00000000-0005-0000-0000-0000D31D0000}"/>
    <cellStyle name="Comma 114 5" xfId="6217" xr:uid="{00000000-0005-0000-0000-0000D41D0000}"/>
    <cellStyle name="Comma 114 5 2" xfId="36060" xr:uid="{00000000-0005-0000-0000-0000D51D0000}"/>
    <cellStyle name="Comma 114 6" xfId="6218" xr:uid="{00000000-0005-0000-0000-0000D61D0000}"/>
    <cellStyle name="Comma 114 6 2" xfId="36061" xr:uid="{00000000-0005-0000-0000-0000D71D0000}"/>
    <cellStyle name="Comma 114 7" xfId="6219" xr:uid="{00000000-0005-0000-0000-0000D81D0000}"/>
    <cellStyle name="Comma 114 7 2" xfId="36062" xr:uid="{00000000-0005-0000-0000-0000D91D0000}"/>
    <cellStyle name="Comma 114 8" xfId="6220" xr:uid="{00000000-0005-0000-0000-0000DA1D0000}"/>
    <cellStyle name="Comma 114 8 2" xfId="36063" xr:uid="{00000000-0005-0000-0000-0000DB1D0000}"/>
    <cellStyle name="Comma 114 9" xfId="6221" xr:uid="{00000000-0005-0000-0000-0000DC1D0000}"/>
    <cellStyle name="Comma 114 9 2" xfId="36064" xr:uid="{00000000-0005-0000-0000-0000DD1D0000}"/>
    <cellStyle name="Comma 115" xfId="6222" xr:uid="{00000000-0005-0000-0000-0000DE1D0000}"/>
    <cellStyle name="Comma 115 2" xfId="36065" xr:uid="{00000000-0005-0000-0000-0000DF1D0000}"/>
    <cellStyle name="Comma 116" xfId="6223" xr:uid="{00000000-0005-0000-0000-0000E01D0000}"/>
    <cellStyle name="Comma 116 2" xfId="36066" xr:uid="{00000000-0005-0000-0000-0000E11D0000}"/>
    <cellStyle name="Comma 117" xfId="6224" xr:uid="{00000000-0005-0000-0000-0000E21D0000}"/>
    <cellStyle name="Comma 117 2" xfId="36067" xr:uid="{00000000-0005-0000-0000-0000E31D0000}"/>
    <cellStyle name="Comma 118" xfId="6225" xr:uid="{00000000-0005-0000-0000-0000E41D0000}"/>
    <cellStyle name="Comma 118 2" xfId="36068" xr:uid="{00000000-0005-0000-0000-0000E51D0000}"/>
    <cellStyle name="Comma 119" xfId="6226" xr:uid="{00000000-0005-0000-0000-0000E61D0000}"/>
    <cellStyle name="Comma 119 2" xfId="36069" xr:uid="{00000000-0005-0000-0000-0000E71D0000}"/>
    <cellStyle name="Comma 12" xfId="6227" xr:uid="{00000000-0005-0000-0000-0000E81D0000}"/>
    <cellStyle name="Comma 12 2" xfId="36070" xr:uid="{00000000-0005-0000-0000-0000E91D0000}"/>
    <cellStyle name="Comma 120" xfId="6228" xr:uid="{00000000-0005-0000-0000-0000EA1D0000}"/>
    <cellStyle name="Comma 120 2" xfId="36071" xr:uid="{00000000-0005-0000-0000-0000EB1D0000}"/>
    <cellStyle name="Comma 121" xfId="6229" xr:uid="{00000000-0005-0000-0000-0000EC1D0000}"/>
    <cellStyle name="Comma 121 2" xfId="36072" xr:uid="{00000000-0005-0000-0000-0000ED1D0000}"/>
    <cellStyle name="Comma 122" xfId="6230" xr:uid="{00000000-0005-0000-0000-0000EE1D0000}"/>
    <cellStyle name="Comma 122 2" xfId="36073" xr:uid="{00000000-0005-0000-0000-0000EF1D0000}"/>
    <cellStyle name="Comma 123" xfId="6231" xr:uid="{00000000-0005-0000-0000-0000F01D0000}"/>
    <cellStyle name="Comma 123 2" xfId="36074" xr:uid="{00000000-0005-0000-0000-0000F11D0000}"/>
    <cellStyle name="Comma 124" xfId="6232" xr:uid="{00000000-0005-0000-0000-0000F21D0000}"/>
    <cellStyle name="Comma 124 2" xfId="36075" xr:uid="{00000000-0005-0000-0000-0000F31D0000}"/>
    <cellStyle name="Comma 125" xfId="6233" xr:uid="{00000000-0005-0000-0000-0000F41D0000}"/>
    <cellStyle name="Comma 125 2" xfId="36076" xr:uid="{00000000-0005-0000-0000-0000F51D0000}"/>
    <cellStyle name="Comma 126" xfId="6234" xr:uid="{00000000-0005-0000-0000-0000F61D0000}"/>
    <cellStyle name="Comma 126 2" xfId="36077" xr:uid="{00000000-0005-0000-0000-0000F71D0000}"/>
    <cellStyle name="Comma 127" xfId="6235" xr:uid="{00000000-0005-0000-0000-0000F81D0000}"/>
    <cellStyle name="Comma 128" xfId="6236" xr:uid="{00000000-0005-0000-0000-0000F91D0000}"/>
    <cellStyle name="Comma 129" xfId="6237" xr:uid="{00000000-0005-0000-0000-0000FA1D0000}"/>
    <cellStyle name="Comma 13" xfId="6238" xr:uid="{00000000-0005-0000-0000-0000FB1D0000}"/>
    <cellStyle name="Comma 13 2" xfId="36078" xr:uid="{00000000-0005-0000-0000-0000FC1D0000}"/>
    <cellStyle name="Comma 130" xfId="6239" xr:uid="{00000000-0005-0000-0000-0000FD1D0000}"/>
    <cellStyle name="Comma 131" xfId="6240" xr:uid="{00000000-0005-0000-0000-0000FE1D0000}"/>
    <cellStyle name="Comma 132" xfId="6241" xr:uid="{00000000-0005-0000-0000-0000FF1D0000}"/>
    <cellStyle name="Comma 133" xfId="6242" xr:uid="{00000000-0005-0000-0000-0000001E0000}"/>
    <cellStyle name="Comma 134" xfId="6243" xr:uid="{00000000-0005-0000-0000-0000011E0000}"/>
    <cellStyle name="Comma 135" xfId="6244" xr:uid="{00000000-0005-0000-0000-0000021E0000}"/>
    <cellStyle name="Comma 136" xfId="6245" xr:uid="{00000000-0005-0000-0000-0000031E0000}"/>
    <cellStyle name="Comma 137" xfId="37674" xr:uid="{00000000-0005-0000-0000-0000041E0000}"/>
    <cellStyle name="Comma 14" xfId="6246" xr:uid="{00000000-0005-0000-0000-0000051E0000}"/>
    <cellStyle name="Comma 14 2" xfId="36079" xr:uid="{00000000-0005-0000-0000-0000061E0000}"/>
    <cellStyle name="Comma 15" xfId="6247" xr:uid="{00000000-0005-0000-0000-0000071E0000}"/>
    <cellStyle name="Comma 15 2" xfId="36080" xr:uid="{00000000-0005-0000-0000-0000081E0000}"/>
    <cellStyle name="Comma 16" xfId="6248" xr:uid="{00000000-0005-0000-0000-0000091E0000}"/>
    <cellStyle name="Comma 16 2" xfId="36081" xr:uid="{00000000-0005-0000-0000-00000A1E0000}"/>
    <cellStyle name="Comma 17" xfId="6249" xr:uid="{00000000-0005-0000-0000-00000B1E0000}"/>
    <cellStyle name="Comma 17 2" xfId="36082" xr:uid="{00000000-0005-0000-0000-00000C1E0000}"/>
    <cellStyle name="Comma 18" xfId="6250" xr:uid="{00000000-0005-0000-0000-00000D1E0000}"/>
    <cellStyle name="Comma 18 2" xfId="36083" xr:uid="{00000000-0005-0000-0000-00000E1E0000}"/>
    <cellStyle name="Comma 19" xfId="6251" xr:uid="{00000000-0005-0000-0000-00000F1E0000}"/>
    <cellStyle name="Comma 19 2" xfId="36084" xr:uid="{00000000-0005-0000-0000-0000101E0000}"/>
    <cellStyle name="Comma 2" xfId="40" xr:uid="{00000000-0005-0000-0000-0000111E0000}"/>
    <cellStyle name="Comma 2 10" xfId="36085" xr:uid="{00000000-0005-0000-0000-0000121E0000}"/>
    <cellStyle name="Comma 2 11" xfId="37921" xr:uid="{00000000-0005-0000-0000-0000131E0000}"/>
    <cellStyle name="Comma 2 12" xfId="6252" xr:uid="{00000000-0005-0000-0000-0000141E0000}"/>
    <cellStyle name="Comma 2 2" xfId="41" xr:uid="{00000000-0005-0000-0000-0000151E0000}"/>
    <cellStyle name="Comma 2 2 2" xfId="36086" xr:uid="{00000000-0005-0000-0000-0000161E0000}"/>
    <cellStyle name="Comma 2 2 3" xfId="37922" xr:uid="{00000000-0005-0000-0000-0000171E0000}"/>
    <cellStyle name="Comma 2 2 4" xfId="6253" xr:uid="{00000000-0005-0000-0000-0000181E0000}"/>
    <cellStyle name="Comma 2 3" xfId="362" xr:uid="{00000000-0005-0000-0000-0000191E0000}"/>
    <cellStyle name="Comma 2 3 2" xfId="36087" xr:uid="{00000000-0005-0000-0000-00001A1E0000}"/>
    <cellStyle name="Comma 2 3 3" xfId="6254" xr:uid="{00000000-0005-0000-0000-00001B1E0000}"/>
    <cellStyle name="Comma 2 4" xfId="6255" xr:uid="{00000000-0005-0000-0000-00001C1E0000}"/>
    <cellStyle name="Comma 2 4 2" xfId="36088" xr:uid="{00000000-0005-0000-0000-00001D1E0000}"/>
    <cellStyle name="Comma 2 5" xfId="6256" xr:uid="{00000000-0005-0000-0000-00001E1E0000}"/>
    <cellStyle name="Comma 2 5 2" xfId="36089" xr:uid="{00000000-0005-0000-0000-00001F1E0000}"/>
    <cellStyle name="Comma 2 6" xfId="6257" xr:uid="{00000000-0005-0000-0000-0000201E0000}"/>
    <cellStyle name="Comma 2 6 2" xfId="36090" xr:uid="{00000000-0005-0000-0000-0000211E0000}"/>
    <cellStyle name="Comma 2 7" xfId="6258" xr:uid="{00000000-0005-0000-0000-0000221E0000}"/>
    <cellStyle name="Comma 2 7 2" xfId="36091" xr:uid="{00000000-0005-0000-0000-0000231E0000}"/>
    <cellStyle name="Comma 2 8" xfId="6259" xr:uid="{00000000-0005-0000-0000-0000241E0000}"/>
    <cellStyle name="Comma 2 8 2" xfId="36092" xr:uid="{00000000-0005-0000-0000-0000251E0000}"/>
    <cellStyle name="Comma 2 9" xfId="6260" xr:uid="{00000000-0005-0000-0000-0000261E0000}"/>
    <cellStyle name="Comma 20" xfId="6261" xr:uid="{00000000-0005-0000-0000-0000271E0000}"/>
    <cellStyle name="Comma 20 2" xfId="36093" xr:uid="{00000000-0005-0000-0000-0000281E0000}"/>
    <cellStyle name="Comma 21" xfId="6262" xr:uid="{00000000-0005-0000-0000-0000291E0000}"/>
    <cellStyle name="Comma 21 2" xfId="36094" xr:uid="{00000000-0005-0000-0000-00002A1E0000}"/>
    <cellStyle name="Comma 22" xfId="6263" xr:uid="{00000000-0005-0000-0000-00002B1E0000}"/>
    <cellStyle name="Comma 22 2" xfId="36095" xr:uid="{00000000-0005-0000-0000-00002C1E0000}"/>
    <cellStyle name="Comma 23" xfId="6264" xr:uid="{00000000-0005-0000-0000-00002D1E0000}"/>
    <cellStyle name="Comma 23 2" xfId="36096" xr:uid="{00000000-0005-0000-0000-00002E1E0000}"/>
    <cellStyle name="Comma 24" xfId="6265" xr:uid="{00000000-0005-0000-0000-00002F1E0000}"/>
    <cellStyle name="Comma 24 2" xfId="36097" xr:uid="{00000000-0005-0000-0000-0000301E0000}"/>
    <cellStyle name="Comma 25" xfId="6266" xr:uid="{00000000-0005-0000-0000-0000311E0000}"/>
    <cellStyle name="Comma 25 2" xfId="36098" xr:uid="{00000000-0005-0000-0000-0000321E0000}"/>
    <cellStyle name="Comma 26" xfId="6267" xr:uid="{00000000-0005-0000-0000-0000331E0000}"/>
    <cellStyle name="Comma 26 2" xfId="36099" xr:uid="{00000000-0005-0000-0000-0000341E0000}"/>
    <cellStyle name="Comma 27" xfId="6268" xr:uid="{00000000-0005-0000-0000-0000351E0000}"/>
    <cellStyle name="Comma 27 2" xfId="36100" xr:uid="{00000000-0005-0000-0000-0000361E0000}"/>
    <cellStyle name="Comma 28" xfId="6269" xr:uid="{00000000-0005-0000-0000-0000371E0000}"/>
    <cellStyle name="Comma 28 2" xfId="36101" xr:uid="{00000000-0005-0000-0000-0000381E0000}"/>
    <cellStyle name="Comma 29" xfId="6270" xr:uid="{00000000-0005-0000-0000-0000391E0000}"/>
    <cellStyle name="Comma 29 2" xfId="36102" xr:uid="{00000000-0005-0000-0000-00003A1E0000}"/>
    <cellStyle name="Comma 3" xfId="361" xr:uid="{00000000-0005-0000-0000-00003B1E0000}"/>
    <cellStyle name="Comma 3 2" xfId="36103" xr:uid="{00000000-0005-0000-0000-00003C1E0000}"/>
    <cellStyle name="Comma 3 3" xfId="6271" xr:uid="{00000000-0005-0000-0000-00003D1E0000}"/>
    <cellStyle name="Comma 30" xfId="6272" xr:uid="{00000000-0005-0000-0000-00003E1E0000}"/>
    <cellStyle name="Comma 30 2" xfId="36104" xr:uid="{00000000-0005-0000-0000-00003F1E0000}"/>
    <cellStyle name="Comma 31" xfId="6273" xr:uid="{00000000-0005-0000-0000-0000401E0000}"/>
    <cellStyle name="Comma 31 2" xfId="36105" xr:uid="{00000000-0005-0000-0000-0000411E0000}"/>
    <cellStyle name="Comma 32" xfId="6274" xr:uid="{00000000-0005-0000-0000-0000421E0000}"/>
    <cellStyle name="Comma 32 2" xfId="36106" xr:uid="{00000000-0005-0000-0000-0000431E0000}"/>
    <cellStyle name="Comma 33" xfId="6275" xr:uid="{00000000-0005-0000-0000-0000441E0000}"/>
    <cellStyle name="Comma 33 2" xfId="36107" xr:uid="{00000000-0005-0000-0000-0000451E0000}"/>
    <cellStyle name="Comma 34" xfId="6276" xr:uid="{00000000-0005-0000-0000-0000461E0000}"/>
    <cellStyle name="Comma 34 2" xfId="36108" xr:uid="{00000000-0005-0000-0000-0000471E0000}"/>
    <cellStyle name="Comma 35" xfId="6277" xr:uid="{00000000-0005-0000-0000-0000481E0000}"/>
    <cellStyle name="Comma 35 2" xfId="36109" xr:uid="{00000000-0005-0000-0000-0000491E0000}"/>
    <cellStyle name="Comma 36" xfId="6278" xr:uid="{00000000-0005-0000-0000-00004A1E0000}"/>
    <cellStyle name="Comma 36 2" xfId="36110" xr:uid="{00000000-0005-0000-0000-00004B1E0000}"/>
    <cellStyle name="Comma 37" xfId="6279" xr:uid="{00000000-0005-0000-0000-00004C1E0000}"/>
    <cellStyle name="Comma 37 2" xfId="36111" xr:uid="{00000000-0005-0000-0000-00004D1E0000}"/>
    <cellStyle name="Comma 38" xfId="6280" xr:uid="{00000000-0005-0000-0000-00004E1E0000}"/>
    <cellStyle name="Comma 38 2" xfId="36112" xr:uid="{00000000-0005-0000-0000-00004F1E0000}"/>
    <cellStyle name="Comma 39" xfId="6281" xr:uid="{00000000-0005-0000-0000-0000501E0000}"/>
    <cellStyle name="Comma 39 2" xfId="36113" xr:uid="{00000000-0005-0000-0000-0000511E0000}"/>
    <cellStyle name="Comma 4" xfId="327" xr:uid="{00000000-0005-0000-0000-0000521E0000}"/>
    <cellStyle name="Comma 4 2" xfId="36114" xr:uid="{00000000-0005-0000-0000-0000531E0000}"/>
    <cellStyle name="Comma 4 3" xfId="6282" xr:uid="{00000000-0005-0000-0000-0000541E0000}"/>
    <cellStyle name="Comma 40" xfId="6283" xr:uid="{00000000-0005-0000-0000-0000551E0000}"/>
    <cellStyle name="Comma 40 2" xfId="36115" xr:uid="{00000000-0005-0000-0000-0000561E0000}"/>
    <cellStyle name="Comma 41" xfId="6284" xr:uid="{00000000-0005-0000-0000-0000571E0000}"/>
    <cellStyle name="Comma 41 2" xfId="36116" xr:uid="{00000000-0005-0000-0000-0000581E0000}"/>
    <cellStyle name="Comma 42" xfId="6285" xr:uid="{00000000-0005-0000-0000-0000591E0000}"/>
    <cellStyle name="Comma 42 2" xfId="36117" xr:uid="{00000000-0005-0000-0000-00005A1E0000}"/>
    <cellStyle name="Comma 43" xfId="6286" xr:uid="{00000000-0005-0000-0000-00005B1E0000}"/>
    <cellStyle name="Comma 43 2" xfId="36118" xr:uid="{00000000-0005-0000-0000-00005C1E0000}"/>
    <cellStyle name="Comma 44" xfId="6287" xr:uid="{00000000-0005-0000-0000-00005D1E0000}"/>
    <cellStyle name="Comma 44 2" xfId="36119" xr:uid="{00000000-0005-0000-0000-00005E1E0000}"/>
    <cellStyle name="Comma 45" xfId="6288" xr:uid="{00000000-0005-0000-0000-00005F1E0000}"/>
    <cellStyle name="Comma 45 2" xfId="36120" xr:uid="{00000000-0005-0000-0000-0000601E0000}"/>
    <cellStyle name="Comma 46" xfId="6289" xr:uid="{00000000-0005-0000-0000-0000611E0000}"/>
    <cellStyle name="Comma 46 2" xfId="36121" xr:uid="{00000000-0005-0000-0000-0000621E0000}"/>
    <cellStyle name="Comma 47" xfId="6290" xr:uid="{00000000-0005-0000-0000-0000631E0000}"/>
    <cellStyle name="Comma 47 2" xfId="36122" xr:uid="{00000000-0005-0000-0000-0000641E0000}"/>
    <cellStyle name="Comma 48" xfId="6291" xr:uid="{00000000-0005-0000-0000-0000651E0000}"/>
    <cellStyle name="Comma 48 2" xfId="36123" xr:uid="{00000000-0005-0000-0000-0000661E0000}"/>
    <cellStyle name="Comma 49" xfId="6292" xr:uid="{00000000-0005-0000-0000-0000671E0000}"/>
    <cellStyle name="Comma 49 2" xfId="36124" xr:uid="{00000000-0005-0000-0000-0000681E0000}"/>
    <cellStyle name="Comma 5" xfId="6293" xr:uid="{00000000-0005-0000-0000-0000691E0000}"/>
    <cellStyle name="Comma 5 2" xfId="36125" xr:uid="{00000000-0005-0000-0000-00006A1E0000}"/>
    <cellStyle name="Comma 50" xfId="6294" xr:uid="{00000000-0005-0000-0000-00006B1E0000}"/>
    <cellStyle name="Comma 50 2" xfId="36126" xr:uid="{00000000-0005-0000-0000-00006C1E0000}"/>
    <cellStyle name="Comma 51" xfId="6295" xr:uid="{00000000-0005-0000-0000-00006D1E0000}"/>
    <cellStyle name="Comma 51 2" xfId="36127" xr:uid="{00000000-0005-0000-0000-00006E1E0000}"/>
    <cellStyle name="Comma 52" xfId="6296" xr:uid="{00000000-0005-0000-0000-00006F1E0000}"/>
    <cellStyle name="Comma 52 2" xfId="36128" xr:uid="{00000000-0005-0000-0000-0000701E0000}"/>
    <cellStyle name="Comma 53" xfId="6297" xr:uid="{00000000-0005-0000-0000-0000711E0000}"/>
    <cellStyle name="Comma 53 2" xfId="36129" xr:uid="{00000000-0005-0000-0000-0000721E0000}"/>
    <cellStyle name="Comma 54" xfId="6298" xr:uid="{00000000-0005-0000-0000-0000731E0000}"/>
    <cellStyle name="Comma 54 2" xfId="36130" xr:uid="{00000000-0005-0000-0000-0000741E0000}"/>
    <cellStyle name="Comma 55" xfId="6299" xr:uid="{00000000-0005-0000-0000-0000751E0000}"/>
    <cellStyle name="Comma 55 2" xfId="36131" xr:uid="{00000000-0005-0000-0000-0000761E0000}"/>
    <cellStyle name="Comma 56" xfId="6300" xr:uid="{00000000-0005-0000-0000-0000771E0000}"/>
    <cellStyle name="Comma 56 2" xfId="36132" xr:uid="{00000000-0005-0000-0000-0000781E0000}"/>
    <cellStyle name="Comma 57" xfId="6301" xr:uid="{00000000-0005-0000-0000-0000791E0000}"/>
    <cellStyle name="Comma 57 2" xfId="36133" xr:uid="{00000000-0005-0000-0000-00007A1E0000}"/>
    <cellStyle name="Comma 58" xfId="6302" xr:uid="{00000000-0005-0000-0000-00007B1E0000}"/>
    <cellStyle name="Comma 58 2" xfId="36134" xr:uid="{00000000-0005-0000-0000-00007C1E0000}"/>
    <cellStyle name="Comma 59" xfId="6303" xr:uid="{00000000-0005-0000-0000-00007D1E0000}"/>
    <cellStyle name="Comma 59 2" xfId="36135" xr:uid="{00000000-0005-0000-0000-00007E1E0000}"/>
    <cellStyle name="Comma 6" xfId="6304" xr:uid="{00000000-0005-0000-0000-00007F1E0000}"/>
    <cellStyle name="Comma 6 2" xfId="36136" xr:uid="{00000000-0005-0000-0000-0000801E0000}"/>
    <cellStyle name="Comma 60" xfId="6305" xr:uid="{00000000-0005-0000-0000-0000811E0000}"/>
    <cellStyle name="Comma 60 2" xfId="36137" xr:uid="{00000000-0005-0000-0000-0000821E0000}"/>
    <cellStyle name="Comma 61" xfId="6306" xr:uid="{00000000-0005-0000-0000-0000831E0000}"/>
    <cellStyle name="Comma 61 2" xfId="36138" xr:uid="{00000000-0005-0000-0000-0000841E0000}"/>
    <cellStyle name="Comma 62" xfId="6307" xr:uid="{00000000-0005-0000-0000-0000851E0000}"/>
    <cellStyle name="Comma 62 2" xfId="36139" xr:uid="{00000000-0005-0000-0000-0000861E0000}"/>
    <cellStyle name="Comma 63" xfId="6308" xr:uid="{00000000-0005-0000-0000-0000871E0000}"/>
    <cellStyle name="Comma 63 2" xfId="36140" xr:uid="{00000000-0005-0000-0000-0000881E0000}"/>
    <cellStyle name="Comma 64" xfId="6309" xr:uid="{00000000-0005-0000-0000-0000891E0000}"/>
    <cellStyle name="Comma 64 2" xfId="36141" xr:uid="{00000000-0005-0000-0000-00008A1E0000}"/>
    <cellStyle name="Comma 65" xfId="6310" xr:uid="{00000000-0005-0000-0000-00008B1E0000}"/>
    <cellStyle name="Comma 65 2" xfId="36142" xr:uid="{00000000-0005-0000-0000-00008C1E0000}"/>
    <cellStyle name="Comma 66" xfId="6311" xr:uid="{00000000-0005-0000-0000-00008D1E0000}"/>
    <cellStyle name="Comma 66 2" xfId="36143" xr:uid="{00000000-0005-0000-0000-00008E1E0000}"/>
    <cellStyle name="Comma 67" xfId="6312" xr:uid="{00000000-0005-0000-0000-00008F1E0000}"/>
    <cellStyle name="Comma 67 2" xfId="36144" xr:uid="{00000000-0005-0000-0000-0000901E0000}"/>
    <cellStyle name="Comma 68" xfId="6313" xr:uid="{00000000-0005-0000-0000-0000911E0000}"/>
    <cellStyle name="Comma 68 2" xfId="36145" xr:uid="{00000000-0005-0000-0000-0000921E0000}"/>
    <cellStyle name="Comma 69" xfId="6314" xr:uid="{00000000-0005-0000-0000-0000931E0000}"/>
    <cellStyle name="Comma 69 2" xfId="36146" xr:uid="{00000000-0005-0000-0000-0000941E0000}"/>
    <cellStyle name="Comma 7" xfId="6315" xr:uid="{00000000-0005-0000-0000-0000951E0000}"/>
    <cellStyle name="Comma 7 2" xfId="36147" xr:uid="{00000000-0005-0000-0000-0000961E0000}"/>
    <cellStyle name="Comma 70" xfId="6316" xr:uid="{00000000-0005-0000-0000-0000971E0000}"/>
    <cellStyle name="Comma 70 2" xfId="36148" xr:uid="{00000000-0005-0000-0000-0000981E0000}"/>
    <cellStyle name="Comma 71" xfId="6317" xr:uid="{00000000-0005-0000-0000-0000991E0000}"/>
    <cellStyle name="Comma 71 2" xfId="36149" xr:uid="{00000000-0005-0000-0000-00009A1E0000}"/>
    <cellStyle name="Comma 72" xfId="6318" xr:uid="{00000000-0005-0000-0000-00009B1E0000}"/>
    <cellStyle name="Comma 72 2" xfId="36150" xr:uid="{00000000-0005-0000-0000-00009C1E0000}"/>
    <cellStyle name="Comma 73" xfId="6319" xr:uid="{00000000-0005-0000-0000-00009D1E0000}"/>
    <cellStyle name="Comma 73 2" xfId="36151" xr:uid="{00000000-0005-0000-0000-00009E1E0000}"/>
    <cellStyle name="Comma 74" xfId="6320" xr:uid="{00000000-0005-0000-0000-00009F1E0000}"/>
    <cellStyle name="Comma 74 2" xfId="36152" xr:uid="{00000000-0005-0000-0000-0000A01E0000}"/>
    <cellStyle name="Comma 75" xfId="6321" xr:uid="{00000000-0005-0000-0000-0000A11E0000}"/>
    <cellStyle name="Comma 75 2" xfId="36153" xr:uid="{00000000-0005-0000-0000-0000A21E0000}"/>
    <cellStyle name="Comma 76" xfId="6322" xr:uid="{00000000-0005-0000-0000-0000A31E0000}"/>
    <cellStyle name="Comma 76 2" xfId="36154" xr:uid="{00000000-0005-0000-0000-0000A41E0000}"/>
    <cellStyle name="Comma 77" xfId="6323" xr:uid="{00000000-0005-0000-0000-0000A51E0000}"/>
    <cellStyle name="Comma 77 2" xfId="36155" xr:uid="{00000000-0005-0000-0000-0000A61E0000}"/>
    <cellStyle name="Comma 78" xfId="6324" xr:uid="{00000000-0005-0000-0000-0000A71E0000}"/>
    <cellStyle name="Comma 78 2" xfId="36156" xr:uid="{00000000-0005-0000-0000-0000A81E0000}"/>
    <cellStyle name="Comma 79" xfId="6325" xr:uid="{00000000-0005-0000-0000-0000A91E0000}"/>
    <cellStyle name="Comma 79 2" xfId="36157" xr:uid="{00000000-0005-0000-0000-0000AA1E0000}"/>
    <cellStyle name="Comma 8" xfId="6326" xr:uid="{00000000-0005-0000-0000-0000AB1E0000}"/>
    <cellStyle name="Comma 8 2" xfId="36158" xr:uid="{00000000-0005-0000-0000-0000AC1E0000}"/>
    <cellStyle name="Comma 80" xfId="6327" xr:uid="{00000000-0005-0000-0000-0000AD1E0000}"/>
    <cellStyle name="Comma 80 2" xfId="36159" xr:uid="{00000000-0005-0000-0000-0000AE1E0000}"/>
    <cellStyle name="Comma 81" xfId="6328" xr:uid="{00000000-0005-0000-0000-0000AF1E0000}"/>
    <cellStyle name="Comma 81 2" xfId="36160" xr:uid="{00000000-0005-0000-0000-0000B01E0000}"/>
    <cellStyle name="Comma 82" xfId="6329" xr:uid="{00000000-0005-0000-0000-0000B11E0000}"/>
    <cellStyle name="Comma 82 2" xfId="36161" xr:uid="{00000000-0005-0000-0000-0000B21E0000}"/>
    <cellStyle name="Comma 83" xfId="6330" xr:uid="{00000000-0005-0000-0000-0000B31E0000}"/>
    <cellStyle name="Comma 83 2" xfId="36162" xr:uid="{00000000-0005-0000-0000-0000B41E0000}"/>
    <cellStyle name="Comma 84" xfId="6331" xr:uid="{00000000-0005-0000-0000-0000B51E0000}"/>
    <cellStyle name="Comma 84 2" xfId="36163" xr:uid="{00000000-0005-0000-0000-0000B61E0000}"/>
    <cellStyle name="Comma 85" xfId="6332" xr:uid="{00000000-0005-0000-0000-0000B71E0000}"/>
    <cellStyle name="Comma 85 2" xfId="36164" xr:uid="{00000000-0005-0000-0000-0000B81E0000}"/>
    <cellStyle name="Comma 86" xfId="6333" xr:uid="{00000000-0005-0000-0000-0000B91E0000}"/>
    <cellStyle name="Comma 86 2" xfId="36165" xr:uid="{00000000-0005-0000-0000-0000BA1E0000}"/>
    <cellStyle name="Comma 87" xfId="6334" xr:uid="{00000000-0005-0000-0000-0000BB1E0000}"/>
    <cellStyle name="Comma 87 2" xfId="36166" xr:uid="{00000000-0005-0000-0000-0000BC1E0000}"/>
    <cellStyle name="Comma 88" xfId="6335" xr:uid="{00000000-0005-0000-0000-0000BD1E0000}"/>
    <cellStyle name="Comma 88 2" xfId="36167" xr:uid="{00000000-0005-0000-0000-0000BE1E0000}"/>
    <cellStyle name="Comma 89" xfId="6336" xr:uid="{00000000-0005-0000-0000-0000BF1E0000}"/>
    <cellStyle name="Comma 89 2" xfId="36168" xr:uid="{00000000-0005-0000-0000-0000C01E0000}"/>
    <cellStyle name="Comma 9" xfId="6337" xr:uid="{00000000-0005-0000-0000-0000C11E0000}"/>
    <cellStyle name="Comma 9 2" xfId="36169" xr:uid="{00000000-0005-0000-0000-0000C21E0000}"/>
    <cellStyle name="Comma 90" xfId="6338" xr:uid="{00000000-0005-0000-0000-0000C31E0000}"/>
    <cellStyle name="Comma 90 2" xfId="36170" xr:uid="{00000000-0005-0000-0000-0000C41E0000}"/>
    <cellStyle name="Comma 91" xfId="6339" xr:uid="{00000000-0005-0000-0000-0000C51E0000}"/>
    <cellStyle name="Comma 91 2" xfId="36171" xr:uid="{00000000-0005-0000-0000-0000C61E0000}"/>
    <cellStyle name="Comma 92" xfId="6340" xr:uid="{00000000-0005-0000-0000-0000C71E0000}"/>
    <cellStyle name="Comma 92 2" xfId="36172" xr:uid="{00000000-0005-0000-0000-0000C81E0000}"/>
    <cellStyle name="Comma 93" xfId="6341" xr:uid="{00000000-0005-0000-0000-0000C91E0000}"/>
    <cellStyle name="Comma 93 2" xfId="36173" xr:uid="{00000000-0005-0000-0000-0000CA1E0000}"/>
    <cellStyle name="Comma 94" xfId="6342" xr:uid="{00000000-0005-0000-0000-0000CB1E0000}"/>
    <cellStyle name="Comma 94 2" xfId="36174" xr:uid="{00000000-0005-0000-0000-0000CC1E0000}"/>
    <cellStyle name="Comma 95" xfId="6343" xr:uid="{00000000-0005-0000-0000-0000CD1E0000}"/>
    <cellStyle name="Comma 95 2" xfId="36175" xr:uid="{00000000-0005-0000-0000-0000CE1E0000}"/>
    <cellStyle name="Comma 96" xfId="6344" xr:uid="{00000000-0005-0000-0000-0000CF1E0000}"/>
    <cellStyle name="Comma 96 2" xfId="36176" xr:uid="{00000000-0005-0000-0000-0000D01E0000}"/>
    <cellStyle name="Comma 97" xfId="6345" xr:uid="{00000000-0005-0000-0000-0000D11E0000}"/>
    <cellStyle name="Comma 97 2" xfId="36177" xr:uid="{00000000-0005-0000-0000-0000D21E0000}"/>
    <cellStyle name="Comma 98" xfId="6346" xr:uid="{00000000-0005-0000-0000-0000D31E0000}"/>
    <cellStyle name="Comma 98 2" xfId="36178" xr:uid="{00000000-0005-0000-0000-0000D41E0000}"/>
    <cellStyle name="Comma 99" xfId="6347" xr:uid="{00000000-0005-0000-0000-0000D51E0000}"/>
    <cellStyle name="Comma 99 2" xfId="36179" xr:uid="{00000000-0005-0000-0000-0000D61E0000}"/>
    <cellStyle name="Comma0" xfId="42" xr:uid="{00000000-0005-0000-0000-0000D71E0000}"/>
    <cellStyle name="Comma0 2" xfId="363" xr:uid="{00000000-0005-0000-0000-0000D81E0000}"/>
    <cellStyle name="Currency 10" xfId="6348" xr:uid="{00000000-0005-0000-0000-0000D91E0000}"/>
    <cellStyle name="Currency 10 2" xfId="36180" xr:uid="{00000000-0005-0000-0000-0000DA1E0000}"/>
    <cellStyle name="Currency 100" xfId="6349" xr:uid="{00000000-0005-0000-0000-0000DB1E0000}"/>
    <cellStyle name="Currency 100 2" xfId="36181" xr:uid="{00000000-0005-0000-0000-0000DC1E0000}"/>
    <cellStyle name="Currency 101" xfId="6350" xr:uid="{00000000-0005-0000-0000-0000DD1E0000}"/>
    <cellStyle name="Currency 101 2" xfId="36182" xr:uid="{00000000-0005-0000-0000-0000DE1E0000}"/>
    <cellStyle name="Currency 102" xfId="6351" xr:uid="{00000000-0005-0000-0000-0000DF1E0000}"/>
    <cellStyle name="Currency 102 2" xfId="36183" xr:uid="{00000000-0005-0000-0000-0000E01E0000}"/>
    <cellStyle name="Currency 103" xfId="6352" xr:uid="{00000000-0005-0000-0000-0000E11E0000}"/>
    <cellStyle name="Currency 103 2" xfId="36184" xr:uid="{00000000-0005-0000-0000-0000E21E0000}"/>
    <cellStyle name="Currency 104" xfId="6353" xr:uid="{00000000-0005-0000-0000-0000E31E0000}"/>
    <cellStyle name="Currency 104 2" xfId="36185" xr:uid="{00000000-0005-0000-0000-0000E41E0000}"/>
    <cellStyle name="Currency 105" xfId="6354" xr:uid="{00000000-0005-0000-0000-0000E51E0000}"/>
    <cellStyle name="Currency 105 2" xfId="36186" xr:uid="{00000000-0005-0000-0000-0000E61E0000}"/>
    <cellStyle name="Currency 106" xfId="6355" xr:uid="{00000000-0005-0000-0000-0000E71E0000}"/>
    <cellStyle name="Currency 106 2" xfId="36187" xr:uid="{00000000-0005-0000-0000-0000E81E0000}"/>
    <cellStyle name="Currency 107" xfId="6356" xr:uid="{00000000-0005-0000-0000-0000E91E0000}"/>
    <cellStyle name="Currency 107 2" xfId="36188" xr:uid="{00000000-0005-0000-0000-0000EA1E0000}"/>
    <cellStyle name="Currency 108" xfId="6357" xr:uid="{00000000-0005-0000-0000-0000EB1E0000}"/>
    <cellStyle name="Currency 108 2" xfId="36189" xr:uid="{00000000-0005-0000-0000-0000EC1E0000}"/>
    <cellStyle name="Currency 109" xfId="6358" xr:uid="{00000000-0005-0000-0000-0000ED1E0000}"/>
    <cellStyle name="Currency 109 2" xfId="36190" xr:uid="{00000000-0005-0000-0000-0000EE1E0000}"/>
    <cellStyle name="Currency 11" xfId="6359" xr:uid="{00000000-0005-0000-0000-0000EF1E0000}"/>
    <cellStyle name="Currency 11 2" xfId="36191" xr:uid="{00000000-0005-0000-0000-0000F01E0000}"/>
    <cellStyle name="Currency 110" xfId="6360" xr:uid="{00000000-0005-0000-0000-0000F11E0000}"/>
    <cellStyle name="Currency 110 2" xfId="36192" xr:uid="{00000000-0005-0000-0000-0000F21E0000}"/>
    <cellStyle name="Currency 111" xfId="6361" xr:uid="{00000000-0005-0000-0000-0000F31E0000}"/>
    <cellStyle name="Currency 111 2" xfId="36193" xr:uid="{00000000-0005-0000-0000-0000F41E0000}"/>
    <cellStyle name="Currency 112" xfId="6362" xr:uid="{00000000-0005-0000-0000-0000F51E0000}"/>
    <cellStyle name="Currency 112 2" xfId="36194" xr:uid="{00000000-0005-0000-0000-0000F61E0000}"/>
    <cellStyle name="Currency 113" xfId="6363" xr:uid="{00000000-0005-0000-0000-0000F71E0000}"/>
    <cellStyle name="Currency 113 2" xfId="36195" xr:uid="{00000000-0005-0000-0000-0000F81E0000}"/>
    <cellStyle name="Currency 114" xfId="6364" xr:uid="{00000000-0005-0000-0000-0000F91E0000}"/>
    <cellStyle name="Currency 114 2" xfId="36196" xr:uid="{00000000-0005-0000-0000-0000FA1E0000}"/>
    <cellStyle name="Currency 115" xfId="6365" xr:uid="{00000000-0005-0000-0000-0000FB1E0000}"/>
    <cellStyle name="Currency 115 2" xfId="6366" xr:uid="{00000000-0005-0000-0000-0000FC1E0000}"/>
    <cellStyle name="Currency 115 2 2" xfId="36198" xr:uid="{00000000-0005-0000-0000-0000FD1E0000}"/>
    <cellStyle name="Currency 115 3" xfId="36197" xr:uid="{00000000-0005-0000-0000-0000FE1E0000}"/>
    <cellStyle name="Currency 116" xfId="6367" xr:uid="{00000000-0005-0000-0000-0000FF1E0000}"/>
    <cellStyle name="Currency 116 2" xfId="36199" xr:uid="{00000000-0005-0000-0000-0000001F0000}"/>
    <cellStyle name="Currency 117" xfId="6368" xr:uid="{00000000-0005-0000-0000-0000011F0000}"/>
    <cellStyle name="Currency 117 2" xfId="36200" xr:uid="{00000000-0005-0000-0000-0000021F0000}"/>
    <cellStyle name="Currency 118" xfId="6369" xr:uid="{00000000-0005-0000-0000-0000031F0000}"/>
    <cellStyle name="Currency 118 2" xfId="36201" xr:uid="{00000000-0005-0000-0000-0000041F0000}"/>
    <cellStyle name="Currency 119" xfId="6370" xr:uid="{00000000-0005-0000-0000-0000051F0000}"/>
    <cellStyle name="Currency 119 2" xfId="36202" xr:uid="{00000000-0005-0000-0000-0000061F0000}"/>
    <cellStyle name="Currency 12" xfId="6371" xr:uid="{00000000-0005-0000-0000-0000071F0000}"/>
    <cellStyle name="Currency 12 2" xfId="36203" xr:uid="{00000000-0005-0000-0000-0000081F0000}"/>
    <cellStyle name="Currency 120" xfId="6372" xr:uid="{00000000-0005-0000-0000-0000091F0000}"/>
    <cellStyle name="Currency 120 2" xfId="36204" xr:uid="{00000000-0005-0000-0000-00000A1F0000}"/>
    <cellStyle name="Currency 121" xfId="6373" xr:uid="{00000000-0005-0000-0000-00000B1F0000}"/>
    <cellStyle name="Currency 121 2" xfId="36205" xr:uid="{00000000-0005-0000-0000-00000C1F0000}"/>
    <cellStyle name="Currency 122" xfId="6374" xr:uid="{00000000-0005-0000-0000-00000D1F0000}"/>
    <cellStyle name="Currency 122 2" xfId="36206" xr:uid="{00000000-0005-0000-0000-00000E1F0000}"/>
    <cellStyle name="Currency 123" xfId="6375" xr:uid="{00000000-0005-0000-0000-00000F1F0000}"/>
    <cellStyle name="Currency 123 2" xfId="36207" xr:uid="{00000000-0005-0000-0000-0000101F0000}"/>
    <cellStyle name="Currency 124" xfId="6376" xr:uid="{00000000-0005-0000-0000-0000111F0000}"/>
    <cellStyle name="Currency 124 2" xfId="36208" xr:uid="{00000000-0005-0000-0000-0000121F0000}"/>
    <cellStyle name="Currency 125" xfId="6377" xr:uid="{00000000-0005-0000-0000-0000131F0000}"/>
    <cellStyle name="Currency 125 2" xfId="36209" xr:uid="{00000000-0005-0000-0000-0000141F0000}"/>
    <cellStyle name="Currency 126" xfId="6378" xr:uid="{00000000-0005-0000-0000-0000151F0000}"/>
    <cellStyle name="Currency 126 2" xfId="36210" xr:uid="{00000000-0005-0000-0000-0000161F0000}"/>
    <cellStyle name="Currency 127" xfId="6379" xr:uid="{00000000-0005-0000-0000-0000171F0000}"/>
    <cellStyle name="Currency 127 2" xfId="36211" xr:uid="{00000000-0005-0000-0000-0000181F0000}"/>
    <cellStyle name="Currency 128" xfId="6380" xr:uid="{00000000-0005-0000-0000-0000191F0000}"/>
    <cellStyle name="Currency 128 2" xfId="36212" xr:uid="{00000000-0005-0000-0000-00001A1F0000}"/>
    <cellStyle name="Currency 129" xfId="6381" xr:uid="{00000000-0005-0000-0000-00001B1F0000}"/>
    <cellStyle name="Currency 129 2" xfId="36213" xr:uid="{00000000-0005-0000-0000-00001C1F0000}"/>
    <cellStyle name="Currency 13" xfId="6382" xr:uid="{00000000-0005-0000-0000-00001D1F0000}"/>
    <cellStyle name="Currency 13 2" xfId="36214" xr:uid="{00000000-0005-0000-0000-00001E1F0000}"/>
    <cellStyle name="Currency 130" xfId="6383" xr:uid="{00000000-0005-0000-0000-00001F1F0000}"/>
    <cellStyle name="Currency 130 2" xfId="36215" xr:uid="{00000000-0005-0000-0000-0000201F0000}"/>
    <cellStyle name="Currency 131" xfId="6384" xr:uid="{00000000-0005-0000-0000-0000211F0000}"/>
    <cellStyle name="Currency 131 2" xfId="36216" xr:uid="{00000000-0005-0000-0000-0000221F0000}"/>
    <cellStyle name="Currency 132" xfId="6385" xr:uid="{00000000-0005-0000-0000-0000231F0000}"/>
    <cellStyle name="Currency 132 2" xfId="36217" xr:uid="{00000000-0005-0000-0000-0000241F0000}"/>
    <cellStyle name="Currency 133" xfId="6386" xr:uid="{00000000-0005-0000-0000-0000251F0000}"/>
    <cellStyle name="Currency 133 2" xfId="36218" xr:uid="{00000000-0005-0000-0000-0000261F0000}"/>
    <cellStyle name="Currency 134" xfId="6387" xr:uid="{00000000-0005-0000-0000-0000271F0000}"/>
    <cellStyle name="Currency 134 2" xfId="36219" xr:uid="{00000000-0005-0000-0000-0000281F0000}"/>
    <cellStyle name="Currency 135" xfId="6388" xr:uid="{00000000-0005-0000-0000-0000291F0000}"/>
    <cellStyle name="Currency 135 2" xfId="36220" xr:uid="{00000000-0005-0000-0000-00002A1F0000}"/>
    <cellStyle name="Currency 136" xfId="6389" xr:uid="{00000000-0005-0000-0000-00002B1F0000}"/>
    <cellStyle name="Currency 136 2" xfId="36221" xr:uid="{00000000-0005-0000-0000-00002C1F0000}"/>
    <cellStyle name="Currency 137" xfId="6390" xr:uid="{00000000-0005-0000-0000-00002D1F0000}"/>
    <cellStyle name="Currency 137 2" xfId="36222" xr:uid="{00000000-0005-0000-0000-00002E1F0000}"/>
    <cellStyle name="Currency 138" xfId="6391" xr:uid="{00000000-0005-0000-0000-00002F1F0000}"/>
    <cellStyle name="Currency 138 2" xfId="36223" xr:uid="{00000000-0005-0000-0000-0000301F0000}"/>
    <cellStyle name="Currency 139" xfId="6392" xr:uid="{00000000-0005-0000-0000-0000311F0000}"/>
    <cellStyle name="Currency 139 2" xfId="36224" xr:uid="{00000000-0005-0000-0000-0000321F0000}"/>
    <cellStyle name="Currency 14" xfId="6393" xr:uid="{00000000-0005-0000-0000-0000331F0000}"/>
    <cellStyle name="Currency 14 2" xfId="36225" xr:uid="{00000000-0005-0000-0000-0000341F0000}"/>
    <cellStyle name="Currency 140" xfId="6394" xr:uid="{00000000-0005-0000-0000-0000351F0000}"/>
    <cellStyle name="Currency 140 2" xfId="36226" xr:uid="{00000000-0005-0000-0000-0000361F0000}"/>
    <cellStyle name="Currency 141" xfId="6395" xr:uid="{00000000-0005-0000-0000-0000371F0000}"/>
    <cellStyle name="Currency 141 2" xfId="36227" xr:uid="{00000000-0005-0000-0000-0000381F0000}"/>
    <cellStyle name="Currency 142" xfId="6396" xr:uid="{00000000-0005-0000-0000-0000391F0000}"/>
    <cellStyle name="Currency 142 2" xfId="36228" xr:uid="{00000000-0005-0000-0000-00003A1F0000}"/>
    <cellStyle name="Currency 143" xfId="6397" xr:uid="{00000000-0005-0000-0000-00003B1F0000}"/>
    <cellStyle name="Currency 143 10" xfId="6398" xr:uid="{00000000-0005-0000-0000-00003C1F0000}"/>
    <cellStyle name="Currency 143 10 2" xfId="36230" xr:uid="{00000000-0005-0000-0000-00003D1F0000}"/>
    <cellStyle name="Currency 143 100" xfId="6399" xr:uid="{00000000-0005-0000-0000-00003E1F0000}"/>
    <cellStyle name="Currency 143 100 2" xfId="36231" xr:uid="{00000000-0005-0000-0000-00003F1F0000}"/>
    <cellStyle name="Currency 143 101" xfId="6400" xr:uid="{00000000-0005-0000-0000-0000401F0000}"/>
    <cellStyle name="Currency 143 101 2" xfId="36232" xr:uid="{00000000-0005-0000-0000-0000411F0000}"/>
    <cellStyle name="Currency 143 102" xfId="6401" xr:uid="{00000000-0005-0000-0000-0000421F0000}"/>
    <cellStyle name="Currency 143 102 2" xfId="36233" xr:uid="{00000000-0005-0000-0000-0000431F0000}"/>
    <cellStyle name="Currency 143 103" xfId="6402" xr:uid="{00000000-0005-0000-0000-0000441F0000}"/>
    <cellStyle name="Currency 143 103 2" xfId="36234" xr:uid="{00000000-0005-0000-0000-0000451F0000}"/>
    <cellStyle name="Currency 143 104" xfId="6403" xr:uid="{00000000-0005-0000-0000-0000461F0000}"/>
    <cellStyle name="Currency 143 104 2" xfId="36235" xr:uid="{00000000-0005-0000-0000-0000471F0000}"/>
    <cellStyle name="Currency 143 105" xfId="6404" xr:uid="{00000000-0005-0000-0000-0000481F0000}"/>
    <cellStyle name="Currency 143 105 2" xfId="36236" xr:uid="{00000000-0005-0000-0000-0000491F0000}"/>
    <cellStyle name="Currency 143 106" xfId="6405" xr:uid="{00000000-0005-0000-0000-00004A1F0000}"/>
    <cellStyle name="Currency 143 106 2" xfId="36237" xr:uid="{00000000-0005-0000-0000-00004B1F0000}"/>
    <cellStyle name="Currency 143 107" xfId="6406" xr:uid="{00000000-0005-0000-0000-00004C1F0000}"/>
    <cellStyle name="Currency 143 107 2" xfId="36238" xr:uid="{00000000-0005-0000-0000-00004D1F0000}"/>
    <cellStyle name="Currency 143 108" xfId="6407" xr:uid="{00000000-0005-0000-0000-00004E1F0000}"/>
    <cellStyle name="Currency 143 108 2" xfId="36239" xr:uid="{00000000-0005-0000-0000-00004F1F0000}"/>
    <cellStyle name="Currency 143 109" xfId="6408" xr:uid="{00000000-0005-0000-0000-0000501F0000}"/>
    <cellStyle name="Currency 143 109 2" xfId="36240" xr:uid="{00000000-0005-0000-0000-0000511F0000}"/>
    <cellStyle name="Currency 143 11" xfId="6409" xr:uid="{00000000-0005-0000-0000-0000521F0000}"/>
    <cellStyle name="Currency 143 11 2" xfId="36241" xr:uid="{00000000-0005-0000-0000-0000531F0000}"/>
    <cellStyle name="Currency 143 110" xfId="6410" xr:uid="{00000000-0005-0000-0000-0000541F0000}"/>
    <cellStyle name="Currency 143 110 2" xfId="36242" xr:uid="{00000000-0005-0000-0000-0000551F0000}"/>
    <cellStyle name="Currency 143 111" xfId="6411" xr:uid="{00000000-0005-0000-0000-0000561F0000}"/>
    <cellStyle name="Currency 143 111 2" xfId="36243" xr:uid="{00000000-0005-0000-0000-0000571F0000}"/>
    <cellStyle name="Currency 143 112" xfId="6412" xr:uid="{00000000-0005-0000-0000-0000581F0000}"/>
    <cellStyle name="Currency 143 112 2" xfId="36244" xr:uid="{00000000-0005-0000-0000-0000591F0000}"/>
    <cellStyle name="Currency 143 113" xfId="6413" xr:uid="{00000000-0005-0000-0000-00005A1F0000}"/>
    <cellStyle name="Currency 143 113 2" xfId="36245" xr:uid="{00000000-0005-0000-0000-00005B1F0000}"/>
    <cellStyle name="Currency 143 114" xfId="6414" xr:uid="{00000000-0005-0000-0000-00005C1F0000}"/>
    <cellStyle name="Currency 143 114 2" xfId="36246" xr:uid="{00000000-0005-0000-0000-00005D1F0000}"/>
    <cellStyle name="Currency 143 115" xfId="6415" xr:uid="{00000000-0005-0000-0000-00005E1F0000}"/>
    <cellStyle name="Currency 143 115 2" xfId="36247" xr:uid="{00000000-0005-0000-0000-00005F1F0000}"/>
    <cellStyle name="Currency 143 116" xfId="6416" xr:uid="{00000000-0005-0000-0000-0000601F0000}"/>
    <cellStyle name="Currency 143 116 2" xfId="36248" xr:uid="{00000000-0005-0000-0000-0000611F0000}"/>
    <cellStyle name="Currency 143 117" xfId="6417" xr:uid="{00000000-0005-0000-0000-0000621F0000}"/>
    <cellStyle name="Currency 143 117 2" xfId="36249" xr:uid="{00000000-0005-0000-0000-0000631F0000}"/>
    <cellStyle name="Currency 143 118" xfId="6418" xr:uid="{00000000-0005-0000-0000-0000641F0000}"/>
    <cellStyle name="Currency 143 118 2" xfId="36250" xr:uid="{00000000-0005-0000-0000-0000651F0000}"/>
    <cellStyle name="Currency 143 119" xfId="6419" xr:uid="{00000000-0005-0000-0000-0000661F0000}"/>
    <cellStyle name="Currency 143 119 2" xfId="36251" xr:uid="{00000000-0005-0000-0000-0000671F0000}"/>
    <cellStyle name="Currency 143 12" xfId="6420" xr:uid="{00000000-0005-0000-0000-0000681F0000}"/>
    <cellStyle name="Currency 143 12 2" xfId="36252" xr:uid="{00000000-0005-0000-0000-0000691F0000}"/>
    <cellStyle name="Currency 143 120" xfId="6421" xr:uid="{00000000-0005-0000-0000-00006A1F0000}"/>
    <cellStyle name="Currency 143 120 2" xfId="36253" xr:uid="{00000000-0005-0000-0000-00006B1F0000}"/>
    <cellStyle name="Currency 143 121" xfId="6422" xr:uid="{00000000-0005-0000-0000-00006C1F0000}"/>
    <cellStyle name="Currency 143 121 2" xfId="36254" xr:uid="{00000000-0005-0000-0000-00006D1F0000}"/>
    <cellStyle name="Currency 143 122" xfId="6423" xr:uid="{00000000-0005-0000-0000-00006E1F0000}"/>
    <cellStyle name="Currency 143 122 2" xfId="36255" xr:uid="{00000000-0005-0000-0000-00006F1F0000}"/>
    <cellStyle name="Currency 143 123" xfId="6424" xr:uid="{00000000-0005-0000-0000-0000701F0000}"/>
    <cellStyle name="Currency 143 123 2" xfId="36256" xr:uid="{00000000-0005-0000-0000-0000711F0000}"/>
    <cellStyle name="Currency 143 124" xfId="6425" xr:uid="{00000000-0005-0000-0000-0000721F0000}"/>
    <cellStyle name="Currency 143 124 2" xfId="36257" xr:uid="{00000000-0005-0000-0000-0000731F0000}"/>
    <cellStyle name="Currency 143 125" xfId="6426" xr:uid="{00000000-0005-0000-0000-0000741F0000}"/>
    <cellStyle name="Currency 143 125 2" xfId="36258" xr:uid="{00000000-0005-0000-0000-0000751F0000}"/>
    <cellStyle name="Currency 143 126" xfId="6427" xr:uid="{00000000-0005-0000-0000-0000761F0000}"/>
    <cellStyle name="Currency 143 126 2" xfId="36259" xr:uid="{00000000-0005-0000-0000-0000771F0000}"/>
    <cellStyle name="Currency 143 127" xfId="6428" xr:uid="{00000000-0005-0000-0000-0000781F0000}"/>
    <cellStyle name="Currency 143 127 2" xfId="36260" xr:uid="{00000000-0005-0000-0000-0000791F0000}"/>
    <cellStyle name="Currency 143 128" xfId="6429" xr:uid="{00000000-0005-0000-0000-00007A1F0000}"/>
    <cellStyle name="Currency 143 128 2" xfId="36261" xr:uid="{00000000-0005-0000-0000-00007B1F0000}"/>
    <cellStyle name="Currency 143 129" xfId="6430" xr:uid="{00000000-0005-0000-0000-00007C1F0000}"/>
    <cellStyle name="Currency 143 129 2" xfId="36262" xr:uid="{00000000-0005-0000-0000-00007D1F0000}"/>
    <cellStyle name="Currency 143 13" xfId="6431" xr:uid="{00000000-0005-0000-0000-00007E1F0000}"/>
    <cellStyle name="Currency 143 13 2" xfId="36263" xr:uid="{00000000-0005-0000-0000-00007F1F0000}"/>
    <cellStyle name="Currency 143 130" xfId="6432" xr:uid="{00000000-0005-0000-0000-0000801F0000}"/>
    <cellStyle name="Currency 143 130 2" xfId="36264" xr:uid="{00000000-0005-0000-0000-0000811F0000}"/>
    <cellStyle name="Currency 143 131" xfId="6433" xr:uid="{00000000-0005-0000-0000-0000821F0000}"/>
    <cellStyle name="Currency 143 131 2" xfId="36265" xr:uid="{00000000-0005-0000-0000-0000831F0000}"/>
    <cellStyle name="Currency 143 132" xfId="6434" xr:uid="{00000000-0005-0000-0000-0000841F0000}"/>
    <cellStyle name="Currency 143 132 2" xfId="36266" xr:uid="{00000000-0005-0000-0000-0000851F0000}"/>
    <cellStyle name="Currency 143 133" xfId="6435" xr:uid="{00000000-0005-0000-0000-0000861F0000}"/>
    <cellStyle name="Currency 143 133 2" xfId="36267" xr:uid="{00000000-0005-0000-0000-0000871F0000}"/>
    <cellStyle name="Currency 143 134" xfId="6436" xr:uid="{00000000-0005-0000-0000-0000881F0000}"/>
    <cellStyle name="Currency 143 134 2" xfId="36268" xr:uid="{00000000-0005-0000-0000-0000891F0000}"/>
    <cellStyle name="Currency 143 135" xfId="6437" xr:uid="{00000000-0005-0000-0000-00008A1F0000}"/>
    <cellStyle name="Currency 143 135 2" xfId="36269" xr:uid="{00000000-0005-0000-0000-00008B1F0000}"/>
    <cellStyle name="Currency 143 136" xfId="6438" xr:uid="{00000000-0005-0000-0000-00008C1F0000}"/>
    <cellStyle name="Currency 143 136 2" xfId="36270" xr:uid="{00000000-0005-0000-0000-00008D1F0000}"/>
    <cellStyle name="Currency 143 137" xfId="6439" xr:uid="{00000000-0005-0000-0000-00008E1F0000}"/>
    <cellStyle name="Currency 143 137 2" xfId="36271" xr:uid="{00000000-0005-0000-0000-00008F1F0000}"/>
    <cellStyle name="Currency 143 138" xfId="6440" xr:uid="{00000000-0005-0000-0000-0000901F0000}"/>
    <cellStyle name="Currency 143 138 2" xfId="36272" xr:uid="{00000000-0005-0000-0000-0000911F0000}"/>
    <cellStyle name="Currency 143 139" xfId="6441" xr:uid="{00000000-0005-0000-0000-0000921F0000}"/>
    <cellStyle name="Currency 143 139 2" xfId="36273" xr:uid="{00000000-0005-0000-0000-0000931F0000}"/>
    <cellStyle name="Currency 143 14" xfId="6442" xr:uid="{00000000-0005-0000-0000-0000941F0000}"/>
    <cellStyle name="Currency 143 14 2" xfId="36274" xr:uid="{00000000-0005-0000-0000-0000951F0000}"/>
    <cellStyle name="Currency 143 140" xfId="6443" xr:uid="{00000000-0005-0000-0000-0000961F0000}"/>
    <cellStyle name="Currency 143 140 2" xfId="36275" xr:uid="{00000000-0005-0000-0000-0000971F0000}"/>
    <cellStyle name="Currency 143 141" xfId="6444" xr:uid="{00000000-0005-0000-0000-0000981F0000}"/>
    <cellStyle name="Currency 143 141 2" xfId="36276" xr:uid="{00000000-0005-0000-0000-0000991F0000}"/>
    <cellStyle name="Currency 143 142" xfId="6445" xr:uid="{00000000-0005-0000-0000-00009A1F0000}"/>
    <cellStyle name="Currency 143 142 2" xfId="36277" xr:uid="{00000000-0005-0000-0000-00009B1F0000}"/>
    <cellStyle name="Currency 143 143" xfId="6446" xr:uid="{00000000-0005-0000-0000-00009C1F0000}"/>
    <cellStyle name="Currency 143 143 2" xfId="36278" xr:uid="{00000000-0005-0000-0000-00009D1F0000}"/>
    <cellStyle name="Currency 143 144" xfId="6447" xr:uid="{00000000-0005-0000-0000-00009E1F0000}"/>
    <cellStyle name="Currency 143 144 2" xfId="36279" xr:uid="{00000000-0005-0000-0000-00009F1F0000}"/>
    <cellStyle name="Currency 143 145" xfId="6448" xr:uid="{00000000-0005-0000-0000-0000A01F0000}"/>
    <cellStyle name="Currency 143 145 2" xfId="36280" xr:uid="{00000000-0005-0000-0000-0000A11F0000}"/>
    <cellStyle name="Currency 143 146" xfId="6449" xr:uid="{00000000-0005-0000-0000-0000A21F0000}"/>
    <cellStyle name="Currency 143 146 2" xfId="36281" xr:uid="{00000000-0005-0000-0000-0000A31F0000}"/>
    <cellStyle name="Currency 143 147" xfId="6450" xr:uid="{00000000-0005-0000-0000-0000A41F0000}"/>
    <cellStyle name="Currency 143 147 2" xfId="36282" xr:uid="{00000000-0005-0000-0000-0000A51F0000}"/>
    <cellStyle name="Currency 143 148" xfId="6451" xr:uid="{00000000-0005-0000-0000-0000A61F0000}"/>
    <cellStyle name="Currency 143 148 2" xfId="36283" xr:uid="{00000000-0005-0000-0000-0000A71F0000}"/>
    <cellStyle name="Currency 143 149" xfId="6452" xr:uid="{00000000-0005-0000-0000-0000A81F0000}"/>
    <cellStyle name="Currency 143 149 2" xfId="36284" xr:uid="{00000000-0005-0000-0000-0000A91F0000}"/>
    <cellStyle name="Currency 143 15" xfId="6453" xr:uid="{00000000-0005-0000-0000-0000AA1F0000}"/>
    <cellStyle name="Currency 143 15 2" xfId="36285" xr:uid="{00000000-0005-0000-0000-0000AB1F0000}"/>
    <cellStyle name="Currency 143 150" xfId="6454" xr:uid="{00000000-0005-0000-0000-0000AC1F0000}"/>
    <cellStyle name="Currency 143 150 2" xfId="36286" xr:uid="{00000000-0005-0000-0000-0000AD1F0000}"/>
    <cellStyle name="Currency 143 151" xfId="6455" xr:uid="{00000000-0005-0000-0000-0000AE1F0000}"/>
    <cellStyle name="Currency 143 151 2" xfId="36287" xr:uid="{00000000-0005-0000-0000-0000AF1F0000}"/>
    <cellStyle name="Currency 143 152" xfId="6456" xr:uid="{00000000-0005-0000-0000-0000B01F0000}"/>
    <cellStyle name="Currency 143 152 2" xfId="36288" xr:uid="{00000000-0005-0000-0000-0000B11F0000}"/>
    <cellStyle name="Currency 143 153" xfId="6457" xr:uid="{00000000-0005-0000-0000-0000B21F0000}"/>
    <cellStyle name="Currency 143 153 2" xfId="36289" xr:uid="{00000000-0005-0000-0000-0000B31F0000}"/>
    <cellStyle name="Currency 143 154" xfId="6458" xr:uid="{00000000-0005-0000-0000-0000B41F0000}"/>
    <cellStyle name="Currency 143 154 2" xfId="36290" xr:uid="{00000000-0005-0000-0000-0000B51F0000}"/>
    <cellStyle name="Currency 143 155" xfId="6459" xr:uid="{00000000-0005-0000-0000-0000B61F0000}"/>
    <cellStyle name="Currency 143 155 2" xfId="36291" xr:uid="{00000000-0005-0000-0000-0000B71F0000}"/>
    <cellStyle name="Currency 143 156" xfId="6460" xr:uid="{00000000-0005-0000-0000-0000B81F0000}"/>
    <cellStyle name="Currency 143 156 2" xfId="36292" xr:uid="{00000000-0005-0000-0000-0000B91F0000}"/>
    <cellStyle name="Currency 143 157" xfId="6461" xr:uid="{00000000-0005-0000-0000-0000BA1F0000}"/>
    <cellStyle name="Currency 143 157 2" xfId="36293" xr:uid="{00000000-0005-0000-0000-0000BB1F0000}"/>
    <cellStyle name="Currency 143 158" xfId="6462" xr:uid="{00000000-0005-0000-0000-0000BC1F0000}"/>
    <cellStyle name="Currency 143 158 2" xfId="36294" xr:uid="{00000000-0005-0000-0000-0000BD1F0000}"/>
    <cellStyle name="Currency 143 159" xfId="6463" xr:uid="{00000000-0005-0000-0000-0000BE1F0000}"/>
    <cellStyle name="Currency 143 159 2" xfId="36295" xr:uid="{00000000-0005-0000-0000-0000BF1F0000}"/>
    <cellStyle name="Currency 143 16" xfId="6464" xr:uid="{00000000-0005-0000-0000-0000C01F0000}"/>
    <cellStyle name="Currency 143 16 2" xfId="36296" xr:uid="{00000000-0005-0000-0000-0000C11F0000}"/>
    <cellStyle name="Currency 143 160" xfId="6465" xr:uid="{00000000-0005-0000-0000-0000C21F0000}"/>
    <cellStyle name="Currency 143 160 2" xfId="36297" xr:uid="{00000000-0005-0000-0000-0000C31F0000}"/>
    <cellStyle name="Currency 143 161" xfId="6466" xr:uid="{00000000-0005-0000-0000-0000C41F0000}"/>
    <cellStyle name="Currency 143 161 2" xfId="36298" xr:uid="{00000000-0005-0000-0000-0000C51F0000}"/>
    <cellStyle name="Currency 143 162" xfId="6467" xr:uid="{00000000-0005-0000-0000-0000C61F0000}"/>
    <cellStyle name="Currency 143 162 2" xfId="36299" xr:uid="{00000000-0005-0000-0000-0000C71F0000}"/>
    <cellStyle name="Currency 143 163" xfId="6468" xr:uid="{00000000-0005-0000-0000-0000C81F0000}"/>
    <cellStyle name="Currency 143 163 2" xfId="36300" xr:uid="{00000000-0005-0000-0000-0000C91F0000}"/>
    <cellStyle name="Currency 143 164" xfId="6469" xr:uid="{00000000-0005-0000-0000-0000CA1F0000}"/>
    <cellStyle name="Currency 143 164 2" xfId="36301" xr:uid="{00000000-0005-0000-0000-0000CB1F0000}"/>
    <cellStyle name="Currency 143 165" xfId="6470" xr:uid="{00000000-0005-0000-0000-0000CC1F0000}"/>
    <cellStyle name="Currency 143 165 2" xfId="36302" xr:uid="{00000000-0005-0000-0000-0000CD1F0000}"/>
    <cellStyle name="Currency 143 166" xfId="6471" xr:uid="{00000000-0005-0000-0000-0000CE1F0000}"/>
    <cellStyle name="Currency 143 166 2" xfId="36303" xr:uid="{00000000-0005-0000-0000-0000CF1F0000}"/>
    <cellStyle name="Currency 143 167" xfId="6472" xr:uid="{00000000-0005-0000-0000-0000D01F0000}"/>
    <cellStyle name="Currency 143 167 2" xfId="36304" xr:uid="{00000000-0005-0000-0000-0000D11F0000}"/>
    <cellStyle name="Currency 143 168" xfId="6473" xr:uid="{00000000-0005-0000-0000-0000D21F0000}"/>
    <cellStyle name="Currency 143 168 2" xfId="36305" xr:uid="{00000000-0005-0000-0000-0000D31F0000}"/>
    <cellStyle name="Currency 143 169" xfId="6474" xr:uid="{00000000-0005-0000-0000-0000D41F0000}"/>
    <cellStyle name="Currency 143 169 2" xfId="36306" xr:uid="{00000000-0005-0000-0000-0000D51F0000}"/>
    <cellStyle name="Currency 143 17" xfId="6475" xr:uid="{00000000-0005-0000-0000-0000D61F0000}"/>
    <cellStyle name="Currency 143 17 2" xfId="36307" xr:uid="{00000000-0005-0000-0000-0000D71F0000}"/>
    <cellStyle name="Currency 143 170" xfId="6476" xr:uid="{00000000-0005-0000-0000-0000D81F0000}"/>
    <cellStyle name="Currency 143 170 2" xfId="36308" xr:uid="{00000000-0005-0000-0000-0000D91F0000}"/>
    <cellStyle name="Currency 143 171" xfId="6477" xr:uid="{00000000-0005-0000-0000-0000DA1F0000}"/>
    <cellStyle name="Currency 143 171 2" xfId="36309" xr:uid="{00000000-0005-0000-0000-0000DB1F0000}"/>
    <cellStyle name="Currency 143 172" xfId="6478" xr:uid="{00000000-0005-0000-0000-0000DC1F0000}"/>
    <cellStyle name="Currency 143 172 2" xfId="36310" xr:uid="{00000000-0005-0000-0000-0000DD1F0000}"/>
    <cellStyle name="Currency 143 173" xfId="6479" xr:uid="{00000000-0005-0000-0000-0000DE1F0000}"/>
    <cellStyle name="Currency 143 173 2" xfId="36311" xr:uid="{00000000-0005-0000-0000-0000DF1F0000}"/>
    <cellStyle name="Currency 143 174" xfId="6480" xr:uid="{00000000-0005-0000-0000-0000E01F0000}"/>
    <cellStyle name="Currency 143 174 2" xfId="36312" xr:uid="{00000000-0005-0000-0000-0000E11F0000}"/>
    <cellStyle name="Currency 143 175" xfId="6481" xr:uid="{00000000-0005-0000-0000-0000E21F0000}"/>
    <cellStyle name="Currency 143 175 2" xfId="36313" xr:uid="{00000000-0005-0000-0000-0000E31F0000}"/>
    <cellStyle name="Currency 143 176" xfId="6482" xr:uid="{00000000-0005-0000-0000-0000E41F0000}"/>
    <cellStyle name="Currency 143 176 2" xfId="36314" xr:uid="{00000000-0005-0000-0000-0000E51F0000}"/>
    <cellStyle name="Currency 143 177" xfId="6483" xr:uid="{00000000-0005-0000-0000-0000E61F0000}"/>
    <cellStyle name="Currency 143 177 2" xfId="36315" xr:uid="{00000000-0005-0000-0000-0000E71F0000}"/>
    <cellStyle name="Currency 143 178" xfId="6484" xr:uid="{00000000-0005-0000-0000-0000E81F0000}"/>
    <cellStyle name="Currency 143 178 2" xfId="36316" xr:uid="{00000000-0005-0000-0000-0000E91F0000}"/>
    <cellStyle name="Currency 143 179" xfId="6485" xr:uid="{00000000-0005-0000-0000-0000EA1F0000}"/>
    <cellStyle name="Currency 143 179 2" xfId="36317" xr:uid="{00000000-0005-0000-0000-0000EB1F0000}"/>
    <cellStyle name="Currency 143 18" xfId="6486" xr:uid="{00000000-0005-0000-0000-0000EC1F0000}"/>
    <cellStyle name="Currency 143 18 2" xfId="36318" xr:uid="{00000000-0005-0000-0000-0000ED1F0000}"/>
    <cellStyle name="Currency 143 180" xfId="6487" xr:uid="{00000000-0005-0000-0000-0000EE1F0000}"/>
    <cellStyle name="Currency 143 180 2" xfId="36319" xr:uid="{00000000-0005-0000-0000-0000EF1F0000}"/>
    <cellStyle name="Currency 143 181" xfId="6488" xr:uid="{00000000-0005-0000-0000-0000F01F0000}"/>
    <cellStyle name="Currency 143 181 2" xfId="36320" xr:uid="{00000000-0005-0000-0000-0000F11F0000}"/>
    <cellStyle name="Currency 143 182" xfId="6489" xr:uid="{00000000-0005-0000-0000-0000F21F0000}"/>
    <cellStyle name="Currency 143 182 2" xfId="36321" xr:uid="{00000000-0005-0000-0000-0000F31F0000}"/>
    <cellStyle name="Currency 143 183" xfId="6490" xr:uid="{00000000-0005-0000-0000-0000F41F0000}"/>
    <cellStyle name="Currency 143 183 2" xfId="36322" xr:uid="{00000000-0005-0000-0000-0000F51F0000}"/>
    <cellStyle name="Currency 143 184" xfId="6491" xr:uid="{00000000-0005-0000-0000-0000F61F0000}"/>
    <cellStyle name="Currency 143 184 2" xfId="36323" xr:uid="{00000000-0005-0000-0000-0000F71F0000}"/>
    <cellStyle name="Currency 143 185" xfId="6492" xr:uid="{00000000-0005-0000-0000-0000F81F0000}"/>
    <cellStyle name="Currency 143 185 2" xfId="36324" xr:uid="{00000000-0005-0000-0000-0000F91F0000}"/>
    <cellStyle name="Currency 143 186" xfId="6493" xr:uid="{00000000-0005-0000-0000-0000FA1F0000}"/>
    <cellStyle name="Currency 143 186 2" xfId="36325" xr:uid="{00000000-0005-0000-0000-0000FB1F0000}"/>
    <cellStyle name="Currency 143 187" xfId="6494" xr:uid="{00000000-0005-0000-0000-0000FC1F0000}"/>
    <cellStyle name="Currency 143 187 2" xfId="36326" xr:uid="{00000000-0005-0000-0000-0000FD1F0000}"/>
    <cellStyle name="Currency 143 188" xfId="6495" xr:uid="{00000000-0005-0000-0000-0000FE1F0000}"/>
    <cellStyle name="Currency 143 188 2" xfId="36327" xr:uid="{00000000-0005-0000-0000-0000FF1F0000}"/>
    <cellStyle name="Currency 143 189" xfId="6496" xr:uid="{00000000-0005-0000-0000-000000200000}"/>
    <cellStyle name="Currency 143 189 2" xfId="36328" xr:uid="{00000000-0005-0000-0000-000001200000}"/>
    <cellStyle name="Currency 143 19" xfId="6497" xr:uid="{00000000-0005-0000-0000-000002200000}"/>
    <cellStyle name="Currency 143 19 2" xfId="36329" xr:uid="{00000000-0005-0000-0000-000003200000}"/>
    <cellStyle name="Currency 143 190" xfId="6498" xr:uid="{00000000-0005-0000-0000-000004200000}"/>
    <cellStyle name="Currency 143 190 2" xfId="36330" xr:uid="{00000000-0005-0000-0000-000005200000}"/>
    <cellStyle name="Currency 143 191" xfId="6499" xr:uid="{00000000-0005-0000-0000-000006200000}"/>
    <cellStyle name="Currency 143 191 2" xfId="36331" xr:uid="{00000000-0005-0000-0000-000007200000}"/>
    <cellStyle name="Currency 143 192" xfId="6500" xr:uid="{00000000-0005-0000-0000-000008200000}"/>
    <cellStyle name="Currency 143 192 2" xfId="36332" xr:uid="{00000000-0005-0000-0000-000009200000}"/>
    <cellStyle name="Currency 143 193" xfId="6501" xr:uid="{00000000-0005-0000-0000-00000A200000}"/>
    <cellStyle name="Currency 143 193 2" xfId="36333" xr:uid="{00000000-0005-0000-0000-00000B200000}"/>
    <cellStyle name="Currency 143 194" xfId="6502" xr:uid="{00000000-0005-0000-0000-00000C200000}"/>
    <cellStyle name="Currency 143 194 2" xfId="36334" xr:uid="{00000000-0005-0000-0000-00000D200000}"/>
    <cellStyle name="Currency 143 195" xfId="6503" xr:uid="{00000000-0005-0000-0000-00000E200000}"/>
    <cellStyle name="Currency 143 195 2" xfId="36335" xr:uid="{00000000-0005-0000-0000-00000F200000}"/>
    <cellStyle name="Currency 143 196" xfId="6504" xr:uid="{00000000-0005-0000-0000-000010200000}"/>
    <cellStyle name="Currency 143 196 2" xfId="36336" xr:uid="{00000000-0005-0000-0000-000011200000}"/>
    <cellStyle name="Currency 143 197" xfId="6505" xr:uid="{00000000-0005-0000-0000-000012200000}"/>
    <cellStyle name="Currency 143 197 2" xfId="36337" xr:uid="{00000000-0005-0000-0000-000013200000}"/>
    <cellStyle name="Currency 143 198" xfId="6506" xr:uid="{00000000-0005-0000-0000-000014200000}"/>
    <cellStyle name="Currency 143 198 2" xfId="36338" xr:uid="{00000000-0005-0000-0000-000015200000}"/>
    <cellStyle name="Currency 143 199" xfId="6507" xr:uid="{00000000-0005-0000-0000-000016200000}"/>
    <cellStyle name="Currency 143 199 2" xfId="36339" xr:uid="{00000000-0005-0000-0000-000017200000}"/>
    <cellStyle name="Currency 143 2" xfId="6508" xr:uid="{00000000-0005-0000-0000-000018200000}"/>
    <cellStyle name="Currency 143 2 2" xfId="36340" xr:uid="{00000000-0005-0000-0000-000019200000}"/>
    <cellStyle name="Currency 143 20" xfId="6509" xr:uid="{00000000-0005-0000-0000-00001A200000}"/>
    <cellStyle name="Currency 143 20 2" xfId="36341" xr:uid="{00000000-0005-0000-0000-00001B200000}"/>
    <cellStyle name="Currency 143 200" xfId="6510" xr:uid="{00000000-0005-0000-0000-00001C200000}"/>
    <cellStyle name="Currency 143 200 2" xfId="36342" xr:uid="{00000000-0005-0000-0000-00001D200000}"/>
    <cellStyle name="Currency 143 201" xfId="6511" xr:uid="{00000000-0005-0000-0000-00001E200000}"/>
    <cellStyle name="Currency 143 201 2" xfId="36343" xr:uid="{00000000-0005-0000-0000-00001F200000}"/>
    <cellStyle name="Currency 143 202" xfId="6512" xr:uid="{00000000-0005-0000-0000-000020200000}"/>
    <cellStyle name="Currency 143 202 2" xfId="36344" xr:uid="{00000000-0005-0000-0000-000021200000}"/>
    <cellStyle name="Currency 143 203" xfId="6513" xr:uid="{00000000-0005-0000-0000-000022200000}"/>
    <cellStyle name="Currency 143 203 2" xfId="36345" xr:uid="{00000000-0005-0000-0000-000023200000}"/>
    <cellStyle name="Currency 143 204" xfId="6514" xr:uid="{00000000-0005-0000-0000-000024200000}"/>
    <cellStyle name="Currency 143 204 2" xfId="36346" xr:uid="{00000000-0005-0000-0000-000025200000}"/>
    <cellStyle name="Currency 143 205" xfId="6515" xr:uid="{00000000-0005-0000-0000-000026200000}"/>
    <cellStyle name="Currency 143 205 2" xfId="36347" xr:uid="{00000000-0005-0000-0000-000027200000}"/>
    <cellStyle name="Currency 143 206" xfId="6516" xr:uid="{00000000-0005-0000-0000-000028200000}"/>
    <cellStyle name="Currency 143 206 2" xfId="36348" xr:uid="{00000000-0005-0000-0000-000029200000}"/>
    <cellStyle name="Currency 143 207" xfId="6517" xr:uid="{00000000-0005-0000-0000-00002A200000}"/>
    <cellStyle name="Currency 143 207 2" xfId="36349" xr:uid="{00000000-0005-0000-0000-00002B200000}"/>
    <cellStyle name="Currency 143 208" xfId="6518" xr:uid="{00000000-0005-0000-0000-00002C200000}"/>
    <cellStyle name="Currency 143 208 2" xfId="36350" xr:uid="{00000000-0005-0000-0000-00002D200000}"/>
    <cellStyle name="Currency 143 209" xfId="6519" xr:uid="{00000000-0005-0000-0000-00002E200000}"/>
    <cellStyle name="Currency 143 209 2" xfId="36351" xr:uid="{00000000-0005-0000-0000-00002F200000}"/>
    <cellStyle name="Currency 143 21" xfId="6520" xr:uid="{00000000-0005-0000-0000-000030200000}"/>
    <cellStyle name="Currency 143 21 2" xfId="36352" xr:uid="{00000000-0005-0000-0000-000031200000}"/>
    <cellStyle name="Currency 143 210" xfId="6521" xr:uid="{00000000-0005-0000-0000-000032200000}"/>
    <cellStyle name="Currency 143 210 2" xfId="36353" xr:uid="{00000000-0005-0000-0000-000033200000}"/>
    <cellStyle name="Currency 143 211" xfId="6522" xr:uid="{00000000-0005-0000-0000-000034200000}"/>
    <cellStyle name="Currency 143 211 2" xfId="36354" xr:uid="{00000000-0005-0000-0000-000035200000}"/>
    <cellStyle name="Currency 143 212" xfId="6523" xr:uid="{00000000-0005-0000-0000-000036200000}"/>
    <cellStyle name="Currency 143 212 2" xfId="36355" xr:uid="{00000000-0005-0000-0000-000037200000}"/>
    <cellStyle name="Currency 143 213" xfId="6524" xr:uid="{00000000-0005-0000-0000-000038200000}"/>
    <cellStyle name="Currency 143 213 2" xfId="36356" xr:uid="{00000000-0005-0000-0000-000039200000}"/>
    <cellStyle name="Currency 143 214" xfId="6525" xr:uid="{00000000-0005-0000-0000-00003A200000}"/>
    <cellStyle name="Currency 143 214 2" xfId="36357" xr:uid="{00000000-0005-0000-0000-00003B200000}"/>
    <cellStyle name="Currency 143 215" xfId="6526" xr:uid="{00000000-0005-0000-0000-00003C200000}"/>
    <cellStyle name="Currency 143 215 2" xfId="36358" xr:uid="{00000000-0005-0000-0000-00003D200000}"/>
    <cellStyle name="Currency 143 216" xfId="6527" xr:uid="{00000000-0005-0000-0000-00003E200000}"/>
    <cellStyle name="Currency 143 216 2" xfId="36359" xr:uid="{00000000-0005-0000-0000-00003F200000}"/>
    <cellStyle name="Currency 143 217" xfId="6528" xr:uid="{00000000-0005-0000-0000-000040200000}"/>
    <cellStyle name="Currency 143 217 2" xfId="36360" xr:uid="{00000000-0005-0000-0000-000041200000}"/>
    <cellStyle name="Currency 143 218" xfId="6529" xr:uid="{00000000-0005-0000-0000-000042200000}"/>
    <cellStyle name="Currency 143 218 2" xfId="36361" xr:uid="{00000000-0005-0000-0000-000043200000}"/>
    <cellStyle name="Currency 143 219" xfId="6530" xr:uid="{00000000-0005-0000-0000-000044200000}"/>
    <cellStyle name="Currency 143 219 2" xfId="36362" xr:uid="{00000000-0005-0000-0000-000045200000}"/>
    <cellStyle name="Currency 143 22" xfId="6531" xr:uid="{00000000-0005-0000-0000-000046200000}"/>
    <cellStyle name="Currency 143 22 2" xfId="36363" xr:uid="{00000000-0005-0000-0000-000047200000}"/>
    <cellStyle name="Currency 143 220" xfId="6532" xr:uid="{00000000-0005-0000-0000-000048200000}"/>
    <cellStyle name="Currency 143 220 2" xfId="36364" xr:uid="{00000000-0005-0000-0000-000049200000}"/>
    <cellStyle name="Currency 143 221" xfId="6533" xr:uid="{00000000-0005-0000-0000-00004A200000}"/>
    <cellStyle name="Currency 143 221 2" xfId="36365" xr:uid="{00000000-0005-0000-0000-00004B200000}"/>
    <cellStyle name="Currency 143 222" xfId="6534" xr:uid="{00000000-0005-0000-0000-00004C200000}"/>
    <cellStyle name="Currency 143 222 2" xfId="36366" xr:uid="{00000000-0005-0000-0000-00004D200000}"/>
    <cellStyle name="Currency 143 223" xfId="6535" xr:uid="{00000000-0005-0000-0000-00004E200000}"/>
    <cellStyle name="Currency 143 223 2" xfId="36367" xr:uid="{00000000-0005-0000-0000-00004F200000}"/>
    <cellStyle name="Currency 143 224" xfId="6536" xr:uid="{00000000-0005-0000-0000-000050200000}"/>
    <cellStyle name="Currency 143 224 2" xfId="36368" xr:uid="{00000000-0005-0000-0000-000051200000}"/>
    <cellStyle name="Currency 143 225" xfId="6537" xr:uid="{00000000-0005-0000-0000-000052200000}"/>
    <cellStyle name="Currency 143 225 2" xfId="36369" xr:uid="{00000000-0005-0000-0000-000053200000}"/>
    <cellStyle name="Currency 143 226" xfId="6538" xr:uid="{00000000-0005-0000-0000-000054200000}"/>
    <cellStyle name="Currency 143 226 2" xfId="36370" xr:uid="{00000000-0005-0000-0000-000055200000}"/>
    <cellStyle name="Currency 143 227" xfId="6539" xr:uid="{00000000-0005-0000-0000-000056200000}"/>
    <cellStyle name="Currency 143 227 2" xfId="36371" xr:uid="{00000000-0005-0000-0000-000057200000}"/>
    <cellStyle name="Currency 143 228" xfId="6540" xr:uid="{00000000-0005-0000-0000-000058200000}"/>
    <cellStyle name="Currency 143 228 2" xfId="36372" xr:uid="{00000000-0005-0000-0000-000059200000}"/>
    <cellStyle name="Currency 143 229" xfId="6541" xr:uid="{00000000-0005-0000-0000-00005A200000}"/>
    <cellStyle name="Currency 143 229 2" xfId="36373" xr:uid="{00000000-0005-0000-0000-00005B200000}"/>
    <cellStyle name="Currency 143 23" xfId="6542" xr:uid="{00000000-0005-0000-0000-00005C200000}"/>
    <cellStyle name="Currency 143 23 2" xfId="36374" xr:uid="{00000000-0005-0000-0000-00005D200000}"/>
    <cellStyle name="Currency 143 230" xfId="6543" xr:uid="{00000000-0005-0000-0000-00005E200000}"/>
    <cellStyle name="Currency 143 230 2" xfId="36375" xr:uid="{00000000-0005-0000-0000-00005F200000}"/>
    <cellStyle name="Currency 143 231" xfId="6544" xr:uid="{00000000-0005-0000-0000-000060200000}"/>
    <cellStyle name="Currency 143 231 2" xfId="36376" xr:uid="{00000000-0005-0000-0000-000061200000}"/>
    <cellStyle name="Currency 143 232" xfId="6545" xr:uid="{00000000-0005-0000-0000-000062200000}"/>
    <cellStyle name="Currency 143 232 2" xfId="36377" xr:uid="{00000000-0005-0000-0000-000063200000}"/>
    <cellStyle name="Currency 143 233" xfId="6546" xr:uid="{00000000-0005-0000-0000-000064200000}"/>
    <cellStyle name="Currency 143 233 2" xfId="36378" xr:uid="{00000000-0005-0000-0000-000065200000}"/>
    <cellStyle name="Currency 143 234" xfId="6547" xr:uid="{00000000-0005-0000-0000-000066200000}"/>
    <cellStyle name="Currency 143 234 2" xfId="36379" xr:uid="{00000000-0005-0000-0000-000067200000}"/>
    <cellStyle name="Currency 143 235" xfId="6548" xr:uid="{00000000-0005-0000-0000-000068200000}"/>
    <cellStyle name="Currency 143 235 2" xfId="36380" xr:uid="{00000000-0005-0000-0000-000069200000}"/>
    <cellStyle name="Currency 143 236" xfId="6549" xr:uid="{00000000-0005-0000-0000-00006A200000}"/>
    <cellStyle name="Currency 143 236 2" xfId="36381" xr:uid="{00000000-0005-0000-0000-00006B200000}"/>
    <cellStyle name="Currency 143 237" xfId="6550" xr:uid="{00000000-0005-0000-0000-00006C200000}"/>
    <cellStyle name="Currency 143 237 2" xfId="36382" xr:uid="{00000000-0005-0000-0000-00006D200000}"/>
    <cellStyle name="Currency 143 238" xfId="6551" xr:uid="{00000000-0005-0000-0000-00006E200000}"/>
    <cellStyle name="Currency 143 238 2" xfId="36383" xr:uid="{00000000-0005-0000-0000-00006F200000}"/>
    <cellStyle name="Currency 143 239" xfId="6552" xr:uid="{00000000-0005-0000-0000-000070200000}"/>
    <cellStyle name="Currency 143 239 2" xfId="36384" xr:uid="{00000000-0005-0000-0000-000071200000}"/>
    <cellStyle name="Currency 143 24" xfId="6553" xr:uid="{00000000-0005-0000-0000-000072200000}"/>
    <cellStyle name="Currency 143 24 2" xfId="36385" xr:uid="{00000000-0005-0000-0000-000073200000}"/>
    <cellStyle name="Currency 143 240" xfId="6554" xr:uid="{00000000-0005-0000-0000-000074200000}"/>
    <cellStyle name="Currency 143 240 2" xfId="36386" xr:uid="{00000000-0005-0000-0000-000075200000}"/>
    <cellStyle name="Currency 143 241" xfId="6555" xr:uid="{00000000-0005-0000-0000-000076200000}"/>
    <cellStyle name="Currency 143 241 2" xfId="36387" xr:uid="{00000000-0005-0000-0000-000077200000}"/>
    <cellStyle name="Currency 143 242" xfId="6556" xr:uid="{00000000-0005-0000-0000-000078200000}"/>
    <cellStyle name="Currency 143 242 2" xfId="36388" xr:uid="{00000000-0005-0000-0000-000079200000}"/>
    <cellStyle name="Currency 143 243" xfId="6557" xr:uid="{00000000-0005-0000-0000-00007A200000}"/>
    <cellStyle name="Currency 143 243 2" xfId="36389" xr:uid="{00000000-0005-0000-0000-00007B200000}"/>
    <cellStyle name="Currency 143 244" xfId="6558" xr:uid="{00000000-0005-0000-0000-00007C200000}"/>
    <cellStyle name="Currency 143 244 2" xfId="36390" xr:uid="{00000000-0005-0000-0000-00007D200000}"/>
    <cellStyle name="Currency 143 245" xfId="6559" xr:uid="{00000000-0005-0000-0000-00007E200000}"/>
    <cellStyle name="Currency 143 245 2" xfId="36391" xr:uid="{00000000-0005-0000-0000-00007F200000}"/>
    <cellStyle name="Currency 143 246" xfId="6560" xr:uid="{00000000-0005-0000-0000-000080200000}"/>
    <cellStyle name="Currency 143 246 2" xfId="36392" xr:uid="{00000000-0005-0000-0000-000081200000}"/>
    <cellStyle name="Currency 143 247" xfId="6561" xr:uid="{00000000-0005-0000-0000-000082200000}"/>
    <cellStyle name="Currency 143 247 2" xfId="36393" xr:uid="{00000000-0005-0000-0000-000083200000}"/>
    <cellStyle name="Currency 143 248" xfId="6562" xr:uid="{00000000-0005-0000-0000-000084200000}"/>
    <cellStyle name="Currency 143 248 2" xfId="36394" xr:uid="{00000000-0005-0000-0000-000085200000}"/>
    <cellStyle name="Currency 143 249" xfId="6563" xr:uid="{00000000-0005-0000-0000-000086200000}"/>
    <cellStyle name="Currency 143 249 2" xfId="36395" xr:uid="{00000000-0005-0000-0000-000087200000}"/>
    <cellStyle name="Currency 143 25" xfId="6564" xr:uid="{00000000-0005-0000-0000-000088200000}"/>
    <cellStyle name="Currency 143 25 2" xfId="36396" xr:uid="{00000000-0005-0000-0000-000089200000}"/>
    <cellStyle name="Currency 143 250" xfId="6565" xr:uid="{00000000-0005-0000-0000-00008A200000}"/>
    <cellStyle name="Currency 143 250 2" xfId="36397" xr:uid="{00000000-0005-0000-0000-00008B200000}"/>
    <cellStyle name="Currency 143 251" xfId="6566" xr:uid="{00000000-0005-0000-0000-00008C200000}"/>
    <cellStyle name="Currency 143 251 2" xfId="36398" xr:uid="{00000000-0005-0000-0000-00008D200000}"/>
    <cellStyle name="Currency 143 252" xfId="6567" xr:uid="{00000000-0005-0000-0000-00008E200000}"/>
    <cellStyle name="Currency 143 252 2" xfId="36399" xr:uid="{00000000-0005-0000-0000-00008F200000}"/>
    <cellStyle name="Currency 143 253" xfId="6568" xr:uid="{00000000-0005-0000-0000-000090200000}"/>
    <cellStyle name="Currency 143 253 2" xfId="36400" xr:uid="{00000000-0005-0000-0000-000091200000}"/>
    <cellStyle name="Currency 143 254" xfId="6569" xr:uid="{00000000-0005-0000-0000-000092200000}"/>
    <cellStyle name="Currency 143 254 2" xfId="36401" xr:uid="{00000000-0005-0000-0000-000093200000}"/>
    <cellStyle name="Currency 143 255" xfId="6570" xr:uid="{00000000-0005-0000-0000-000094200000}"/>
    <cellStyle name="Currency 143 255 2" xfId="36402" xr:uid="{00000000-0005-0000-0000-000095200000}"/>
    <cellStyle name="Currency 143 256" xfId="36229" xr:uid="{00000000-0005-0000-0000-000096200000}"/>
    <cellStyle name="Currency 143 26" xfId="6571" xr:uid="{00000000-0005-0000-0000-000097200000}"/>
    <cellStyle name="Currency 143 26 2" xfId="36403" xr:uid="{00000000-0005-0000-0000-000098200000}"/>
    <cellStyle name="Currency 143 27" xfId="6572" xr:uid="{00000000-0005-0000-0000-000099200000}"/>
    <cellStyle name="Currency 143 27 2" xfId="36404" xr:uid="{00000000-0005-0000-0000-00009A200000}"/>
    <cellStyle name="Currency 143 28" xfId="6573" xr:uid="{00000000-0005-0000-0000-00009B200000}"/>
    <cellStyle name="Currency 143 28 2" xfId="36405" xr:uid="{00000000-0005-0000-0000-00009C200000}"/>
    <cellStyle name="Currency 143 29" xfId="6574" xr:uid="{00000000-0005-0000-0000-00009D200000}"/>
    <cellStyle name="Currency 143 29 2" xfId="36406" xr:uid="{00000000-0005-0000-0000-00009E200000}"/>
    <cellStyle name="Currency 143 3" xfId="6575" xr:uid="{00000000-0005-0000-0000-00009F200000}"/>
    <cellStyle name="Currency 143 3 2" xfId="36407" xr:uid="{00000000-0005-0000-0000-0000A0200000}"/>
    <cellStyle name="Currency 143 30" xfId="6576" xr:uid="{00000000-0005-0000-0000-0000A1200000}"/>
    <cellStyle name="Currency 143 30 2" xfId="36408" xr:uid="{00000000-0005-0000-0000-0000A2200000}"/>
    <cellStyle name="Currency 143 31" xfId="6577" xr:uid="{00000000-0005-0000-0000-0000A3200000}"/>
    <cellStyle name="Currency 143 31 2" xfId="36409" xr:uid="{00000000-0005-0000-0000-0000A4200000}"/>
    <cellStyle name="Currency 143 32" xfId="6578" xr:uid="{00000000-0005-0000-0000-0000A5200000}"/>
    <cellStyle name="Currency 143 32 2" xfId="36410" xr:uid="{00000000-0005-0000-0000-0000A6200000}"/>
    <cellStyle name="Currency 143 33" xfId="6579" xr:uid="{00000000-0005-0000-0000-0000A7200000}"/>
    <cellStyle name="Currency 143 33 2" xfId="36411" xr:uid="{00000000-0005-0000-0000-0000A8200000}"/>
    <cellStyle name="Currency 143 34" xfId="6580" xr:uid="{00000000-0005-0000-0000-0000A9200000}"/>
    <cellStyle name="Currency 143 34 2" xfId="36412" xr:uid="{00000000-0005-0000-0000-0000AA200000}"/>
    <cellStyle name="Currency 143 35" xfId="6581" xr:uid="{00000000-0005-0000-0000-0000AB200000}"/>
    <cellStyle name="Currency 143 35 2" xfId="36413" xr:uid="{00000000-0005-0000-0000-0000AC200000}"/>
    <cellStyle name="Currency 143 36" xfId="6582" xr:uid="{00000000-0005-0000-0000-0000AD200000}"/>
    <cellStyle name="Currency 143 36 2" xfId="36414" xr:uid="{00000000-0005-0000-0000-0000AE200000}"/>
    <cellStyle name="Currency 143 37" xfId="6583" xr:uid="{00000000-0005-0000-0000-0000AF200000}"/>
    <cellStyle name="Currency 143 37 2" xfId="36415" xr:uid="{00000000-0005-0000-0000-0000B0200000}"/>
    <cellStyle name="Currency 143 38" xfId="6584" xr:uid="{00000000-0005-0000-0000-0000B1200000}"/>
    <cellStyle name="Currency 143 38 2" xfId="36416" xr:uid="{00000000-0005-0000-0000-0000B2200000}"/>
    <cellStyle name="Currency 143 39" xfId="6585" xr:uid="{00000000-0005-0000-0000-0000B3200000}"/>
    <cellStyle name="Currency 143 39 2" xfId="36417" xr:uid="{00000000-0005-0000-0000-0000B4200000}"/>
    <cellStyle name="Currency 143 4" xfId="6586" xr:uid="{00000000-0005-0000-0000-0000B5200000}"/>
    <cellStyle name="Currency 143 4 2" xfId="36418" xr:uid="{00000000-0005-0000-0000-0000B6200000}"/>
    <cellStyle name="Currency 143 40" xfId="6587" xr:uid="{00000000-0005-0000-0000-0000B7200000}"/>
    <cellStyle name="Currency 143 40 2" xfId="36419" xr:uid="{00000000-0005-0000-0000-0000B8200000}"/>
    <cellStyle name="Currency 143 41" xfId="6588" xr:uid="{00000000-0005-0000-0000-0000B9200000}"/>
    <cellStyle name="Currency 143 41 2" xfId="36420" xr:uid="{00000000-0005-0000-0000-0000BA200000}"/>
    <cellStyle name="Currency 143 42" xfId="6589" xr:uid="{00000000-0005-0000-0000-0000BB200000}"/>
    <cellStyle name="Currency 143 42 2" xfId="36421" xr:uid="{00000000-0005-0000-0000-0000BC200000}"/>
    <cellStyle name="Currency 143 43" xfId="6590" xr:uid="{00000000-0005-0000-0000-0000BD200000}"/>
    <cellStyle name="Currency 143 43 2" xfId="36422" xr:uid="{00000000-0005-0000-0000-0000BE200000}"/>
    <cellStyle name="Currency 143 44" xfId="6591" xr:uid="{00000000-0005-0000-0000-0000BF200000}"/>
    <cellStyle name="Currency 143 44 2" xfId="36423" xr:uid="{00000000-0005-0000-0000-0000C0200000}"/>
    <cellStyle name="Currency 143 45" xfId="6592" xr:uid="{00000000-0005-0000-0000-0000C1200000}"/>
    <cellStyle name="Currency 143 45 2" xfId="36424" xr:uid="{00000000-0005-0000-0000-0000C2200000}"/>
    <cellStyle name="Currency 143 46" xfId="6593" xr:uid="{00000000-0005-0000-0000-0000C3200000}"/>
    <cellStyle name="Currency 143 46 2" xfId="36425" xr:uid="{00000000-0005-0000-0000-0000C4200000}"/>
    <cellStyle name="Currency 143 47" xfId="6594" xr:uid="{00000000-0005-0000-0000-0000C5200000}"/>
    <cellStyle name="Currency 143 47 2" xfId="36426" xr:uid="{00000000-0005-0000-0000-0000C6200000}"/>
    <cellStyle name="Currency 143 48" xfId="6595" xr:uid="{00000000-0005-0000-0000-0000C7200000}"/>
    <cellStyle name="Currency 143 48 2" xfId="36427" xr:uid="{00000000-0005-0000-0000-0000C8200000}"/>
    <cellStyle name="Currency 143 49" xfId="6596" xr:uid="{00000000-0005-0000-0000-0000C9200000}"/>
    <cellStyle name="Currency 143 49 2" xfId="36428" xr:uid="{00000000-0005-0000-0000-0000CA200000}"/>
    <cellStyle name="Currency 143 5" xfId="6597" xr:uid="{00000000-0005-0000-0000-0000CB200000}"/>
    <cellStyle name="Currency 143 5 2" xfId="36429" xr:uid="{00000000-0005-0000-0000-0000CC200000}"/>
    <cellStyle name="Currency 143 50" xfId="6598" xr:uid="{00000000-0005-0000-0000-0000CD200000}"/>
    <cellStyle name="Currency 143 50 2" xfId="36430" xr:uid="{00000000-0005-0000-0000-0000CE200000}"/>
    <cellStyle name="Currency 143 51" xfId="6599" xr:uid="{00000000-0005-0000-0000-0000CF200000}"/>
    <cellStyle name="Currency 143 51 2" xfId="36431" xr:uid="{00000000-0005-0000-0000-0000D0200000}"/>
    <cellStyle name="Currency 143 52" xfId="6600" xr:uid="{00000000-0005-0000-0000-0000D1200000}"/>
    <cellStyle name="Currency 143 52 2" xfId="36432" xr:uid="{00000000-0005-0000-0000-0000D2200000}"/>
    <cellStyle name="Currency 143 53" xfId="6601" xr:uid="{00000000-0005-0000-0000-0000D3200000}"/>
    <cellStyle name="Currency 143 53 2" xfId="36433" xr:uid="{00000000-0005-0000-0000-0000D4200000}"/>
    <cellStyle name="Currency 143 54" xfId="6602" xr:uid="{00000000-0005-0000-0000-0000D5200000}"/>
    <cellStyle name="Currency 143 54 2" xfId="36434" xr:uid="{00000000-0005-0000-0000-0000D6200000}"/>
    <cellStyle name="Currency 143 55" xfId="6603" xr:uid="{00000000-0005-0000-0000-0000D7200000}"/>
    <cellStyle name="Currency 143 55 2" xfId="36435" xr:uid="{00000000-0005-0000-0000-0000D8200000}"/>
    <cellStyle name="Currency 143 56" xfId="6604" xr:uid="{00000000-0005-0000-0000-0000D9200000}"/>
    <cellStyle name="Currency 143 56 2" xfId="36436" xr:uid="{00000000-0005-0000-0000-0000DA200000}"/>
    <cellStyle name="Currency 143 57" xfId="6605" xr:uid="{00000000-0005-0000-0000-0000DB200000}"/>
    <cellStyle name="Currency 143 57 2" xfId="36437" xr:uid="{00000000-0005-0000-0000-0000DC200000}"/>
    <cellStyle name="Currency 143 58" xfId="6606" xr:uid="{00000000-0005-0000-0000-0000DD200000}"/>
    <cellStyle name="Currency 143 58 2" xfId="36438" xr:uid="{00000000-0005-0000-0000-0000DE200000}"/>
    <cellStyle name="Currency 143 59" xfId="6607" xr:uid="{00000000-0005-0000-0000-0000DF200000}"/>
    <cellStyle name="Currency 143 59 2" xfId="36439" xr:uid="{00000000-0005-0000-0000-0000E0200000}"/>
    <cellStyle name="Currency 143 6" xfId="6608" xr:uid="{00000000-0005-0000-0000-0000E1200000}"/>
    <cellStyle name="Currency 143 6 2" xfId="36440" xr:uid="{00000000-0005-0000-0000-0000E2200000}"/>
    <cellStyle name="Currency 143 60" xfId="6609" xr:uid="{00000000-0005-0000-0000-0000E3200000}"/>
    <cellStyle name="Currency 143 60 2" xfId="36441" xr:uid="{00000000-0005-0000-0000-0000E4200000}"/>
    <cellStyle name="Currency 143 61" xfId="6610" xr:uid="{00000000-0005-0000-0000-0000E5200000}"/>
    <cellStyle name="Currency 143 61 2" xfId="36442" xr:uid="{00000000-0005-0000-0000-0000E6200000}"/>
    <cellStyle name="Currency 143 62" xfId="6611" xr:uid="{00000000-0005-0000-0000-0000E7200000}"/>
    <cellStyle name="Currency 143 62 2" xfId="36443" xr:uid="{00000000-0005-0000-0000-0000E8200000}"/>
    <cellStyle name="Currency 143 63" xfId="6612" xr:uid="{00000000-0005-0000-0000-0000E9200000}"/>
    <cellStyle name="Currency 143 63 2" xfId="36444" xr:uid="{00000000-0005-0000-0000-0000EA200000}"/>
    <cellStyle name="Currency 143 64" xfId="6613" xr:uid="{00000000-0005-0000-0000-0000EB200000}"/>
    <cellStyle name="Currency 143 64 2" xfId="36445" xr:uid="{00000000-0005-0000-0000-0000EC200000}"/>
    <cellStyle name="Currency 143 65" xfId="6614" xr:uid="{00000000-0005-0000-0000-0000ED200000}"/>
    <cellStyle name="Currency 143 65 2" xfId="36446" xr:uid="{00000000-0005-0000-0000-0000EE200000}"/>
    <cellStyle name="Currency 143 66" xfId="6615" xr:uid="{00000000-0005-0000-0000-0000EF200000}"/>
    <cellStyle name="Currency 143 66 2" xfId="36447" xr:uid="{00000000-0005-0000-0000-0000F0200000}"/>
    <cellStyle name="Currency 143 67" xfId="6616" xr:uid="{00000000-0005-0000-0000-0000F1200000}"/>
    <cellStyle name="Currency 143 67 2" xfId="36448" xr:uid="{00000000-0005-0000-0000-0000F2200000}"/>
    <cellStyle name="Currency 143 68" xfId="6617" xr:uid="{00000000-0005-0000-0000-0000F3200000}"/>
    <cellStyle name="Currency 143 68 2" xfId="36449" xr:uid="{00000000-0005-0000-0000-0000F4200000}"/>
    <cellStyle name="Currency 143 69" xfId="6618" xr:uid="{00000000-0005-0000-0000-0000F5200000}"/>
    <cellStyle name="Currency 143 69 2" xfId="36450" xr:uid="{00000000-0005-0000-0000-0000F6200000}"/>
    <cellStyle name="Currency 143 7" xfId="6619" xr:uid="{00000000-0005-0000-0000-0000F7200000}"/>
    <cellStyle name="Currency 143 7 2" xfId="36451" xr:uid="{00000000-0005-0000-0000-0000F8200000}"/>
    <cellStyle name="Currency 143 70" xfId="6620" xr:uid="{00000000-0005-0000-0000-0000F9200000}"/>
    <cellStyle name="Currency 143 70 2" xfId="36452" xr:uid="{00000000-0005-0000-0000-0000FA200000}"/>
    <cellStyle name="Currency 143 71" xfId="6621" xr:uid="{00000000-0005-0000-0000-0000FB200000}"/>
    <cellStyle name="Currency 143 71 2" xfId="36453" xr:uid="{00000000-0005-0000-0000-0000FC200000}"/>
    <cellStyle name="Currency 143 72" xfId="6622" xr:uid="{00000000-0005-0000-0000-0000FD200000}"/>
    <cellStyle name="Currency 143 72 2" xfId="36454" xr:uid="{00000000-0005-0000-0000-0000FE200000}"/>
    <cellStyle name="Currency 143 73" xfId="6623" xr:uid="{00000000-0005-0000-0000-0000FF200000}"/>
    <cellStyle name="Currency 143 73 2" xfId="36455" xr:uid="{00000000-0005-0000-0000-000000210000}"/>
    <cellStyle name="Currency 143 74" xfId="6624" xr:uid="{00000000-0005-0000-0000-000001210000}"/>
    <cellStyle name="Currency 143 74 2" xfId="36456" xr:uid="{00000000-0005-0000-0000-000002210000}"/>
    <cellStyle name="Currency 143 75" xfId="6625" xr:uid="{00000000-0005-0000-0000-000003210000}"/>
    <cellStyle name="Currency 143 75 2" xfId="36457" xr:uid="{00000000-0005-0000-0000-000004210000}"/>
    <cellStyle name="Currency 143 76" xfId="6626" xr:uid="{00000000-0005-0000-0000-000005210000}"/>
    <cellStyle name="Currency 143 76 2" xfId="36458" xr:uid="{00000000-0005-0000-0000-000006210000}"/>
    <cellStyle name="Currency 143 77" xfId="6627" xr:uid="{00000000-0005-0000-0000-000007210000}"/>
    <cellStyle name="Currency 143 77 2" xfId="36459" xr:uid="{00000000-0005-0000-0000-000008210000}"/>
    <cellStyle name="Currency 143 78" xfId="6628" xr:uid="{00000000-0005-0000-0000-000009210000}"/>
    <cellStyle name="Currency 143 78 2" xfId="36460" xr:uid="{00000000-0005-0000-0000-00000A210000}"/>
    <cellStyle name="Currency 143 79" xfId="6629" xr:uid="{00000000-0005-0000-0000-00000B210000}"/>
    <cellStyle name="Currency 143 79 2" xfId="36461" xr:uid="{00000000-0005-0000-0000-00000C210000}"/>
    <cellStyle name="Currency 143 8" xfId="6630" xr:uid="{00000000-0005-0000-0000-00000D210000}"/>
    <cellStyle name="Currency 143 8 2" xfId="36462" xr:uid="{00000000-0005-0000-0000-00000E210000}"/>
    <cellStyle name="Currency 143 80" xfId="6631" xr:uid="{00000000-0005-0000-0000-00000F210000}"/>
    <cellStyle name="Currency 143 80 2" xfId="36463" xr:uid="{00000000-0005-0000-0000-000010210000}"/>
    <cellStyle name="Currency 143 81" xfId="6632" xr:uid="{00000000-0005-0000-0000-000011210000}"/>
    <cellStyle name="Currency 143 81 2" xfId="36464" xr:uid="{00000000-0005-0000-0000-000012210000}"/>
    <cellStyle name="Currency 143 82" xfId="6633" xr:uid="{00000000-0005-0000-0000-000013210000}"/>
    <cellStyle name="Currency 143 82 2" xfId="36465" xr:uid="{00000000-0005-0000-0000-000014210000}"/>
    <cellStyle name="Currency 143 83" xfId="6634" xr:uid="{00000000-0005-0000-0000-000015210000}"/>
    <cellStyle name="Currency 143 83 2" xfId="36466" xr:uid="{00000000-0005-0000-0000-000016210000}"/>
    <cellStyle name="Currency 143 84" xfId="6635" xr:uid="{00000000-0005-0000-0000-000017210000}"/>
    <cellStyle name="Currency 143 84 2" xfId="36467" xr:uid="{00000000-0005-0000-0000-000018210000}"/>
    <cellStyle name="Currency 143 85" xfId="6636" xr:uid="{00000000-0005-0000-0000-000019210000}"/>
    <cellStyle name="Currency 143 85 2" xfId="36468" xr:uid="{00000000-0005-0000-0000-00001A210000}"/>
    <cellStyle name="Currency 143 86" xfId="6637" xr:uid="{00000000-0005-0000-0000-00001B210000}"/>
    <cellStyle name="Currency 143 86 2" xfId="36469" xr:uid="{00000000-0005-0000-0000-00001C210000}"/>
    <cellStyle name="Currency 143 87" xfId="6638" xr:uid="{00000000-0005-0000-0000-00001D210000}"/>
    <cellStyle name="Currency 143 87 2" xfId="36470" xr:uid="{00000000-0005-0000-0000-00001E210000}"/>
    <cellStyle name="Currency 143 88" xfId="6639" xr:uid="{00000000-0005-0000-0000-00001F210000}"/>
    <cellStyle name="Currency 143 88 2" xfId="36471" xr:uid="{00000000-0005-0000-0000-000020210000}"/>
    <cellStyle name="Currency 143 89" xfId="6640" xr:uid="{00000000-0005-0000-0000-000021210000}"/>
    <cellStyle name="Currency 143 89 2" xfId="36472" xr:uid="{00000000-0005-0000-0000-000022210000}"/>
    <cellStyle name="Currency 143 9" xfId="6641" xr:uid="{00000000-0005-0000-0000-000023210000}"/>
    <cellStyle name="Currency 143 9 2" xfId="36473" xr:uid="{00000000-0005-0000-0000-000024210000}"/>
    <cellStyle name="Currency 143 90" xfId="6642" xr:uid="{00000000-0005-0000-0000-000025210000}"/>
    <cellStyle name="Currency 143 90 2" xfId="36474" xr:uid="{00000000-0005-0000-0000-000026210000}"/>
    <cellStyle name="Currency 143 91" xfId="6643" xr:uid="{00000000-0005-0000-0000-000027210000}"/>
    <cellStyle name="Currency 143 91 2" xfId="36475" xr:uid="{00000000-0005-0000-0000-000028210000}"/>
    <cellStyle name="Currency 143 92" xfId="6644" xr:uid="{00000000-0005-0000-0000-000029210000}"/>
    <cellStyle name="Currency 143 92 2" xfId="36476" xr:uid="{00000000-0005-0000-0000-00002A210000}"/>
    <cellStyle name="Currency 143 93" xfId="6645" xr:uid="{00000000-0005-0000-0000-00002B210000}"/>
    <cellStyle name="Currency 143 93 2" xfId="36477" xr:uid="{00000000-0005-0000-0000-00002C210000}"/>
    <cellStyle name="Currency 143 94" xfId="6646" xr:uid="{00000000-0005-0000-0000-00002D210000}"/>
    <cellStyle name="Currency 143 94 2" xfId="36478" xr:uid="{00000000-0005-0000-0000-00002E210000}"/>
    <cellStyle name="Currency 143 95" xfId="6647" xr:uid="{00000000-0005-0000-0000-00002F210000}"/>
    <cellStyle name="Currency 143 95 2" xfId="36479" xr:uid="{00000000-0005-0000-0000-000030210000}"/>
    <cellStyle name="Currency 143 96" xfId="6648" xr:uid="{00000000-0005-0000-0000-000031210000}"/>
    <cellStyle name="Currency 143 96 2" xfId="36480" xr:uid="{00000000-0005-0000-0000-000032210000}"/>
    <cellStyle name="Currency 143 97" xfId="6649" xr:uid="{00000000-0005-0000-0000-000033210000}"/>
    <cellStyle name="Currency 143 97 2" xfId="36481" xr:uid="{00000000-0005-0000-0000-000034210000}"/>
    <cellStyle name="Currency 143 98" xfId="6650" xr:uid="{00000000-0005-0000-0000-000035210000}"/>
    <cellStyle name="Currency 143 98 2" xfId="36482" xr:uid="{00000000-0005-0000-0000-000036210000}"/>
    <cellStyle name="Currency 143 99" xfId="6651" xr:uid="{00000000-0005-0000-0000-000037210000}"/>
    <cellStyle name="Currency 143 99 2" xfId="36483" xr:uid="{00000000-0005-0000-0000-000038210000}"/>
    <cellStyle name="Currency 144" xfId="6652" xr:uid="{00000000-0005-0000-0000-000039210000}"/>
    <cellStyle name="Currency 144 2" xfId="36484" xr:uid="{00000000-0005-0000-0000-00003A210000}"/>
    <cellStyle name="Currency 145" xfId="6653" xr:uid="{00000000-0005-0000-0000-00003B210000}"/>
    <cellStyle name="Currency 145 2" xfId="36485" xr:uid="{00000000-0005-0000-0000-00003C210000}"/>
    <cellStyle name="Currency 146" xfId="6654" xr:uid="{00000000-0005-0000-0000-00003D210000}"/>
    <cellStyle name="Currency 146 2" xfId="36486" xr:uid="{00000000-0005-0000-0000-00003E210000}"/>
    <cellStyle name="Currency 147" xfId="6655" xr:uid="{00000000-0005-0000-0000-00003F210000}"/>
    <cellStyle name="Currency 147 2" xfId="36487" xr:uid="{00000000-0005-0000-0000-000040210000}"/>
    <cellStyle name="Currency 148" xfId="6656" xr:uid="{00000000-0005-0000-0000-000041210000}"/>
    <cellStyle name="Currency 148 2" xfId="36488" xr:uid="{00000000-0005-0000-0000-000042210000}"/>
    <cellStyle name="Currency 149" xfId="6657" xr:uid="{00000000-0005-0000-0000-000043210000}"/>
    <cellStyle name="Currency 149 2" xfId="36489" xr:uid="{00000000-0005-0000-0000-000044210000}"/>
    <cellStyle name="Currency 15" xfId="6658" xr:uid="{00000000-0005-0000-0000-000045210000}"/>
    <cellStyle name="Currency 15 2" xfId="36490" xr:uid="{00000000-0005-0000-0000-000046210000}"/>
    <cellStyle name="Currency 150" xfId="6659" xr:uid="{00000000-0005-0000-0000-000047210000}"/>
    <cellStyle name="Currency 150 2" xfId="36491" xr:uid="{00000000-0005-0000-0000-000048210000}"/>
    <cellStyle name="Currency 151" xfId="6660" xr:uid="{00000000-0005-0000-0000-000049210000}"/>
    <cellStyle name="Currency 151 2" xfId="36492" xr:uid="{00000000-0005-0000-0000-00004A210000}"/>
    <cellStyle name="Currency 152" xfId="6661" xr:uid="{00000000-0005-0000-0000-00004B210000}"/>
    <cellStyle name="Currency 152 2" xfId="36493" xr:uid="{00000000-0005-0000-0000-00004C210000}"/>
    <cellStyle name="Currency 153" xfId="6662" xr:uid="{00000000-0005-0000-0000-00004D210000}"/>
    <cellStyle name="Currency 153 2" xfId="36494" xr:uid="{00000000-0005-0000-0000-00004E210000}"/>
    <cellStyle name="Currency 154" xfId="6663" xr:uid="{00000000-0005-0000-0000-00004F210000}"/>
    <cellStyle name="Currency 154 2" xfId="36495" xr:uid="{00000000-0005-0000-0000-000050210000}"/>
    <cellStyle name="Currency 155" xfId="6664" xr:uid="{00000000-0005-0000-0000-000051210000}"/>
    <cellStyle name="Currency 155 2" xfId="36496" xr:uid="{00000000-0005-0000-0000-000052210000}"/>
    <cellStyle name="Currency 156" xfId="6665" xr:uid="{00000000-0005-0000-0000-000053210000}"/>
    <cellStyle name="Currency 156 2" xfId="36497" xr:uid="{00000000-0005-0000-0000-000054210000}"/>
    <cellStyle name="Currency 157" xfId="6666" xr:uid="{00000000-0005-0000-0000-000055210000}"/>
    <cellStyle name="Currency 157 2" xfId="36498" xr:uid="{00000000-0005-0000-0000-000056210000}"/>
    <cellStyle name="Currency 158" xfId="6667" xr:uid="{00000000-0005-0000-0000-000057210000}"/>
    <cellStyle name="Currency 158 2" xfId="36499" xr:uid="{00000000-0005-0000-0000-000058210000}"/>
    <cellStyle name="Currency 159" xfId="6668" xr:uid="{00000000-0005-0000-0000-000059210000}"/>
    <cellStyle name="Currency 159 2" xfId="36500" xr:uid="{00000000-0005-0000-0000-00005A210000}"/>
    <cellStyle name="Currency 16" xfId="6669" xr:uid="{00000000-0005-0000-0000-00005B210000}"/>
    <cellStyle name="Currency 16 2" xfId="36501" xr:uid="{00000000-0005-0000-0000-00005C210000}"/>
    <cellStyle name="Currency 160" xfId="6670" xr:uid="{00000000-0005-0000-0000-00005D210000}"/>
    <cellStyle name="Currency 160 2" xfId="36502" xr:uid="{00000000-0005-0000-0000-00005E210000}"/>
    <cellStyle name="Currency 161" xfId="6671" xr:uid="{00000000-0005-0000-0000-00005F210000}"/>
    <cellStyle name="Currency 161 2" xfId="36503" xr:uid="{00000000-0005-0000-0000-000060210000}"/>
    <cellStyle name="Currency 162" xfId="6672" xr:uid="{00000000-0005-0000-0000-000061210000}"/>
    <cellStyle name="Currency 162 2" xfId="36504" xr:uid="{00000000-0005-0000-0000-000062210000}"/>
    <cellStyle name="Currency 163" xfId="6673" xr:uid="{00000000-0005-0000-0000-000063210000}"/>
    <cellStyle name="Currency 163 2" xfId="36505" xr:uid="{00000000-0005-0000-0000-000064210000}"/>
    <cellStyle name="Currency 164" xfId="6674" xr:uid="{00000000-0005-0000-0000-000065210000}"/>
    <cellStyle name="Currency 164 2" xfId="36506" xr:uid="{00000000-0005-0000-0000-000066210000}"/>
    <cellStyle name="Currency 165" xfId="6675" xr:uid="{00000000-0005-0000-0000-000067210000}"/>
    <cellStyle name="Currency 165 2" xfId="36507" xr:uid="{00000000-0005-0000-0000-000068210000}"/>
    <cellStyle name="Currency 166" xfId="6676" xr:uid="{00000000-0005-0000-0000-000069210000}"/>
    <cellStyle name="Currency 166 2" xfId="36508" xr:uid="{00000000-0005-0000-0000-00006A210000}"/>
    <cellStyle name="Currency 167" xfId="6677" xr:uid="{00000000-0005-0000-0000-00006B210000}"/>
    <cellStyle name="Currency 167 2" xfId="36509" xr:uid="{00000000-0005-0000-0000-00006C210000}"/>
    <cellStyle name="Currency 168" xfId="6678" xr:uid="{00000000-0005-0000-0000-00006D210000}"/>
    <cellStyle name="Currency 168 2" xfId="36510" xr:uid="{00000000-0005-0000-0000-00006E210000}"/>
    <cellStyle name="Currency 169" xfId="6679" xr:uid="{00000000-0005-0000-0000-00006F210000}"/>
    <cellStyle name="Currency 169 2" xfId="36511" xr:uid="{00000000-0005-0000-0000-000070210000}"/>
    <cellStyle name="Currency 17" xfId="6680" xr:uid="{00000000-0005-0000-0000-000071210000}"/>
    <cellStyle name="Currency 17 2" xfId="36512" xr:uid="{00000000-0005-0000-0000-000072210000}"/>
    <cellStyle name="Currency 170" xfId="6681" xr:uid="{00000000-0005-0000-0000-000073210000}"/>
    <cellStyle name="Currency 170 2" xfId="36513" xr:uid="{00000000-0005-0000-0000-000074210000}"/>
    <cellStyle name="Currency 171" xfId="6682" xr:uid="{00000000-0005-0000-0000-000075210000}"/>
    <cellStyle name="Currency 171 2" xfId="36514" xr:uid="{00000000-0005-0000-0000-000076210000}"/>
    <cellStyle name="Currency 172" xfId="6683" xr:uid="{00000000-0005-0000-0000-000077210000}"/>
    <cellStyle name="Currency 172 2" xfId="36515" xr:uid="{00000000-0005-0000-0000-000078210000}"/>
    <cellStyle name="Currency 173" xfId="6684" xr:uid="{00000000-0005-0000-0000-000079210000}"/>
    <cellStyle name="Currency 173 2" xfId="36516" xr:uid="{00000000-0005-0000-0000-00007A210000}"/>
    <cellStyle name="Currency 174" xfId="6685" xr:uid="{00000000-0005-0000-0000-00007B210000}"/>
    <cellStyle name="Currency 174 2" xfId="36517" xr:uid="{00000000-0005-0000-0000-00007C210000}"/>
    <cellStyle name="Currency 175" xfId="6686" xr:uid="{00000000-0005-0000-0000-00007D210000}"/>
    <cellStyle name="Currency 175 2" xfId="36518" xr:uid="{00000000-0005-0000-0000-00007E210000}"/>
    <cellStyle name="Currency 176" xfId="6687" xr:uid="{00000000-0005-0000-0000-00007F210000}"/>
    <cellStyle name="Currency 176 2" xfId="36519" xr:uid="{00000000-0005-0000-0000-000080210000}"/>
    <cellStyle name="Currency 177" xfId="6688" xr:uid="{00000000-0005-0000-0000-000081210000}"/>
    <cellStyle name="Currency 177 2" xfId="36520" xr:uid="{00000000-0005-0000-0000-000082210000}"/>
    <cellStyle name="Currency 178" xfId="6689" xr:uid="{00000000-0005-0000-0000-000083210000}"/>
    <cellStyle name="Currency 178 2" xfId="36521" xr:uid="{00000000-0005-0000-0000-000084210000}"/>
    <cellStyle name="Currency 179" xfId="6690" xr:uid="{00000000-0005-0000-0000-000085210000}"/>
    <cellStyle name="Currency 179 2" xfId="36522" xr:uid="{00000000-0005-0000-0000-000086210000}"/>
    <cellStyle name="Currency 18" xfId="6691" xr:uid="{00000000-0005-0000-0000-000087210000}"/>
    <cellStyle name="Currency 18 2" xfId="36523" xr:uid="{00000000-0005-0000-0000-000088210000}"/>
    <cellStyle name="Currency 180" xfId="6692" xr:uid="{00000000-0005-0000-0000-000089210000}"/>
    <cellStyle name="Currency 180 2" xfId="36524" xr:uid="{00000000-0005-0000-0000-00008A210000}"/>
    <cellStyle name="Currency 181" xfId="6693" xr:uid="{00000000-0005-0000-0000-00008B210000}"/>
    <cellStyle name="Currency 181 2" xfId="36525" xr:uid="{00000000-0005-0000-0000-00008C210000}"/>
    <cellStyle name="Currency 182" xfId="6694" xr:uid="{00000000-0005-0000-0000-00008D210000}"/>
    <cellStyle name="Currency 182 2" xfId="36526" xr:uid="{00000000-0005-0000-0000-00008E210000}"/>
    <cellStyle name="Currency 183" xfId="6695" xr:uid="{00000000-0005-0000-0000-00008F210000}"/>
    <cellStyle name="Currency 183 2" xfId="36527" xr:uid="{00000000-0005-0000-0000-000090210000}"/>
    <cellStyle name="Currency 184" xfId="6696" xr:uid="{00000000-0005-0000-0000-000091210000}"/>
    <cellStyle name="Currency 184 2" xfId="36528" xr:uid="{00000000-0005-0000-0000-000092210000}"/>
    <cellStyle name="Currency 185" xfId="6697" xr:uid="{00000000-0005-0000-0000-000093210000}"/>
    <cellStyle name="Currency 185 2" xfId="36529" xr:uid="{00000000-0005-0000-0000-000094210000}"/>
    <cellStyle name="Currency 186" xfId="6698" xr:uid="{00000000-0005-0000-0000-000095210000}"/>
    <cellStyle name="Currency 186 2" xfId="36530" xr:uid="{00000000-0005-0000-0000-000096210000}"/>
    <cellStyle name="Currency 187" xfId="6699" xr:uid="{00000000-0005-0000-0000-000097210000}"/>
    <cellStyle name="Currency 187 2" xfId="36531" xr:uid="{00000000-0005-0000-0000-000098210000}"/>
    <cellStyle name="Currency 188" xfId="6700" xr:uid="{00000000-0005-0000-0000-000099210000}"/>
    <cellStyle name="Currency 188 2" xfId="36532" xr:uid="{00000000-0005-0000-0000-00009A210000}"/>
    <cellStyle name="Currency 189" xfId="6701" xr:uid="{00000000-0005-0000-0000-00009B210000}"/>
    <cellStyle name="Currency 189 2" xfId="36533" xr:uid="{00000000-0005-0000-0000-00009C210000}"/>
    <cellStyle name="Currency 19" xfId="6702" xr:uid="{00000000-0005-0000-0000-00009D210000}"/>
    <cellStyle name="Currency 19 2" xfId="36534" xr:uid="{00000000-0005-0000-0000-00009E210000}"/>
    <cellStyle name="Currency 190" xfId="6703" xr:uid="{00000000-0005-0000-0000-00009F210000}"/>
    <cellStyle name="Currency 190 2" xfId="36535" xr:uid="{00000000-0005-0000-0000-0000A0210000}"/>
    <cellStyle name="Currency 191" xfId="6704" xr:uid="{00000000-0005-0000-0000-0000A1210000}"/>
    <cellStyle name="Currency 191 2" xfId="36536" xr:uid="{00000000-0005-0000-0000-0000A2210000}"/>
    <cellStyle name="Currency 192" xfId="6705" xr:uid="{00000000-0005-0000-0000-0000A3210000}"/>
    <cellStyle name="Currency 192 2" xfId="36537" xr:uid="{00000000-0005-0000-0000-0000A4210000}"/>
    <cellStyle name="Currency 193" xfId="6706" xr:uid="{00000000-0005-0000-0000-0000A5210000}"/>
    <cellStyle name="Currency 193 2" xfId="36538" xr:uid="{00000000-0005-0000-0000-0000A6210000}"/>
    <cellStyle name="Currency 194" xfId="6707" xr:uid="{00000000-0005-0000-0000-0000A7210000}"/>
    <cellStyle name="Currency 194 2" xfId="36539" xr:uid="{00000000-0005-0000-0000-0000A8210000}"/>
    <cellStyle name="Currency 195" xfId="6708" xr:uid="{00000000-0005-0000-0000-0000A9210000}"/>
    <cellStyle name="Currency 195 2" xfId="36540" xr:uid="{00000000-0005-0000-0000-0000AA210000}"/>
    <cellStyle name="Currency 196" xfId="6709" xr:uid="{00000000-0005-0000-0000-0000AB210000}"/>
    <cellStyle name="Currency 196 2" xfId="36541" xr:uid="{00000000-0005-0000-0000-0000AC210000}"/>
    <cellStyle name="Currency 197" xfId="6710" xr:uid="{00000000-0005-0000-0000-0000AD210000}"/>
    <cellStyle name="Currency 197 2" xfId="36542" xr:uid="{00000000-0005-0000-0000-0000AE210000}"/>
    <cellStyle name="Currency 198" xfId="6711" xr:uid="{00000000-0005-0000-0000-0000AF210000}"/>
    <cellStyle name="Currency 198 2" xfId="36543" xr:uid="{00000000-0005-0000-0000-0000B0210000}"/>
    <cellStyle name="Currency 199" xfId="6712" xr:uid="{00000000-0005-0000-0000-0000B1210000}"/>
    <cellStyle name="Currency 199 2" xfId="36544" xr:uid="{00000000-0005-0000-0000-0000B2210000}"/>
    <cellStyle name="Currency 2" xfId="328" xr:uid="{00000000-0005-0000-0000-0000B3210000}"/>
    <cellStyle name="Currency 2 2" xfId="36545" xr:uid="{00000000-0005-0000-0000-0000B4210000}"/>
    <cellStyle name="Currency 2 3" xfId="6713" xr:uid="{00000000-0005-0000-0000-0000B5210000}"/>
    <cellStyle name="Currency 20" xfId="6714" xr:uid="{00000000-0005-0000-0000-0000B6210000}"/>
    <cellStyle name="Currency 20 2" xfId="36546" xr:uid="{00000000-0005-0000-0000-0000B7210000}"/>
    <cellStyle name="Currency 200" xfId="6715" xr:uid="{00000000-0005-0000-0000-0000B8210000}"/>
    <cellStyle name="Currency 200 2" xfId="36547" xr:uid="{00000000-0005-0000-0000-0000B9210000}"/>
    <cellStyle name="Currency 201" xfId="6716" xr:uid="{00000000-0005-0000-0000-0000BA210000}"/>
    <cellStyle name="Currency 201 2" xfId="36548" xr:uid="{00000000-0005-0000-0000-0000BB210000}"/>
    <cellStyle name="Currency 202" xfId="6717" xr:uid="{00000000-0005-0000-0000-0000BC210000}"/>
    <cellStyle name="Currency 202 2" xfId="36549" xr:uid="{00000000-0005-0000-0000-0000BD210000}"/>
    <cellStyle name="Currency 203" xfId="6718" xr:uid="{00000000-0005-0000-0000-0000BE210000}"/>
    <cellStyle name="Currency 203 2" xfId="36550" xr:uid="{00000000-0005-0000-0000-0000BF210000}"/>
    <cellStyle name="Currency 204" xfId="6719" xr:uid="{00000000-0005-0000-0000-0000C0210000}"/>
    <cellStyle name="Currency 204 2" xfId="36551" xr:uid="{00000000-0005-0000-0000-0000C1210000}"/>
    <cellStyle name="Currency 205" xfId="6720" xr:uid="{00000000-0005-0000-0000-0000C2210000}"/>
    <cellStyle name="Currency 205 2" xfId="36552" xr:uid="{00000000-0005-0000-0000-0000C3210000}"/>
    <cellStyle name="Currency 206" xfId="6721" xr:uid="{00000000-0005-0000-0000-0000C4210000}"/>
    <cellStyle name="Currency 206 2" xfId="36553" xr:uid="{00000000-0005-0000-0000-0000C5210000}"/>
    <cellStyle name="Currency 207" xfId="6722" xr:uid="{00000000-0005-0000-0000-0000C6210000}"/>
    <cellStyle name="Currency 207 2" xfId="36554" xr:uid="{00000000-0005-0000-0000-0000C7210000}"/>
    <cellStyle name="Currency 208" xfId="6723" xr:uid="{00000000-0005-0000-0000-0000C8210000}"/>
    <cellStyle name="Currency 208 2" xfId="36555" xr:uid="{00000000-0005-0000-0000-0000C9210000}"/>
    <cellStyle name="Currency 209" xfId="6724" xr:uid="{00000000-0005-0000-0000-0000CA210000}"/>
    <cellStyle name="Currency 209 2" xfId="36556" xr:uid="{00000000-0005-0000-0000-0000CB210000}"/>
    <cellStyle name="Currency 21" xfId="6725" xr:uid="{00000000-0005-0000-0000-0000CC210000}"/>
    <cellStyle name="Currency 21 2" xfId="36557" xr:uid="{00000000-0005-0000-0000-0000CD210000}"/>
    <cellStyle name="Currency 210" xfId="6726" xr:uid="{00000000-0005-0000-0000-0000CE210000}"/>
    <cellStyle name="Currency 210 2" xfId="36558" xr:uid="{00000000-0005-0000-0000-0000CF210000}"/>
    <cellStyle name="Currency 211" xfId="6727" xr:uid="{00000000-0005-0000-0000-0000D0210000}"/>
    <cellStyle name="Currency 211 2" xfId="36559" xr:uid="{00000000-0005-0000-0000-0000D1210000}"/>
    <cellStyle name="Currency 212" xfId="6728" xr:uid="{00000000-0005-0000-0000-0000D2210000}"/>
    <cellStyle name="Currency 212 2" xfId="36560" xr:uid="{00000000-0005-0000-0000-0000D3210000}"/>
    <cellStyle name="Currency 213" xfId="6729" xr:uid="{00000000-0005-0000-0000-0000D4210000}"/>
    <cellStyle name="Currency 213 2" xfId="36561" xr:uid="{00000000-0005-0000-0000-0000D5210000}"/>
    <cellStyle name="Currency 214" xfId="6730" xr:uid="{00000000-0005-0000-0000-0000D6210000}"/>
    <cellStyle name="Currency 214 2" xfId="36562" xr:uid="{00000000-0005-0000-0000-0000D7210000}"/>
    <cellStyle name="Currency 215" xfId="6731" xr:uid="{00000000-0005-0000-0000-0000D8210000}"/>
    <cellStyle name="Currency 215 2" xfId="36563" xr:uid="{00000000-0005-0000-0000-0000D9210000}"/>
    <cellStyle name="Currency 216" xfId="37675" xr:uid="{00000000-0005-0000-0000-0000DA210000}"/>
    <cellStyle name="Currency 22" xfId="6732" xr:uid="{00000000-0005-0000-0000-0000DB210000}"/>
    <cellStyle name="Currency 22 2" xfId="36564" xr:uid="{00000000-0005-0000-0000-0000DC210000}"/>
    <cellStyle name="Currency 23" xfId="6733" xr:uid="{00000000-0005-0000-0000-0000DD210000}"/>
    <cellStyle name="Currency 23 2" xfId="36565" xr:uid="{00000000-0005-0000-0000-0000DE210000}"/>
    <cellStyle name="Currency 24" xfId="6734" xr:uid="{00000000-0005-0000-0000-0000DF210000}"/>
    <cellStyle name="Currency 24 2" xfId="36566" xr:uid="{00000000-0005-0000-0000-0000E0210000}"/>
    <cellStyle name="Currency 25" xfId="6735" xr:uid="{00000000-0005-0000-0000-0000E1210000}"/>
    <cellStyle name="Currency 25 2" xfId="36567" xr:uid="{00000000-0005-0000-0000-0000E2210000}"/>
    <cellStyle name="Currency 26" xfId="6736" xr:uid="{00000000-0005-0000-0000-0000E3210000}"/>
    <cellStyle name="Currency 26 2" xfId="36568" xr:uid="{00000000-0005-0000-0000-0000E4210000}"/>
    <cellStyle name="Currency 27" xfId="6737" xr:uid="{00000000-0005-0000-0000-0000E5210000}"/>
    <cellStyle name="Currency 27 2" xfId="36569" xr:uid="{00000000-0005-0000-0000-0000E6210000}"/>
    <cellStyle name="Currency 28" xfId="6738" xr:uid="{00000000-0005-0000-0000-0000E7210000}"/>
    <cellStyle name="Currency 28 2" xfId="36570" xr:uid="{00000000-0005-0000-0000-0000E8210000}"/>
    <cellStyle name="Currency 29" xfId="6739" xr:uid="{00000000-0005-0000-0000-0000E9210000}"/>
    <cellStyle name="Currency 29 2" xfId="36571" xr:uid="{00000000-0005-0000-0000-0000EA210000}"/>
    <cellStyle name="Currency 3" xfId="6740" xr:uid="{00000000-0005-0000-0000-0000EB210000}"/>
    <cellStyle name="Currency 3 2" xfId="36572" xr:uid="{00000000-0005-0000-0000-0000EC210000}"/>
    <cellStyle name="Currency 30" xfId="6741" xr:uid="{00000000-0005-0000-0000-0000ED210000}"/>
    <cellStyle name="Currency 30 2" xfId="36573" xr:uid="{00000000-0005-0000-0000-0000EE210000}"/>
    <cellStyle name="Currency 31" xfId="6742" xr:uid="{00000000-0005-0000-0000-0000EF210000}"/>
    <cellStyle name="Currency 31 2" xfId="36574" xr:uid="{00000000-0005-0000-0000-0000F0210000}"/>
    <cellStyle name="Currency 32" xfId="6743" xr:uid="{00000000-0005-0000-0000-0000F1210000}"/>
    <cellStyle name="Currency 32 2" xfId="36575" xr:uid="{00000000-0005-0000-0000-0000F2210000}"/>
    <cellStyle name="Currency 33" xfId="6744" xr:uid="{00000000-0005-0000-0000-0000F3210000}"/>
    <cellStyle name="Currency 33 2" xfId="36576" xr:uid="{00000000-0005-0000-0000-0000F4210000}"/>
    <cellStyle name="Currency 34" xfId="6745" xr:uid="{00000000-0005-0000-0000-0000F5210000}"/>
    <cellStyle name="Currency 34 2" xfId="36577" xr:uid="{00000000-0005-0000-0000-0000F6210000}"/>
    <cellStyle name="Currency 35" xfId="6746" xr:uid="{00000000-0005-0000-0000-0000F7210000}"/>
    <cellStyle name="Currency 35 2" xfId="36578" xr:uid="{00000000-0005-0000-0000-0000F8210000}"/>
    <cellStyle name="Currency 36" xfId="6747" xr:uid="{00000000-0005-0000-0000-0000F9210000}"/>
    <cellStyle name="Currency 36 2" xfId="36579" xr:uid="{00000000-0005-0000-0000-0000FA210000}"/>
    <cellStyle name="Currency 37" xfId="6748" xr:uid="{00000000-0005-0000-0000-0000FB210000}"/>
    <cellStyle name="Currency 37 2" xfId="36580" xr:uid="{00000000-0005-0000-0000-0000FC210000}"/>
    <cellStyle name="Currency 38" xfId="6749" xr:uid="{00000000-0005-0000-0000-0000FD210000}"/>
    <cellStyle name="Currency 38 2" xfId="36581" xr:uid="{00000000-0005-0000-0000-0000FE210000}"/>
    <cellStyle name="Currency 39" xfId="6750" xr:uid="{00000000-0005-0000-0000-0000FF210000}"/>
    <cellStyle name="Currency 39 2" xfId="36582" xr:uid="{00000000-0005-0000-0000-000000220000}"/>
    <cellStyle name="Currency 4" xfId="43" xr:uid="{00000000-0005-0000-0000-000001220000}"/>
    <cellStyle name="Currency 4 2" xfId="44" xr:uid="{00000000-0005-0000-0000-000002220000}"/>
    <cellStyle name="Currency 4 2 2" xfId="37924" xr:uid="{00000000-0005-0000-0000-000003220000}"/>
    <cellStyle name="Currency 4 2 3" xfId="36583" xr:uid="{00000000-0005-0000-0000-000004220000}"/>
    <cellStyle name="Currency 4 3" xfId="37923" xr:uid="{00000000-0005-0000-0000-000005220000}"/>
    <cellStyle name="Currency 4 4" xfId="6751" xr:uid="{00000000-0005-0000-0000-000006220000}"/>
    <cellStyle name="Currency 40" xfId="6752" xr:uid="{00000000-0005-0000-0000-000007220000}"/>
    <cellStyle name="Currency 40 2" xfId="36584" xr:uid="{00000000-0005-0000-0000-000008220000}"/>
    <cellStyle name="Currency 41" xfId="6753" xr:uid="{00000000-0005-0000-0000-000009220000}"/>
    <cellStyle name="Currency 41 2" xfId="36585" xr:uid="{00000000-0005-0000-0000-00000A220000}"/>
    <cellStyle name="Currency 42" xfId="6754" xr:uid="{00000000-0005-0000-0000-00000B220000}"/>
    <cellStyle name="Currency 42 2" xfId="36586" xr:uid="{00000000-0005-0000-0000-00000C220000}"/>
    <cellStyle name="Currency 43" xfId="6755" xr:uid="{00000000-0005-0000-0000-00000D220000}"/>
    <cellStyle name="Currency 43 2" xfId="36587" xr:uid="{00000000-0005-0000-0000-00000E220000}"/>
    <cellStyle name="Currency 44" xfId="6756" xr:uid="{00000000-0005-0000-0000-00000F220000}"/>
    <cellStyle name="Currency 44 2" xfId="36588" xr:uid="{00000000-0005-0000-0000-000010220000}"/>
    <cellStyle name="Currency 45" xfId="6757" xr:uid="{00000000-0005-0000-0000-000011220000}"/>
    <cellStyle name="Currency 45 2" xfId="36589" xr:uid="{00000000-0005-0000-0000-000012220000}"/>
    <cellStyle name="Currency 46" xfId="6758" xr:uid="{00000000-0005-0000-0000-000013220000}"/>
    <cellStyle name="Currency 46 2" xfId="36590" xr:uid="{00000000-0005-0000-0000-000014220000}"/>
    <cellStyle name="Currency 47" xfId="6759" xr:uid="{00000000-0005-0000-0000-000015220000}"/>
    <cellStyle name="Currency 47 2" xfId="36591" xr:uid="{00000000-0005-0000-0000-000016220000}"/>
    <cellStyle name="Currency 48" xfId="6760" xr:uid="{00000000-0005-0000-0000-000017220000}"/>
    <cellStyle name="Currency 48 2" xfId="36592" xr:uid="{00000000-0005-0000-0000-000018220000}"/>
    <cellStyle name="Currency 49" xfId="6761" xr:uid="{00000000-0005-0000-0000-000019220000}"/>
    <cellStyle name="Currency 49 2" xfId="36593" xr:uid="{00000000-0005-0000-0000-00001A220000}"/>
    <cellStyle name="Currency 5" xfId="45" xr:uid="{00000000-0005-0000-0000-00001B220000}"/>
    <cellStyle name="Currency 5 2" xfId="46" xr:uid="{00000000-0005-0000-0000-00001C220000}"/>
    <cellStyle name="Currency 5 2 2" xfId="37926" xr:uid="{00000000-0005-0000-0000-00001D220000}"/>
    <cellStyle name="Currency 5 2 3" xfId="36594" xr:uid="{00000000-0005-0000-0000-00001E220000}"/>
    <cellStyle name="Currency 5 3" xfId="37925" xr:uid="{00000000-0005-0000-0000-00001F220000}"/>
    <cellStyle name="Currency 5 4" xfId="6762" xr:uid="{00000000-0005-0000-0000-000020220000}"/>
    <cellStyle name="Currency 50" xfId="6763" xr:uid="{00000000-0005-0000-0000-000021220000}"/>
    <cellStyle name="Currency 50 2" xfId="36595" xr:uid="{00000000-0005-0000-0000-000022220000}"/>
    <cellStyle name="Currency 51" xfId="6764" xr:uid="{00000000-0005-0000-0000-000023220000}"/>
    <cellStyle name="Currency 51 2" xfId="36596" xr:uid="{00000000-0005-0000-0000-000024220000}"/>
    <cellStyle name="Currency 52" xfId="6765" xr:uid="{00000000-0005-0000-0000-000025220000}"/>
    <cellStyle name="Currency 52 2" xfId="36597" xr:uid="{00000000-0005-0000-0000-000026220000}"/>
    <cellStyle name="Currency 53" xfId="6766" xr:uid="{00000000-0005-0000-0000-000027220000}"/>
    <cellStyle name="Currency 53 2" xfId="36598" xr:uid="{00000000-0005-0000-0000-000028220000}"/>
    <cellStyle name="Currency 54" xfId="6767" xr:uid="{00000000-0005-0000-0000-000029220000}"/>
    <cellStyle name="Currency 54 2" xfId="36599" xr:uid="{00000000-0005-0000-0000-00002A220000}"/>
    <cellStyle name="Currency 55" xfId="6768" xr:uid="{00000000-0005-0000-0000-00002B220000}"/>
    <cellStyle name="Currency 55 2" xfId="36600" xr:uid="{00000000-0005-0000-0000-00002C220000}"/>
    <cellStyle name="Currency 56" xfId="6769" xr:uid="{00000000-0005-0000-0000-00002D220000}"/>
    <cellStyle name="Currency 56 2" xfId="36601" xr:uid="{00000000-0005-0000-0000-00002E220000}"/>
    <cellStyle name="Currency 57" xfId="6770" xr:uid="{00000000-0005-0000-0000-00002F220000}"/>
    <cellStyle name="Currency 57 2" xfId="36602" xr:uid="{00000000-0005-0000-0000-000030220000}"/>
    <cellStyle name="Currency 58" xfId="6771" xr:uid="{00000000-0005-0000-0000-000031220000}"/>
    <cellStyle name="Currency 58 2" xfId="36603" xr:uid="{00000000-0005-0000-0000-000032220000}"/>
    <cellStyle name="Currency 59" xfId="6772" xr:uid="{00000000-0005-0000-0000-000033220000}"/>
    <cellStyle name="Currency 59 2" xfId="36604" xr:uid="{00000000-0005-0000-0000-000034220000}"/>
    <cellStyle name="Currency 6" xfId="6773" xr:uid="{00000000-0005-0000-0000-000035220000}"/>
    <cellStyle name="Currency 6 2" xfId="36605" xr:uid="{00000000-0005-0000-0000-000036220000}"/>
    <cellStyle name="Currency 60" xfId="6774" xr:uid="{00000000-0005-0000-0000-000037220000}"/>
    <cellStyle name="Currency 60 2" xfId="36606" xr:uid="{00000000-0005-0000-0000-000038220000}"/>
    <cellStyle name="Currency 61" xfId="6775" xr:uid="{00000000-0005-0000-0000-000039220000}"/>
    <cellStyle name="Currency 61 2" xfId="36607" xr:uid="{00000000-0005-0000-0000-00003A220000}"/>
    <cellStyle name="Currency 62" xfId="6776" xr:uid="{00000000-0005-0000-0000-00003B220000}"/>
    <cellStyle name="Currency 62 2" xfId="36608" xr:uid="{00000000-0005-0000-0000-00003C220000}"/>
    <cellStyle name="Currency 63" xfId="6777" xr:uid="{00000000-0005-0000-0000-00003D220000}"/>
    <cellStyle name="Currency 63 2" xfId="36609" xr:uid="{00000000-0005-0000-0000-00003E220000}"/>
    <cellStyle name="Currency 64" xfId="6778" xr:uid="{00000000-0005-0000-0000-00003F220000}"/>
    <cellStyle name="Currency 64 2" xfId="36610" xr:uid="{00000000-0005-0000-0000-000040220000}"/>
    <cellStyle name="Currency 65" xfId="6779" xr:uid="{00000000-0005-0000-0000-000041220000}"/>
    <cellStyle name="Currency 65 2" xfId="36611" xr:uid="{00000000-0005-0000-0000-000042220000}"/>
    <cellStyle name="Currency 66" xfId="6780" xr:uid="{00000000-0005-0000-0000-000043220000}"/>
    <cellStyle name="Currency 66 2" xfId="36612" xr:uid="{00000000-0005-0000-0000-000044220000}"/>
    <cellStyle name="Currency 67" xfId="6781" xr:uid="{00000000-0005-0000-0000-000045220000}"/>
    <cellStyle name="Currency 67 2" xfId="36613" xr:uid="{00000000-0005-0000-0000-000046220000}"/>
    <cellStyle name="Currency 68" xfId="6782" xr:uid="{00000000-0005-0000-0000-000047220000}"/>
    <cellStyle name="Currency 68 2" xfId="36614" xr:uid="{00000000-0005-0000-0000-000048220000}"/>
    <cellStyle name="Currency 69" xfId="6783" xr:uid="{00000000-0005-0000-0000-000049220000}"/>
    <cellStyle name="Currency 69 2" xfId="36615" xr:uid="{00000000-0005-0000-0000-00004A220000}"/>
    <cellStyle name="Currency 7" xfId="6784" xr:uid="{00000000-0005-0000-0000-00004B220000}"/>
    <cellStyle name="Currency 7 2" xfId="36616" xr:uid="{00000000-0005-0000-0000-00004C220000}"/>
    <cellStyle name="Currency 70" xfId="6785" xr:uid="{00000000-0005-0000-0000-00004D220000}"/>
    <cellStyle name="Currency 70 2" xfId="36617" xr:uid="{00000000-0005-0000-0000-00004E220000}"/>
    <cellStyle name="Currency 71" xfId="6786" xr:uid="{00000000-0005-0000-0000-00004F220000}"/>
    <cellStyle name="Currency 71 2" xfId="36618" xr:uid="{00000000-0005-0000-0000-000050220000}"/>
    <cellStyle name="Currency 72" xfId="6787" xr:uid="{00000000-0005-0000-0000-000051220000}"/>
    <cellStyle name="Currency 72 2" xfId="36619" xr:uid="{00000000-0005-0000-0000-000052220000}"/>
    <cellStyle name="Currency 73" xfId="6788" xr:uid="{00000000-0005-0000-0000-000053220000}"/>
    <cellStyle name="Currency 73 2" xfId="36620" xr:uid="{00000000-0005-0000-0000-000054220000}"/>
    <cellStyle name="Currency 74" xfId="6789" xr:uid="{00000000-0005-0000-0000-000055220000}"/>
    <cellStyle name="Currency 74 2" xfId="36621" xr:uid="{00000000-0005-0000-0000-000056220000}"/>
    <cellStyle name="Currency 75" xfId="6790" xr:uid="{00000000-0005-0000-0000-000057220000}"/>
    <cellStyle name="Currency 75 2" xfId="36622" xr:uid="{00000000-0005-0000-0000-000058220000}"/>
    <cellStyle name="Currency 76" xfId="6791" xr:uid="{00000000-0005-0000-0000-000059220000}"/>
    <cellStyle name="Currency 76 2" xfId="36623" xr:uid="{00000000-0005-0000-0000-00005A220000}"/>
    <cellStyle name="Currency 77" xfId="6792" xr:uid="{00000000-0005-0000-0000-00005B220000}"/>
    <cellStyle name="Currency 77 2" xfId="36624" xr:uid="{00000000-0005-0000-0000-00005C220000}"/>
    <cellStyle name="Currency 78" xfId="6793" xr:uid="{00000000-0005-0000-0000-00005D220000}"/>
    <cellStyle name="Currency 78 2" xfId="36625" xr:uid="{00000000-0005-0000-0000-00005E220000}"/>
    <cellStyle name="Currency 79" xfId="6794" xr:uid="{00000000-0005-0000-0000-00005F220000}"/>
    <cellStyle name="Currency 79 2" xfId="36626" xr:uid="{00000000-0005-0000-0000-000060220000}"/>
    <cellStyle name="Currency 8" xfId="6795" xr:uid="{00000000-0005-0000-0000-000061220000}"/>
    <cellStyle name="Currency 8 2" xfId="36627" xr:uid="{00000000-0005-0000-0000-000062220000}"/>
    <cellStyle name="Currency 80" xfId="6796" xr:uid="{00000000-0005-0000-0000-000063220000}"/>
    <cellStyle name="Currency 80 2" xfId="36628" xr:uid="{00000000-0005-0000-0000-000064220000}"/>
    <cellStyle name="Currency 81" xfId="6797" xr:uid="{00000000-0005-0000-0000-000065220000}"/>
    <cellStyle name="Currency 81 2" xfId="36629" xr:uid="{00000000-0005-0000-0000-000066220000}"/>
    <cellStyle name="Currency 82" xfId="6798" xr:uid="{00000000-0005-0000-0000-000067220000}"/>
    <cellStyle name="Currency 82 2" xfId="36630" xr:uid="{00000000-0005-0000-0000-000068220000}"/>
    <cellStyle name="Currency 83" xfId="6799" xr:uid="{00000000-0005-0000-0000-000069220000}"/>
    <cellStyle name="Currency 83 2" xfId="36631" xr:uid="{00000000-0005-0000-0000-00006A220000}"/>
    <cellStyle name="Currency 84" xfId="6800" xr:uid="{00000000-0005-0000-0000-00006B220000}"/>
    <cellStyle name="Currency 84 2" xfId="36632" xr:uid="{00000000-0005-0000-0000-00006C220000}"/>
    <cellStyle name="Currency 85" xfId="6801" xr:uid="{00000000-0005-0000-0000-00006D220000}"/>
    <cellStyle name="Currency 85 2" xfId="36633" xr:uid="{00000000-0005-0000-0000-00006E220000}"/>
    <cellStyle name="Currency 86" xfId="6802" xr:uid="{00000000-0005-0000-0000-00006F220000}"/>
    <cellStyle name="Currency 86 2" xfId="36634" xr:uid="{00000000-0005-0000-0000-000070220000}"/>
    <cellStyle name="Currency 87" xfId="6803" xr:uid="{00000000-0005-0000-0000-000071220000}"/>
    <cellStyle name="Currency 87 2" xfId="36635" xr:uid="{00000000-0005-0000-0000-000072220000}"/>
    <cellStyle name="Currency 88" xfId="6804" xr:uid="{00000000-0005-0000-0000-000073220000}"/>
    <cellStyle name="Currency 88 2" xfId="36636" xr:uid="{00000000-0005-0000-0000-000074220000}"/>
    <cellStyle name="Currency 89" xfId="6805" xr:uid="{00000000-0005-0000-0000-000075220000}"/>
    <cellStyle name="Currency 89 2" xfId="36637" xr:uid="{00000000-0005-0000-0000-000076220000}"/>
    <cellStyle name="Currency 9" xfId="6806" xr:uid="{00000000-0005-0000-0000-000077220000}"/>
    <cellStyle name="Currency 9 2" xfId="36638" xr:uid="{00000000-0005-0000-0000-000078220000}"/>
    <cellStyle name="Currency 90" xfId="6807" xr:uid="{00000000-0005-0000-0000-000079220000}"/>
    <cellStyle name="Currency 90 2" xfId="36639" xr:uid="{00000000-0005-0000-0000-00007A220000}"/>
    <cellStyle name="Currency 91" xfId="6808" xr:uid="{00000000-0005-0000-0000-00007B220000}"/>
    <cellStyle name="Currency 91 2" xfId="36640" xr:uid="{00000000-0005-0000-0000-00007C220000}"/>
    <cellStyle name="Currency 92" xfId="6809" xr:uid="{00000000-0005-0000-0000-00007D220000}"/>
    <cellStyle name="Currency 92 2" xfId="36641" xr:uid="{00000000-0005-0000-0000-00007E220000}"/>
    <cellStyle name="Currency 93" xfId="6810" xr:uid="{00000000-0005-0000-0000-00007F220000}"/>
    <cellStyle name="Currency 93 2" xfId="36642" xr:uid="{00000000-0005-0000-0000-000080220000}"/>
    <cellStyle name="Currency 94" xfId="6811" xr:uid="{00000000-0005-0000-0000-000081220000}"/>
    <cellStyle name="Currency 94 2" xfId="36643" xr:uid="{00000000-0005-0000-0000-000082220000}"/>
    <cellStyle name="Currency 95" xfId="6812" xr:uid="{00000000-0005-0000-0000-000083220000}"/>
    <cellStyle name="Currency 95 2" xfId="36644" xr:uid="{00000000-0005-0000-0000-000084220000}"/>
    <cellStyle name="Currency 96" xfId="6813" xr:uid="{00000000-0005-0000-0000-000085220000}"/>
    <cellStyle name="Currency 96 2" xfId="36645" xr:uid="{00000000-0005-0000-0000-000086220000}"/>
    <cellStyle name="Currency 97" xfId="6814" xr:uid="{00000000-0005-0000-0000-000087220000}"/>
    <cellStyle name="Currency 97 2" xfId="36646" xr:uid="{00000000-0005-0000-0000-000088220000}"/>
    <cellStyle name="Currency 98" xfId="6815" xr:uid="{00000000-0005-0000-0000-000089220000}"/>
    <cellStyle name="Currency 98 2" xfId="36647" xr:uid="{00000000-0005-0000-0000-00008A220000}"/>
    <cellStyle name="Currency 99" xfId="6816" xr:uid="{00000000-0005-0000-0000-00008B220000}"/>
    <cellStyle name="Currency 99 2" xfId="36648" xr:uid="{00000000-0005-0000-0000-00008C220000}"/>
    <cellStyle name="Currency0" xfId="47" xr:uid="{00000000-0005-0000-0000-00008D220000}"/>
    <cellStyle name="Currency0 2" xfId="364" xr:uid="{00000000-0005-0000-0000-00008E220000}"/>
    <cellStyle name="Date" xfId="48" xr:uid="{00000000-0005-0000-0000-00008F220000}"/>
    <cellStyle name="Date 2" xfId="365" xr:uid="{00000000-0005-0000-0000-000090220000}"/>
    <cellStyle name="Date 2 2" xfId="37927" xr:uid="{00000000-0005-0000-0000-000091220000}"/>
    <cellStyle name="Date 3" xfId="329" xr:uid="{00000000-0005-0000-0000-000092220000}"/>
    <cellStyle name="Date 4" xfId="6817" xr:uid="{00000000-0005-0000-0000-000093220000}"/>
    <cellStyle name="Encabezado 4" xfId="49" xr:uid="{00000000-0005-0000-0000-000094220000}"/>
    <cellStyle name="Encabezado 4 2" xfId="6818" xr:uid="{00000000-0005-0000-0000-000095220000}"/>
    <cellStyle name="Encabezado 4 2 2" xfId="6819" xr:uid="{00000000-0005-0000-0000-000096220000}"/>
    <cellStyle name="Encabezado 4 2_Client_Report_SSFD_286_UI_15May14_06h00" xfId="37020" xr:uid="{00000000-0005-0000-0000-000097220000}"/>
    <cellStyle name="Énfasis1" xfId="366" xr:uid="{00000000-0005-0000-0000-000098220000}"/>
    <cellStyle name="Énfasis1 2" xfId="6820" xr:uid="{00000000-0005-0000-0000-000099220000}"/>
    <cellStyle name="Énfasis1 2 2" xfId="6821" xr:uid="{00000000-0005-0000-0000-00009A220000}"/>
    <cellStyle name="Énfasis1 2_Client_Report_SSFD_286_UI_15May14_06h00" xfId="37021" xr:uid="{00000000-0005-0000-0000-00009B220000}"/>
    <cellStyle name="Énfasis2" xfId="367" xr:uid="{00000000-0005-0000-0000-00009C220000}"/>
    <cellStyle name="Énfasis2 2" xfId="6822" xr:uid="{00000000-0005-0000-0000-00009D220000}"/>
    <cellStyle name="Énfasis2 2 2" xfId="6823" xr:uid="{00000000-0005-0000-0000-00009E220000}"/>
    <cellStyle name="Énfasis2 2_Client_Report_SSFD_286_UI_15May14_06h00" xfId="37022" xr:uid="{00000000-0005-0000-0000-00009F220000}"/>
    <cellStyle name="Énfasis3" xfId="368" xr:uid="{00000000-0005-0000-0000-0000A0220000}"/>
    <cellStyle name="Énfasis3 2" xfId="6824" xr:uid="{00000000-0005-0000-0000-0000A1220000}"/>
    <cellStyle name="Énfasis3 2 2" xfId="6825" xr:uid="{00000000-0005-0000-0000-0000A2220000}"/>
    <cellStyle name="Énfasis3 2_Client_Report_SSFD_286_UI_15May14_06h00" xfId="37023" xr:uid="{00000000-0005-0000-0000-0000A3220000}"/>
    <cellStyle name="Énfasis4" xfId="369" xr:uid="{00000000-0005-0000-0000-0000A4220000}"/>
    <cellStyle name="Énfasis4 2" xfId="6826" xr:uid="{00000000-0005-0000-0000-0000A5220000}"/>
    <cellStyle name="Énfasis4 2 2" xfId="6827" xr:uid="{00000000-0005-0000-0000-0000A6220000}"/>
    <cellStyle name="Énfasis4 2_Client_Report_SSFD_286_UI_15May14_06h00" xfId="37024" xr:uid="{00000000-0005-0000-0000-0000A7220000}"/>
    <cellStyle name="Énfasis5" xfId="370" xr:uid="{00000000-0005-0000-0000-0000A8220000}"/>
    <cellStyle name="Énfasis5 2" xfId="6828" xr:uid="{00000000-0005-0000-0000-0000A9220000}"/>
    <cellStyle name="Énfasis5 2 2" xfId="6829" xr:uid="{00000000-0005-0000-0000-0000AA220000}"/>
    <cellStyle name="Énfasis5 2_Client_Report_SSFD_286_UI_15May14_06h00" xfId="37025" xr:uid="{00000000-0005-0000-0000-0000AB220000}"/>
    <cellStyle name="Énfasis6" xfId="371" xr:uid="{00000000-0005-0000-0000-0000AC220000}"/>
    <cellStyle name="Énfasis6 2" xfId="6830" xr:uid="{00000000-0005-0000-0000-0000AD220000}"/>
    <cellStyle name="Énfasis6 2 2" xfId="6831" xr:uid="{00000000-0005-0000-0000-0000AE220000}"/>
    <cellStyle name="Énfasis6 2_Client_Report_SSFD_286_UI_15May14_06h00" xfId="37026" xr:uid="{00000000-0005-0000-0000-0000AF220000}"/>
    <cellStyle name="Entrada" xfId="50" xr:uid="{00000000-0005-0000-0000-0000B0220000}"/>
    <cellStyle name="Entrada 2" xfId="228" xr:uid="{00000000-0005-0000-0000-0000B1220000}"/>
    <cellStyle name="Entrada 2 10" xfId="6833" xr:uid="{00000000-0005-0000-0000-0000B2220000}"/>
    <cellStyle name="Entrada 2 10 2" xfId="6834" xr:uid="{00000000-0005-0000-0000-0000B3220000}"/>
    <cellStyle name="Entrada 2 10 2 2" xfId="6835" xr:uid="{00000000-0005-0000-0000-0000B4220000}"/>
    <cellStyle name="Entrada 2 10 2 2 2" xfId="6836" xr:uid="{00000000-0005-0000-0000-0000B5220000}"/>
    <cellStyle name="Entrada 2 10 2 2 3" xfId="6837" xr:uid="{00000000-0005-0000-0000-0000B6220000}"/>
    <cellStyle name="Entrada 2 10 2 2 4" xfId="6838" xr:uid="{00000000-0005-0000-0000-0000B7220000}"/>
    <cellStyle name="Entrada 2 10 2 2 5" xfId="6839" xr:uid="{00000000-0005-0000-0000-0000B8220000}"/>
    <cellStyle name="Entrada 2 10 2 2 6" xfId="6840" xr:uid="{00000000-0005-0000-0000-0000B9220000}"/>
    <cellStyle name="Entrada 2 10 2 3" xfId="6841" xr:uid="{00000000-0005-0000-0000-0000BA220000}"/>
    <cellStyle name="Entrada 2 10 2 3 2" xfId="6842" xr:uid="{00000000-0005-0000-0000-0000BB220000}"/>
    <cellStyle name="Entrada 2 10 2 3 3" xfId="6843" xr:uid="{00000000-0005-0000-0000-0000BC220000}"/>
    <cellStyle name="Entrada 2 10 2 3 4" xfId="6844" xr:uid="{00000000-0005-0000-0000-0000BD220000}"/>
    <cellStyle name="Entrada 2 10 2 3 5" xfId="6845" xr:uid="{00000000-0005-0000-0000-0000BE220000}"/>
    <cellStyle name="Entrada 2 10 2 3 6" xfId="6846" xr:uid="{00000000-0005-0000-0000-0000BF220000}"/>
    <cellStyle name="Entrada 2 10 2 4" xfId="6847" xr:uid="{00000000-0005-0000-0000-0000C0220000}"/>
    <cellStyle name="Entrada 2 10 3" xfId="6848" xr:uid="{00000000-0005-0000-0000-0000C1220000}"/>
    <cellStyle name="Entrada 2 10 3 2" xfId="6849" xr:uid="{00000000-0005-0000-0000-0000C2220000}"/>
    <cellStyle name="Entrada 2 10 3 3" xfId="6850" xr:uid="{00000000-0005-0000-0000-0000C3220000}"/>
    <cellStyle name="Entrada 2 10 3 4" xfId="6851" xr:uid="{00000000-0005-0000-0000-0000C4220000}"/>
    <cellStyle name="Entrada 2 10 3 5" xfId="6852" xr:uid="{00000000-0005-0000-0000-0000C5220000}"/>
    <cellStyle name="Entrada 2 10 3 6" xfId="6853" xr:uid="{00000000-0005-0000-0000-0000C6220000}"/>
    <cellStyle name="Entrada 2 10 3 7" xfId="6854" xr:uid="{00000000-0005-0000-0000-0000C7220000}"/>
    <cellStyle name="Entrada 2 10 4" xfId="6855" xr:uid="{00000000-0005-0000-0000-0000C8220000}"/>
    <cellStyle name="Entrada 2 10 4 2" xfId="6856" xr:uid="{00000000-0005-0000-0000-0000C9220000}"/>
    <cellStyle name="Entrada 2 10 4 3" xfId="6857" xr:uid="{00000000-0005-0000-0000-0000CA220000}"/>
    <cellStyle name="Entrada 2 10 4 4" xfId="6858" xr:uid="{00000000-0005-0000-0000-0000CB220000}"/>
    <cellStyle name="Entrada 2 10 4 5" xfId="6859" xr:uid="{00000000-0005-0000-0000-0000CC220000}"/>
    <cellStyle name="Entrada 2 10 4 6" xfId="6860" xr:uid="{00000000-0005-0000-0000-0000CD220000}"/>
    <cellStyle name="Entrada 2 11" xfId="6861" xr:uid="{00000000-0005-0000-0000-0000CE220000}"/>
    <cellStyle name="Entrada 2 11 2" xfId="6862" xr:uid="{00000000-0005-0000-0000-0000CF220000}"/>
    <cellStyle name="Entrada 2 11 2 2" xfId="6863" xr:uid="{00000000-0005-0000-0000-0000D0220000}"/>
    <cellStyle name="Entrada 2 11 2 2 2" xfId="6864" xr:uid="{00000000-0005-0000-0000-0000D1220000}"/>
    <cellStyle name="Entrada 2 11 2 2 3" xfId="6865" xr:uid="{00000000-0005-0000-0000-0000D2220000}"/>
    <cellStyle name="Entrada 2 11 2 2 4" xfId="6866" xr:uid="{00000000-0005-0000-0000-0000D3220000}"/>
    <cellStyle name="Entrada 2 11 2 2 5" xfId="6867" xr:uid="{00000000-0005-0000-0000-0000D4220000}"/>
    <cellStyle name="Entrada 2 11 2 2 6" xfId="6868" xr:uid="{00000000-0005-0000-0000-0000D5220000}"/>
    <cellStyle name="Entrada 2 11 2 3" xfId="6869" xr:uid="{00000000-0005-0000-0000-0000D6220000}"/>
    <cellStyle name="Entrada 2 11 2 3 2" xfId="6870" xr:uid="{00000000-0005-0000-0000-0000D7220000}"/>
    <cellStyle name="Entrada 2 11 2 3 3" xfId="6871" xr:uid="{00000000-0005-0000-0000-0000D8220000}"/>
    <cellStyle name="Entrada 2 11 2 3 4" xfId="6872" xr:uid="{00000000-0005-0000-0000-0000D9220000}"/>
    <cellStyle name="Entrada 2 11 2 3 5" xfId="6873" xr:uid="{00000000-0005-0000-0000-0000DA220000}"/>
    <cellStyle name="Entrada 2 11 2 3 6" xfId="6874" xr:uid="{00000000-0005-0000-0000-0000DB220000}"/>
    <cellStyle name="Entrada 2 11 2 4" xfId="6875" xr:uid="{00000000-0005-0000-0000-0000DC220000}"/>
    <cellStyle name="Entrada 2 11 3" xfId="6876" xr:uid="{00000000-0005-0000-0000-0000DD220000}"/>
    <cellStyle name="Entrada 2 11 3 2" xfId="6877" xr:uid="{00000000-0005-0000-0000-0000DE220000}"/>
    <cellStyle name="Entrada 2 11 3 3" xfId="6878" xr:uid="{00000000-0005-0000-0000-0000DF220000}"/>
    <cellStyle name="Entrada 2 11 3 4" xfId="6879" xr:uid="{00000000-0005-0000-0000-0000E0220000}"/>
    <cellStyle name="Entrada 2 11 3 5" xfId="6880" xr:uid="{00000000-0005-0000-0000-0000E1220000}"/>
    <cellStyle name="Entrada 2 11 3 6" xfId="6881" xr:uid="{00000000-0005-0000-0000-0000E2220000}"/>
    <cellStyle name="Entrada 2 11 3 7" xfId="6882" xr:uid="{00000000-0005-0000-0000-0000E3220000}"/>
    <cellStyle name="Entrada 2 11 4" xfId="6883" xr:uid="{00000000-0005-0000-0000-0000E4220000}"/>
    <cellStyle name="Entrada 2 11 4 2" xfId="6884" xr:uid="{00000000-0005-0000-0000-0000E5220000}"/>
    <cellStyle name="Entrada 2 11 4 3" xfId="6885" xr:uid="{00000000-0005-0000-0000-0000E6220000}"/>
    <cellStyle name="Entrada 2 11 4 4" xfId="6886" xr:uid="{00000000-0005-0000-0000-0000E7220000}"/>
    <cellStyle name="Entrada 2 11 4 5" xfId="6887" xr:uid="{00000000-0005-0000-0000-0000E8220000}"/>
    <cellStyle name="Entrada 2 11 4 6" xfId="6888" xr:uid="{00000000-0005-0000-0000-0000E9220000}"/>
    <cellStyle name="Entrada 2 12" xfId="6889" xr:uid="{00000000-0005-0000-0000-0000EA220000}"/>
    <cellStyle name="Entrada 2 12 2" xfId="6890" xr:uid="{00000000-0005-0000-0000-0000EB220000}"/>
    <cellStyle name="Entrada 2 12 2 2" xfId="6891" xr:uid="{00000000-0005-0000-0000-0000EC220000}"/>
    <cellStyle name="Entrada 2 12 2 2 2" xfId="6892" xr:uid="{00000000-0005-0000-0000-0000ED220000}"/>
    <cellStyle name="Entrada 2 12 2 2 3" xfId="6893" xr:uid="{00000000-0005-0000-0000-0000EE220000}"/>
    <cellStyle name="Entrada 2 12 2 2 4" xfId="6894" xr:uid="{00000000-0005-0000-0000-0000EF220000}"/>
    <cellStyle name="Entrada 2 12 2 2 5" xfId="6895" xr:uid="{00000000-0005-0000-0000-0000F0220000}"/>
    <cellStyle name="Entrada 2 12 2 2 6" xfId="6896" xr:uid="{00000000-0005-0000-0000-0000F1220000}"/>
    <cellStyle name="Entrada 2 12 2 3" xfId="6897" xr:uid="{00000000-0005-0000-0000-0000F2220000}"/>
    <cellStyle name="Entrada 2 12 2 3 2" xfId="6898" xr:uid="{00000000-0005-0000-0000-0000F3220000}"/>
    <cellStyle name="Entrada 2 12 2 3 3" xfId="6899" xr:uid="{00000000-0005-0000-0000-0000F4220000}"/>
    <cellStyle name="Entrada 2 12 2 3 4" xfId="6900" xr:uid="{00000000-0005-0000-0000-0000F5220000}"/>
    <cellStyle name="Entrada 2 12 2 3 5" xfId="6901" xr:uid="{00000000-0005-0000-0000-0000F6220000}"/>
    <cellStyle name="Entrada 2 12 2 3 6" xfId="6902" xr:uid="{00000000-0005-0000-0000-0000F7220000}"/>
    <cellStyle name="Entrada 2 12 2 4" xfId="6903" xr:uid="{00000000-0005-0000-0000-0000F8220000}"/>
    <cellStyle name="Entrada 2 12 3" xfId="6904" xr:uid="{00000000-0005-0000-0000-0000F9220000}"/>
    <cellStyle name="Entrada 2 12 3 2" xfId="6905" xr:uid="{00000000-0005-0000-0000-0000FA220000}"/>
    <cellStyle name="Entrada 2 12 3 3" xfId="6906" xr:uid="{00000000-0005-0000-0000-0000FB220000}"/>
    <cellStyle name="Entrada 2 12 3 4" xfId="6907" xr:uid="{00000000-0005-0000-0000-0000FC220000}"/>
    <cellStyle name="Entrada 2 12 3 5" xfId="6908" xr:uid="{00000000-0005-0000-0000-0000FD220000}"/>
    <cellStyle name="Entrada 2 12 3 6" xfId="6909" xr:uid="{00000000-0005-0000-0000-0000FE220000}"/>
    <cellStyle name="Entrada 2 12 3 7" xfId="6910" xr:uid="{00000000-0005-0000-0000-0000FF220000}"/>
    <cellStyle name="Entrada 2 12 4" xfId="6911" xr:uid="{00000000-0005-0000-0000-000000230000}"/>
    <cellStyle name="Entrada 2 12 4 2" xfId="6912" xr:uid="{00000000-0005-0000-0000-000001230000}"/>
    <cellStyle name="Entrada 2 12 4 3" xfId="6913" xr:uid="{00000000-0005-0000-0000-000002230000}"/>
    <cellStyle name="Entrada 2 12 4 4" xfId="6914" xr:uid="{00000000-0005-0000-0000-000003230000}"/>
    <cellStyle name="Entrada 2 12 4 5" xfId="6915" xr:uid="{00000000-0005-0000-0000-000004230000}"/>
    <cellStyle name="Entrada 2 12 4 6" xfId="6916" xr:uid="{00000000-0005-0000-0000-000005230000}"/>
    <cellStyle name="Entrada 2 13" xfId="6917" xr:uid="{00000000-0005-0000-0000-000006230000}"/>
    <cellStyle name="Entrada 2 13 2" xfId="6918" xr:uid="{00000000-0005-0000-0000-000007230000}"/>
    <cellStyle name="Entrada 2 13 2 2" xfId="6919" xr:uid="{00000000-0005-0000-0000-000008230000}"/>
    <cellStyle name="Entrada 2 13 2 2 2" xfId="6920" xr:uid="{00000000-0005-0000-0000-000009230000}"/>
    <cellStyle name="Entrada 2 13 2 2 3" xfId="6921" xr:uid="{00000000-0005-0000-0000-00000A230000}"/>
    <cellStyle name="Entrada 2 13 2 2 4" xfId="6922" xr:uid="{00000000-0005-0000-0000-00000B230000}"/>
    <cellStyle name="Entrada 2 13 2 2 5" xfId="6923" xr:uid="{00000000-0005-0000-0000-00000C230000}"/>
    <cellStyle name="Entrada 2 13 2 2 6" xfId="6924" xr:uid="{00000000-0005-0000-0000-00000D230000}"/>
    <cellStyle name="Entrada 2 13 2 3" xfId="6925" xr:uid="{00000000-0005-0000-0000-00000E230000}"/>
    <cellStyle name="Entrada 2 13 2 3 2" xfId="6926" xr:uid="{00000000-0005-0000-0000-00000F230000}"/>
    <cellStyle name="Entrada 2 13 2 3 3" xfId="6927" xr:uid="{00000000-0005-0000-0000-000010230000}"/>
    <cellStyle name="Entrada 2 13 2 3 4" xfId="6928" xr:uid="{00000000-0005-0000-0000-000011230000}"/>
    <cellStyle name="Entrada 2 13 2 3 5" xfId="6929" xr:uid="{00000000-0005-0000-0000-000012230000}"/>
    <cellStyle name="Entrada 2 13 2 3 6" xfId="6930" xr:uid="{00000000-0005-0000-0000-000013230000}"/>
    <cellStyle name="Entrada 2 13 2 4" xfId="6931" xr:uid="{00000000-0005-0000-0000-000014230000}"/>
    <cellStyle name="Entrada 2 13 3" xfId="6932" xr:uid="{00000000-0005-0000-0000-000015230000}"/>
    <cellStyle name="Entrada 2 13 3 2" xfId="6933" xr:uid="{00000000-0005-0000-0000-000016230000}"/>
    <cellStyle name="Entrada 2 13 3 3" xfId="6934" xr:uid="{00000000-0005-0000-0000-000017230000}"/>
    <cellStyle name="Entrada 2 13 3 4" xfId="6935" xr:uid="{00000000-0005-0000-0000-000018230000}"/>
    <cellStyle name="Entrada 2 13 3 5" xfId="6936" xr:uid="{00000000-0005-0000-0000-000019230000}"/>
    <cellStyle name="Entrada 2 13 3 6" xfId="6937" xr:uid="{00000000-0005-0000-0000-00001A230000}"/>
    <cellStyle name="Entrada 2 13 4" xfId="6938" xr:uid="{00000000-0005-0000-0000-00001B230000}"/>
    <cellStyle name="Entrada 2 13 4 2" xfId="6939" xr:uid="{00000000-0005-0000-0000-00001C230000}"/>
    <cellStyle name="Entrada 2 13 4 3" xfId="6940" xr:uid="{00000000-0005-0000-0000-00001D230000}"/>
    <cellStyle name="Entrada 2 13 4 4" xfId="6941" xr:uid="{00000000-0005-0000-0000-00001E230000}"/>
    <cellStyle name="Entrada 2 13 4 5" xfId="6942" xr:uid="{00000000-0005-0000-0000-00001F230000}"/>
    <cellStyle name="Entrada 2 13 4 6" xfId="6943" xr:uid="{00000000-0005-0000-0000-000020230000}"/>
    <cellStyle name="Entrada 2 13 5" xfId="6944" xr:uid="{00000000-0005-0000-0000-000021230000}"/>
    <cellStyle name="Entrada 2 14" xfId="6945" xr:uid="{00000000-0005-0000-0000-000022230000}"/>
    <cellStyle name="Entrada 2 14 2" xfId="6946" xr:uid="{00000000-0005-0000-0000-000023230000}"/>
    <cellStyle name="Entrada 2 14 2 2" xfId="6947" xr:uid="{00000000-0005-0000-0000-000024230000}"/>
    <cellStyle name="Entrada 2 14 2 2 2" xfId="6948" xr:uid="{00000000-0005-0000-0000-000025230000}"/>
    <cellStyle name="Entrada 2 14 2 2 3" xfId="6949" xr:uid="{00000000-0005-0000-0000-000026230000}"/>
    <cellStyle name="Entrada 2 14 2 2 4" xfId="6950" xr:uid="{00000000-0005-0000-0000-000027230000}"/>
    <cellStyle name="Entrada 2 14 2 2 5" xfId="6951" xr:uid="{00000000-0005-0000-0000-000028230000}"/>
    <cellStyle name="Entrada 2 14 2 2 6" xfId="6952" xr:uid="{00000000-0005-0000-0000-000029230000}"/>
    <cellStyle name="Entrada 2 14 2 3" xfId="6953" xr:uid="{00000000-0005-0000-0000-00002A230000}"/>
    <cellStyle name="Entrada 2 14 2 3 2" xfId="6954" xr:uid="{00000000-0005-0000-0000-00002B230000}"/>
    <cellStyle name="Entrada 2 14 2 3 3" xfId="6955" xr:uid="{00000000-0005-0000-0000-00002C230000}"/>
    <cellStyle name="Entrada 2 14 2 3 4" xfId="6956" xr:uid="{00000000-0005-0000-0000-00002D230000}"/>
    <cellStyle name="Entrada 2 14 2 3 5" xfId="6957" xr:uid="{00000000-0005-0000-0000-00002E230000}"/>
    <cellStyle name="Entrada 2 14 2 3 6" xfId="6958" xr:uid="{00000000-0005-0000-0000-00002F230000}"/>
    <cellStyle name="Entrada 2 14 2 4" xfId="6959" xr:uid="{00000000-0005-0000-0000-000030230000}"/>
    <cellStyle name="Entrada 2 14 3" xfId="6960" xr:uid="{00000000-0005-0000-0000-000031230000}"/>
    <cellStyle name="Entrada 2 14 3 2" xfId="6961" xr:uid="{00000000-0005-0000-0000-000032230000}"/>
    <cellStyle name="Entrada 2 14 3 3" xfId="6962" xr:uid="{00000000-0005-0000-0000-000033230000}"/>
    <cellStyle name="Entrada 2 14 3 4" xfId="6963" xr:uid="{00000000-0005-0000-0000-000034230000}"/>
    <cellStyle name="Entrada 2 14 3 5" xfId="6964" xr:uid="{00000000-0005-0000-0000-000035230000}"/>
    <cellStyle name="Entrada 2 14 3 6" xfId="6965" xr:uid="{00000000-0005-0000-0000-000036230000}"/>
    <cellStyle name="Entrada 2 14 4" xfId="6966" xr:uid="{00000000-0005-0000-0000-000037230000}"/>
    <cellStyle name="Entrada 2 14 4 2" xfId="6967" xr:uid="{00000000-0005-0000-0000-000038230000}"/>
    <cellStyle name="Entrada 2 14 4 3" xfId="6968" xr:uid="{00000000-0005-0000-0000-000039230000}"/>
    <cellStyle name="Entrada 2 14 4 4" xfId="6969" xr:uid="{00000000-0005-0000-0000-00003A230000}"/>
    <cellStyle name="Entrada 2 14 4 5" xfId="6970" xr:uid="{00000000-0005-0000-0000-00003B230000}"/>
    <cellStyle name="Entrada 2 14 4 6" xfId="6971" xr:uid="{00000000-0005-0000-0000-00003C230000}"/>
    <cellStyle name="Entrada 2 14 5" xfId="6972" xr:uid="{00000000-0005-0000-0000-00003D230000}"/>
    <cellStyle name="Entrada 2 15" xfId="6973" xr:uid="{00000000-0005-0000-0000-00003E230000}"/>
    <cellStyle name="Entrada 2 15 2" xfId="6974" xr:uid="{00000000-0005-0000-0000-00003F230000}"/>
    <cellStyle name="Entrada 2 15 2 2" xfId="6975" xr:uid="{00000000-0005-0000-0000-000040230000}"/>
    <cellStyle name="Entrada 2 15 2 2 2" xfId="6976" xr:uid="{00000000-0005-0000-0000-000041230000}"/>
    <cellStyle name="Entrada 2 15 2 2 3" xfId="6977" xr:uid="{00000000-0005-0000-0000-000042230000}"/>
    <cellStyle name="Entrada 2 15 2 2 4" xfId="6978" xr:uid="{00000000-0005-0000-0000-000043230000}"/>
    <cellStyle name="Entrada 2 15 2 2 5" xfId="6979" xr:uid="{00000000-0005-0000-0000-000044230000}"/>
    <cellStyle name="Entrada 2 15 2 2 6" xfId="6980" xr:uid="{00000000-0005-0000-0000-000045230000}"/>
    <cellStyle name="Entrada 2 15 2 3" xfId="6981" xr:uid="{00000000-0005-0000-0000-000046230000}"/>
    <cellStyle name="Entrada 2 15 2 3 2" xfId="6982" xr:uid="{00000000-0005-0000-0000-000047230000}"/>
    <cellStyle name="Entrada 2 15 2 3 3" xfId="6983" xr:uid="{00000000-0005-0000-0000-000048230000}"/>
    <cellStyle name="Entrada 2 15 2 3 4" xfId="6984" xr:uid="{00000000-0005-0000-0000-000049230000}"/>
    <cellStyle name="Entrada 2 15 2 3 5" xfId="6985" xr:uid="{00000000-0005-0000-0000-00004A230000}"/>
    <cellStyle name="Entrada 2 15 2 3 6" xfId="6986" xr:uid="{00000000-0005-0000-0000-00004B230000}"/>
    <cellStyle name="Entrada 2 15 2 4" xfId="6987" xr:uid="{00000000-0005-0000-0000-00004C230000}"/>
    <cellStyle name="Entrada 2 15 3" xfId="6988" xr:uid="{00000000-0005-0000-0000-00004D230000}"/>
    <cellStyle name="Entrada 2 15 3 2" xfId="6989" xr:uid="{00000000-0005-0000-0000-00004E230000}"/>
    <cellStyle name="Entrada 2 15 3 3" xfId="6990" xr:uid="{00000000-0005-0000-0000-00004F230000}"/>
    <cellStyle name="Entrada 2 15 3 4" xfId="6991" xr:uid="{00000000-0005-0000-0000-000050230000}"/>
    <cellStyle name="Entrada 2 15 3 5" xfId="6992" xr:uid="{00000000-0005-0000-0000-000051230000}"/>
    <cellStyle name="Entrada 2 15 3 6" xfId="6993" xr:uid="{00000000-0005-0000-0000-000052230000}"/>
    <cellStyle name="Entrada 2 15 4" xfId="6994" xr:uid="{00000000-0005-0000-0000-000053230000}"/>
    <cellStyle name="Entrada 2 15 4 2" xfId="6995" xr:uid="{00000000-0005-0000-0000-000054230000}"/>
    <cellStyle name="Entrada 2 15 4 3" xfId="6996" xr:uid="{00000000-0005-0000-0000-000055230000}"/>
    <cellStyle name="Entrada 2 15 4 4" xfId="6997" xr:uid="{00000000-0005-0000-0000-000056230000}"/>
    <cellStyle name="Entrada 2 15 4 5" xfId="6998" xr:uid="{00000000-0005-0000-0000-000057230000}"/>
    <cellStyle name="Entrada 2 15 4 6" xfId="6999" xr:uid="{00000000-0005-0000-0000-000058230000}"/>
    <cellStyle name="Entrada 2 15 5" xfId="7000" xr:uid="{00000000-0005-0000-0000-000059230000}"/>
    <cellStyle name="Entrada 2 16" xfId="7001" xr:uid="{00000000-0005-0000-0000-00005A230000}"/>
    <cellStyle name="Entrada 2 16 2" xfId="7002" xr:uid="{00000000-0005-0000-0000-00005B230000}"/>
    <cellStyle name="Entrada 2 16 2 2" xfId="7003" xr:uid="{00000000-0005-0000-0000-00005C230000}"/>
    <cellStyle name="Entrada 2 16 2 2 2" xfId="7004" xr:uid="{00000000-0005-0000-0000-00005D230000}"/>
    <cellStyle name="Entrada 2 16 2 2 3" xfId="7005" xr:uid="{00000000-0005-0000-0000-00005E230000}"/>
    <cellStyle name="Entrada 2 16 2 2 4" xfId="7006" xr:uid="{00000000-0005-0000-0000-00005F230000}"/>
    <cellStyle name="Entrada 2 16 2 2 5" xfId="7007" xr:uid="{00000000-0005-0000-0000-000060230000}"/>
    <cellStyle name="Entrada 2 16 2 2 6" xfId="7008" xr:uid="{00000000-0005-0000-0000-000061230000}"/>
    <cellStyle name="Entrada 2 16 2 3" xfId="7009" xr:uid="{00000000-0005-0000-0000-000062230000}"/>
    <cellStyle name="Entrada 2 16 2 3 2" xfId="7010" xr:uid="{00000000-0005-0000-0000-000063230000}"/>
    <cellStyle name="Entrada 2 16 2 3 3" xfId="7011" xr:uid="{00000000-0005-0000-0000-000064230000}"/>
    <cellStyle name="Entrada 2 16 2 3 4" xfId="7012" xr:uid="{00000000-0005-0000-0000-000065230000}"/>
    <cellStyle name="Entrada 2 16 2 3 5" xfId="7013" xr:uid="{00000000-0005-0000-0000-000066230000}"/>
    <cellStyle name="Entrada 2 16 2 3 6" xfId="7014" xr:uid="{00000000-0005-0000-0000-000067230000}"/>
    <cellStyle name="Entrada 2 16 2 4" xfId="7015" xr:uid="{00000000-0005-0000-0000-000068230000}"/>
    <cellStyle name="Entrada 2 16 3" xfId="7016" xr:uid="{00000000-0005-0000-0000-000069230000}"/>
    <cellStyle name="Entrada 2 16 3 2" xfId="7017" xr:uid="{00000000-0005-0000-0000-00006A230000}"/>
    <cellStyle name="Entrada 2 16 3 3" xfId="7018" xr:uid="{00000000-0005-0000-0000-00006B230000}"/>
    <cellStyle name="Entrada 2 16 3 4" xfId="7019" xr:uid="{00000000-0005-0000-0000-00006C230000}"/>
    <cellStyle name="Entrada 2 16 3 5" xfId="7020" xr:uid="{00000000-0005-0000-0000-00006D230000}"/>
    <cellStyle name="Entrada 2 16 3 6" xfId="7021" xr:uid="{00000000-0005-0000-0000-00006E230000}"/>
    <cellStyle name="Entrada 2 16 4" xfId="7022" xr:uid="{00000000-0005-0000-0000-00006F230000}"/>
    <cellStyle name="Entrada 2 16 4 2" xfId="7023" xr:uid="{00000000-0005-0000-0000-000070230000}"/>
    <cellStyle name="Entrada 2 16 4 3" xfId="7024" xr:uid="{00000000-0005-0000-0000-000071230000}"/>
    <cellStyle name="Entrada 2 16 4 4" xfId="7025" xr:uid="{00000000-0005-0000-0000-000072230000}"/>
    <cellStyle name="Entrada 2 16 4 5" xfId="7026" xr:uid="{00000000-0005-0000-0000-000073230000}"/>
    <cellStyle name="Entrada 2 16 4 6" xfId="7027" xr:uid="{00000000-0005-0000-0000-000074230000}"/>
    <cellStyle name="Entrada 2 16 5" xfId="7028" xr:uid="{00000000-0005-0000-0000-000075230000}"/>
    <cellStyle name="Entrada 2 17" xfId="7029" xr:uid="{00000000-0005-0000-0000-000076230000}"/>
    <cellStyle name="Entrada 2 17 2" xfId="7030" xr:uid="{00000000-0005-0000-0000-000077230000}"/>
    <cellStyle name="Entrada 2 17 2 2" xfId="7031" xr:uid="{00000000-0005-0000-0000-000078230000}"/>
    <cellStyle name="Entrada 2 17 2 2 2" xfId="7032" xr:uid="{00000000-0005-0000-0000-000079230000}"/>
    <cellStyle name="Entrada 2 17 2 2 3" xfId="7033" xr:uid="{00000000-0005-0000-0000-00007A230000}"/>
    <cellStyle name="Entrada 2 17 2 2 4" xfId="7034" xr:uid="{00000000-0005-0000-0000-00007B230000}"/>
    <cellStyle name="Entrada 2 17 2 2 5" xfId="7035" xr:uid="{00000000-0005-0000-0000-00007C230000}"/>
    <cellStyle name="Entrada 2 17 2 2 6" xfId="7036" xr:uid="{00000000-0005-0000-0000-00007D230000}"/>
    <cellStyle name="Entrada 2 17 2 3" xfId="7037" xr:uid="{00000000-0005-0000-0000-00007E230000}"/>
    <cellStyle name="Entrada 2 17 2 3 2" xfId="7038" xr:uid="{00000000-0005-0000-0000-00007F230000}"/>
    <cellStyle name="Entrada 2 17 2 3 3" xfId="7039" xr:uid="{00000000-0005-0000-0000-000080230000}"/>
    <cellStyle name="Entrada 2 17 2 3 4" xfId="7040" xr:uid="{00000000-0005-0000-0000-000081230000}"/>
    <cellStyle name="Entrada 2 17 2 3 5" xfId="7041" xr:uid="{00000000-0005-0000-0000-000082230000}"/>
    <cellStyle name="Entrada 2 17 2 3 6" xfId="7042" xr:uid="{00000000-0005-0000-0000-000083230000}"/>
    <cellStyle name="Entrada 2 17 2 4" xfId="7043" xr:uid="{00000000-0005-0000-0000-000084230000}"/>
    <cellStyle name="Entrada 2 17 3" xfId="7044" xr:uid="{00000000-0005-0000-0000-000085230000}"/>
    <cellStyle name="Entrada 2 17 3 2" xfId="7045" xr:uid="{00000000-0005-0000-0000-000086230000}"/>
    <cellStyle name="Entrada 2 17 3 3" xfId="7046" xr:uid="{00000000-0005-0000-0000-000087230000}"/>
    <cellStyle name="Entrada 2 17 3 4" xfId="7047" xr:uid="{00000000-0005-0000-0000-000088230000}"/>
    <cellStyle name="Entrada 2 17 3 5" xfId="7048" xr:uid="{00000000-0005-0000-0000-000089230000}"/>
    <cellStyle name="Entrada 2 17 3 6" xfId="7049" xr:uid="{00000000-0005-0000-0000-00008A230000}"/>
    <cellStyle name="Entrada 2 17 4" xfId="7050" xr:uid="{00000000-0005-0000-0000-00008B230000}"/>
    <cellStyle name="Entrada 2 17 4 2" xfId="7051" xr:uid="{00000000-0005-0000-0000-00008C230000}"/>
    <cellStyle name="Entrada 2 17 4 3" xfId="7052" xr:uid="{00000000-0005-0000-0000-00008D230000}"/>
    <cellStyle name="Entrada 2 17 4 4" xfId="7053" xr:uid="{00000000-0005-0000-0000-00008E230000}"/>
    <cellStyle name="Entrada 2 17 4 5" xfId="7054" xr:uid="{00000000-0005-0000-0000-00008F230000}"/>
    <cellStyle name="Entrada 2 17 4 6" xfId="7055" xr:uid="{00000000-0005-0000-0000-000090230000}"/>
    <cellStyle name="Entrada 2 17 5" xfId="7056" xr:uid="{00000000-0005-0000-0000-000091230000}"/>
    <cellStyle name="Entrada 2 18" xfId="7057" xr:uid="{00000000-0005-0000-0000-000092230000}"/>
    <cellStyle name="Entrada 2 18 2" xfId="7058" xr:uid="{00000000-0005-0000-0000-000093230000}"/>
    <cellStyle name="Entrada 2 18 2 2" xfId="7059" xr:uid="{00000000-0005-0000-0000-000094230000}"/>
    <cellStyle name="Entrada 2 18 2 2 2" xfId="7060" xr:uid="{00000000-0005-0000-0000-000095230000}"/>
    <cellStyle name="Entrada 2 18 2 2 3" xfId="7061" xr:uid="{00000000-0005-0000-0000-000096230000}"/>
    <cellStyle name="Entrada 2 18 2 2 4" xfId="7062" xr:uid="{00000000-0005-0000-0000-000097230000}"/>
    <cellStyle name="Entrada 2 18 2 2 5" xfId="7063" xr:uid="{00000000-0005-0000-0000-000098230000}"/>
    <cellStyle name="Entrada 2 18 2 2 6" xfId="7064" xr:uid="{00000000-0005-0000-0000-000099230000}"/>
    <cellStyle name="Entrada 2 18 2 3" xfId="7065" xr:uid="{00000000-0005-0000-0000-00009A230000}"/>
    <cellStyle name="Entrada 2 18 2 3 2" xfId="7066" xr:uid="{00000000-0005-0000-0000-00009B230000}"/>
    <cellStyle name="Entrada 2 18 2 3 3" xfId="7067" xr:uid="{00000000-0005-0000-0000-00009C230000}"/>
    <cellStyle name="Entrada 2 18 2 3 4" xfId="7068" xr:uid="{00000000-0005-0000-0000-00009D230000}"/>
    <cellStyle name="Entrada 2 18 2 3 5" xfId="7069" xr:uid="{00000000-0005-0000-0000-00009E230000}"/>
    <cellStyle name="Entrada 2 18 2 3 6" xfId="7070" xr:uid="{00000000-0005-0000-0000-00009F230000}"/>
    <cellStyle name="Entrada 2 18 2 4" xfId="7071" xr:uid="{00000000-0005-0000-0000-0000A0230000}"/>
    <cellStyle name="Entrada 2 18 3" xfId="7072" xr:uid="{00000000-0005-0000-0000-0000A1230000}"/>
    <cellStyle name="Entrada 2 18 3 2" xfId="7073" xr:uid="{00000000-0005-0000-0000-0000A2230000}"/>
    <cellStyle name="Entrada 2 18 3 3" xfId="7074" xr:uid="{00000000-0005-0000-0000-0000A3230000}"/>
    <cellStyle name="Entrada 2 18 3 4" xfId="7075" xr:uid="{00000000-0005-0000-0000-0000A4230000}"/>
    <cellStyle name="Entrada 2 18 3 5" xfId="7076" xr:uid="{00000000-0005-0000-0000-0000A5230000}"/>
    <cellStyle name="Entrada 2 18 3 6" xfId="7077" xr:uid="{00000000-0005-0000-0000-0000A6230000}"/>
    <cellStyle name="Entrada 2 18 4" xfId="7078" xr:uid="{00000000-0005-0000-0000-0000A7230000}"/>
    <cellStyle name="Entrada 2 18 4 2" xfId="7079" xr:uid="{00000000-0005-0000-0000-0000A8230000}"/>
    <cellStyle name="Entrada 2 18 4 3" xfId="7080" xr:uid="{00000000-0005-0000-0000-0000A9230000}"/>
    <cellStyle name="Entrada 2 18 4 4" xfId="7081" xr:uid="{00000000-0005-0000-0000-0000AA230000}"/>
    <cellStyle name="Entrada 2 18 4 5" xfId="7082" xr:uid="{00000000-0005-0000-0000-0000AB230000}"/>
    <cellStyle name="Entrada 2 18 4 6" xfId="7083" xr:uid="{00000000-0005-0000-0000-0000AC230000}"/>
    <cellStyle name="Entrada 2 18 5" xfId="7084" xr:uid="{00000000-0005-0000-0000-0000AD230000}"/>
    <cellStyle name="Entrada 2 19" xfId="7085" xr:uid="{00000000-0005-0000-0000-0000AE230000}"/>
    <cellStyle name="Entrada 2 19 2" xfId="7086" xr:uid="{00000000-0005-0000-0000-0000AF230000}"/>
    <cellStyle name="Entrada 2 19 2 2" xfId="7087" xr:uid="{00000000-0005-0000-0000-0000B0230000}"/>
    <cellStyle name="Entrada 2 19 2 2 2" xfId="7088" xr:uid="{00000000-0005-0000-0000-0000B1230000}"/>
    <cellStyle name="Entrada 2 19 2 2 3" xfId="7089" xr:uid="{00000000-0005-0000-0000-0000B2230000}"/>
    <cellStyle name="Entrada 2 19 2 2 4" xfId="7090" xr:uid="{00000000-0005-0000-0000-0000B3230000}"/>
    <cellStyle name="Entrada 2 19 2 2 5" xfId="7091" xr:uid="{00000000-0005-0000-0000-0000B4230000}"/>
    <cellStyle name="Entrada 2 19 2 2 6" xfId="7092" xr:uid="{00000000-0005-0000-0000-0000B5230000}"/>
    <cellStyle name="Entrada 2 19 2 3" xfId="7093" xr:uid="{00000000-0005-0000-0000-0000B6230000}"/>
    <cellStyle name="Entrada 2 19 2 3 2" xfId="7094" xr:uid="{00000000-0005-0000-0000-0000B7230000}"/>
    <cellStyle name="Entrada 2 19 2 3 3" xfId="7095" xr:uid="{00000000-0005-0000-0000-0000B8230000}"/>
    <cellStyle name="Entrada 2 19 2 3 4" xfId="7096" xr:uid="{00000000-0005-0000-0000-0000B9230000}"/>
    <cellStyle name="Entrada 2 19 2 3 5" xfId="7097" xr:uid="{00000000-0005-0000-0000-0000BA230000}"/>
    <cellStyle name="Entrada 2 19 2 3 6" xfId="7098" xr:uid="{00000000-0005-0000-0000-0000BB230000}"/>
    <cellStyle name="Entrada 2 19 2 4" xfId="7099" xr:uid="{00000000-0005-0000-0000-0000BC230000}"/>
    <cellStyle name="Entrada 2 19 3" xfId="7100" xr:uid="{00000000-0005-0000-0000-0000BD230000}"/>
    <cellStyle name="Entrada 2 19 3 2" xfId="7101" xr:uid="{00000000-0005-0000-0000-0000BE230000}"/>
    <cellStyle name="Entrada 2 19 3 3" xfId="7102" xr:uid="{00000000-0005-0000-0000-0000BF230000}"/>
    <cellStyle name="Entrada 2 19 3 4" xfId="7103" xr:uid="{00000000-0005-0000-0000-0000C0230000}"/>
    <cellStyle name="Entrada 2 19 3 5" xfId="7104" xr:uid="{00000000-0005-0000-0000-0000C1230000}"/>
    <cellStyle name="Entrada 2 19 3 6" xfId="7105" xr:uid="{00000000-0005-0000-0000-0000C2230000}"/>
    <cellStyle name="Entrada 2 19 4" xfId="7106" xr:uid="{00000000-0005-0000-0000-0000C3230000}"/>
    <cellStyle name="Entrada 2 19 4 2" xfId="7107" xr:uid="{00000000-0005-0000-0000-0000C4230000}"/>
    <cellStyle name="Entrada 2 19 4 3" xfId="7108" xr:uid="{00000000-0005-0000-0000-0000C5230000}"/>
    <cellStyle name="Entrada 2 19 4 4" xfId="7109" xr:uid="{00000000-0005-0000-0000-0000C6230000}"/>
    <cellStyle name="Entrada 2 19 4 5" xfId="7110" xr:uid="{00000000-0005-0000-0000-0000C7230000}"/>
    <cellStyle name="Entrada 2 19 4 6" xfId="7111" xr:uid="{00000000-0005-0000-0000-0000C8230000}"/>
    <cellStyle name="Entrada 2 19 5" xfId="7112" xr:uid="{00000000-0005-0000-0000-0000C9230000}"/>
    <cellStyle name="Entrada 2 2" xfId="307" xr:uid="{00000000-0005-0000-0000-0000CA230000}"/>
    <cellStyle name="Entrada 2 2 10" xfId="7114" xr:uid="{00000000-0005-0000-0000-0000CB230000}"/>
    <cellStyle name="Entrada 2 2 10 2" xfId="7115" xr:uid="{00000000-0005-0000-0000-0000CC230000}"/>
    <cellStyle name="Entrada 2 2 10 2 2" xfId="7116" xr:uid="{00000000-0005-0000-0000-0000CD230000}"/>
    <cellStyle name="Entrada 2 2 10 2 2 2" xfId="7117" xr:uid="{00000000-0005-0000-0000-0000CE230000}"/>
    <cellStyle name="Entrada 2 2 10 2 2 2 2" xfId="7118" xr:uid="{00000000-0005-0000-0000-0000CF230000}"/>
    <cellStyle name="Entrada 2 2 10 2 2 2 3" xfId="7119" xr:uid="{00000000-0005-0000-0000-0000D0230000}"/>
    <cellStyle name="Entrada 2 2 10 2 2 2 4" xfId="7120" xr:uid="{00000000-0005-0000-0000-0000D1230000}"/>
    <cellStyle name="Entrada 2 2 10 2 2 2 5" xfId="7121" xr:uid="{00000000-0005-0000-0000-0000D2230000}"/>
    <cellStyle name="Entrada 2 2 10 2 2 2 6" xfId="7122" xr:uid="{00000000-0005-0000-0000-0000D3230000}"/>
    <cellStyle name="Entrada 2 2 10 2 2 3" xfId="7123" xr:uid="{00000000-0005-0000-0000-0000D4230000}"/>
    <cellStyle name="Entrada 2 2 10 2 2 3 2" xfId="7124" xr:uid="{00000000-0005-0000-0000-0000D5230000}"/>
    <cellStyle name="Entrada 2 2 10 2 2 3 3" xfId="7125" xr:uid="{00000000-0005-0000-0000-0000D6230000}"/>
    <cellStyle name="Entrada 2 2 10 2 2 3 4" xfId="7126" xr:uid="{00000000-0005-0000-0000-0000D7230000}"/>
    <cellStyle name="Entrada 2 2 10 2 2 3 5" xfId="7127" xr:uid="{00000000-0005-0000-0000-0000D8230000}"/>
    <cellStyle name="Entrada 2 2 10 2 2 3 6" xfId="7128" xr:uid="{00000000-0005-0000-0000-0000D9230000}"/>
    <cellStyle name="Entrada 2 2 10 2 2 4" xfId="7129" xr:uid="{00000000-0005-0000-0000-0000DA230000}"/>
    <cellStyle name="Entrada 2 2 10 2 3" xfId="7130" xr:uid="{00000000-0005-0000-0000-0000DB230000}"/>
    <cellStyle name="Entrada 2 2 10 2 3 2" xfId="7131" xr:uid="{00000000-0005-0000-0000-0000DC230000}"/>
    <cellStyle name="Entrada 2 2 10 2 3 3" xfId="7132" xr:uid="{00000000-0005-0000-0000-0000DD230000}"/>
    <cellStyle name="Entrada 2 2 10 2 3 4" xfId="7133" xr:uid="{00000000-0005-0000-0000-0000DE230000}"/>
    <cellStyle name="Entrada 2 2 10 2 3 5" xfId="7134" xr:uid="{00000000-0005-0000-0000-0000DF230000}"/>
    <cellStyle name="Entrada 2 2 10 2 3 6" xfId="7135" xr:uid="{00000000-0005-0000-0000-0000E0230000}"/>
    <cellStyle name="Entrada 2 2 10 2 3 7" xfId="7136" xr:uid="{00000000-0005-0000-0000-0000E1230000}"/>
    <cellStyle name="Entrada 2 2 10 2 4" xfId="7137" xr:uid="{00000000-0005-0000-0000-0000E2230000}"/>
    <cellStyle name="Entrada 2 2 10 2 4 2" xfId="7138" xr:uid="{00000000-0005-0000-0000-0000E3230000}"/>
    <cellStyle name="Entrada 2 2 10 2 4 3" xfId="7139" xr:uid="{00000000-0005-0000-0000-0000E4230000}"/>
    <cellStyle name="Entrada 2 2 10 2 4 4" xfId="7140" xr:uid="{00000000-0005-0000-0000-0000E5230000}"/>
    <cellStyle name="Entrada 2 2 10 2 4 5" xfId="7141" xr:uid="{00000000-0005-0000-0000-0000E6230000}"/>
    <cellStyle name="Entrada 2 2 10 2 4 6" xfId="7142" xr:uid="{00000000-0005-0000-0000-0000E7230000}"/>
    <cellStyle name="Entrada 2 2 10 3" xfId="7143" xr:uid="{00000000-0005-0000-0000-0000E8230000}"/>
    <cellStyle name="Entrada 2 2 10 3 2" xfId="7144" xr:uid="{00000000-0005-0000-0000-0000E9230000}"/>
    <cellStyle name="Entrada 2 2 10 3 2 2" xfId="7145" xr:uid="{00000000-0005-0000-0000-0000EA230000}"/>
    <cellStyle name="Entrada 2 2 10 3 2 3" xfId="7146" xr:uid="{00000000-0005-0000-0000-0000EB230000}"/>
    <cellStyle name="Entrada 2 2 10 3 2 4" xfId="7147" xr:uid="{00000000-0005-0000-0000-0000EC230000}"/>
    <cellStyle name="Entrada 2 2 10 3 2 5" xfId="7148" xr:uid="{00000000-0005-0000-0000-0000ED230000}"/>
    <cellStyle name="Entrada 2 2 10 3 2 6" xfId="7149" xr:uid="{00000000-0005-0000-0000-0000EE230000}"/>
    <cellStyle name="Entrada 2 2 10 3 3" xfId="7150" xr:uid="{00000000-0005-0000-0000-0000EF230000}"/>
    <cellStyle name="Entrada 2 2 10 3 3 2" xfId="7151" xr:uid="{00000000-0005-0000-0000-0000F0230000}"/>
    <cellStyle name="Entrada 2 2 10 3 3 3" xfId="7152" xr:uid="{00000000-0005-0000-0000-0000F1230000}"/>
    <cellStyle name="Entrada 2 2 10 3 3 4" xfId="7153" xr:uid="{00000000-0005-0000-0000-0000F2230000}"/>
    <cellStyle name="Entrada 2 2 10 3 3 5" xfId="7154" xr:uid="{00000000-0005-0000-0000-0000F3230000}"/>
    <cellStyle name="Entrada 2 2 10 3 3 6" xfId="7155" xr:uid="{00000000-0005-0000-0000-0000F4230000}"/>
    <cellStyle name="Entrada 2 2 10 3 4" xfId="7156" xr:uid="{00000000-0005-0000-0000-0000F5230000}"/>
    <cellStyle name="Entrada 2 2 10 4" xfId="7157" xr:uid="{00000000-0005-0000-0000-0000F6230000}"/>
    <cellStyle name="Entrada 2 2 10 4 2" xfId="7158" xr:uid="{00000000-0005-0000-0000-0000F7230000}"/>
    <cellStyle name="Entrada 2 2 10 4 3" xfId="7159" xr:uid="{00000000-0005-0000-0000-0000F8230000}"/>
    <cellStyle name="Entrada 2 2 10 4 4" xfId="7160" xr:uid="{00000000-0005-0000-0000-0000F9230000}"/>
    <cellStyle name="Entrada 2 2 10 4 5" xfId="7161" xr:uid="{00000000-0005-0000-0000-0000FA230000}"/>
    <cellStyle name="Entrada 2 2 10 4 6" xfId="7162" xr:uid="{00000000-0005-0000-0000-0000FB230000}"/>
    <cellStyle name="Entrada 2 2 10 4 7" xfId="7163" xr:uid="{00000000-0005-0000-0000-0000FC230000}"/>
    <cellStyle name="Entrada 2 2 10 5" xfId="7164" xr:uid="{00000000-0005-0000-0000-0000FD230000}"/>
    <cellStyle name="Entrada 2 2 10 5 2" xfId="7165" xr:uid="{00000000-0005-0000-0000-0000FE230000}"/>
    <cellStyle name="Entrada 2 2 10 5 3" xfId="7166" xr:uid="{00000000-0005-0000-0000-0000FF230000}"/>
    <cellStyle name="Entrada 2 2 10 5 4" xfId="7167" xr:uid="{00000000-0005-0000-0000-000000240000}"/>
    <cellStyle name="Entrada 2 2 10 5 5" xfId="7168" xr:uid="{00000000-0005-0000-0000-000001240000}"/>
    <cellStyle name="Entrada 2 2 10 5 6" xfId="7169" xr:uid="{00000000-0005-0000-0000-000002240000}"/>
    <cellStyle name="Entrada 2 2 10_Client_Report_SSFD_286_UI_15May14_06h00" xfId="37027" xr:uid="{00000000-0005-0000-0000-000003240000}"/>
    <cellStyle name="Entrada 2 2 11" xfId="7170" xr:uid="{00000000-0005-0000-0000-000004240000}"/>
    <cellStyle name="Entrada 2 2 11 2" xfId="7171" xr:uid="{00000000-0005-0000-0000-000005240000}"/>
    <cellStyle name="Entrada 2 2 11 2 2" xfId="7172" xr:uid="{00000000-0005-0000-0000-000006240000}"/>
    <cellStyle name="Entrada 2 2 11 2 2 2" xfId="7173" xr:uid="{00000000-0005-0000-0000-000007240000}"/>
    <cellStyle name="Entrada 2 2 11 2 2 2 2" xfId="7174" xr:uid="{00000000-0005-0000-0000-000008240000}"/>
    <cellStyle name="Entrada 2 2 11 2 2 2 3" xfId="7175" xr:uid="{00000000-0005-0000-0000-000009240000}"/>
    <cellStyle name="Entrada 2 2 11 2 2 2 4" xfId="7176" xr:uid="{00000000-0005-0000-0000-00000A240000}"/>
    <cellStyle name="Entrada 2 2 11 2 2 2 5" xfId="7177" xr:uid="{00000000-0005-0000-0000-00000B240000}"/>
    <cellStyle name="Entrada 2 2 11 2 2 2 6" xfId="7178" xr:uid="{00000000-0005-0000-0000-00000C240000}"/>
    <cellStyle name="Entrada 2 2 11 2 2 3" xfId="7179" xr:uid="{00000000-0005-0000-0000-00000D240000}"/>
    <cellStyle name="Entrada 2 2 11 2 2 3 2" xfId="7180" xr:uid="{00000000-0005-0000-0000-00000E240000}"/>
    <cellStyle name="Entrada 2 2 11 2 2 3 3" xfId="7181" xr:uid="{00000000-0005-0000-0000-00000F240000}"/>
    <cellStyle name="Entrada 2 2 11 2 2 3 4" xfId="7182" xr:uid="{00000000-0005-0000-0000-000010240000}"/>
    <cellStyle name="Entrada 2 2 11 2 2 3 5" xfId="7183" xr:uid="{00000000-0005-0000-0000-000011240000}"/>
    <cellStyle name="Entrada 2 2 11 2 2 3 6" xfId="7184" xr:uid="{00000000-0005-0000-0000-000012240000}"/>
    <cellStyle name="Entrada 2 2 11 2 2 4" xfId="7185" xr:uid="{00000000-0005-0000-0000-000013240000}"/>
    <cellStyle name="Entrada 2 2 11 2 3" xfId="7186" xr:uid="{00000000-0005-0000-0000-000014240000}"/>
    <cellStyle name="Entrada 2 2 11 2 3 2" xfId="7187" xr:uid="{00000000-0005-0000-0000-000015240000}"/>
    <cellStyle name="Entrada 2 2 11 2 3 3" xfId="7188" xr:uid="{00000000-0005-0000-0000-000016240000}"/>
    <cellStyle name="Entrada 2 2 11 2 3 4" xfId="7189" xr:uid="{00000000-0005-0000-0000-000017240000}"/>
    <cellStyle name="Entrada 2 2 11 2 3 5" xfId="7190" xr:uid="{00000000-0005-0000-0000-000018240000}"/>
    <cellStyle name="Entrada 2 2 11 2 3 6" xfId="7191" xr:uid="{00000000-0005-0000-0000-000019240000}"/>
    <cellStyle name="Entrada 2 2 11 2 3 7" xfId="7192" xr:uid="{00000000-0005-0000-0000-00001A240000}"/>
    <cellStyle name="Entrada 2 2 11 2 4" xfId="7193" xr:uid="{00000000-0005-0000-0000-00001B240000}"/>
    <cellStyle name="Entrada 2 2 11 2 4 2" xfId="7194" xr:uid="{00000000-0005-0000-0000-00001C240000}"/>
    <cellStyle name="Entrada 2 2 11 2 4 3" xfId="7195" xr:uid="{00000000-0005-0000-0000-00001D240000}"/>
    <cellStyle name="Entrada 2 2 11 2 4 4" xfId="7196" xr:uid="{00000000-0005-0000-0000-00001E240000}"/>
    <cellStyle name="Entrada 2 2 11 2 4 5" xfId="7197" xr:uid="{00000000-0005-0000-0000-00001F240000}"/>
    <cellStyle name="Entrada 2 2 11 2 4 6" xfId="7198" xr:uid="{00000000-0005-0000-0000-000020240000}"/>
    <cellStyle name="Entrada 2 2 11 3" xfId="7199" xr:uid="{00000000-0005-0000-0000-000021240000}"/>
    <cellStyle name="Entrada 2 2 11 3 2" xfId="7200" xr:uid="{00000000-0005-0000-0000-000022240000}"/>
    <cellStyle name="Entrada 2 2 11 3 2 2" xfId="7201" xr:uid="{00000000-0005-0000-0000-000023240000}"/>
    <cellStyle name="Entrada 2 2 11 3 2 3" xfId="7202" xr:uid="{00000000-0005-0000-0000-000024240000}"/>
    <cellStyle name="Entrada 2 2 11 3 2 4" xfId="7203" xr:uid="{00000000-0005-0000-0000-000025240000}"/>
    <cellStyle name="Entrada 2 2 11 3 2 5" xfId="7204" xr:uid="{00000000-0005-0000-0000-000026240000}"/>
    <cellStyle name="Entrada 2 2 11 3 2 6" xfId="7205" xr:uid="{00000000-0005-0000-0000-000027240000}"/>
    <cellStyle name="Entrada 2 2 11 3 3" xfId="7206" xr:uid="{00000000-0005-0000-0000-000028240000}"/>
    <cellStyle name="Entrada 2 2 11 3 3 2" xfId="7207" xr:uid="{00000000-0005-0000-0000-000029240000}"/>
    <cellStyle name="Entrada 2 2 11 3 3 3" xfId="7208" xr:uid="{00000000-0005-0000-0000-00002A240000}"/>
    <cellStyle name="Entrada 2 2 11 3 3 4" xfId="7209" xr:uid="{00000000-0005-0000-0000-00002B240000}"/>
    <cellStyle name="Entrada 2 2 11 3 3 5" xfId="7210" xr:uid="{00000000-0005-0000-0000-00002C240000}"/>
    <cellStyle name="Entrada 2 2 11 3 3 6" xfId="7211" xr:uid="{00000000-0005-0000-0000-00002D240000}"/>
    <cellStyle name="Entrada 2 2 11 3 4" xfId="7212" xr:uid="{00000000-0005-0000-0000-00002E240000}"/>
    <cellStyle name="Entrada 2 2 11 4" xfId="7213" xr:uid="{00000000-0005-0000-0000-00002F240000}"/>
    <cellStyle name="Entrada 2 2 11 4 2" xfId="7214" xr:uid="{00000000-0005-0000-0000-000030240000}"/>
    <cellStyle name="Entrada 2 2 11 4 3" xfId="7215" xr:uid="{00000000-0005-0000-0000-000031240000}"/>
    <cellStyle name="Entrada 2 2 11 4 4" xfId="7216" xr:uid="{00000000-0005-0000-0000-000032240000}"/>
    <cellStyle name="Entrada 2 2 11 4 5" xfId="7217" xr:uid="{00000000-0005-0000-0000-000033240000}"/>
    <cellStyle name="Entrada 2 2 11 4 6" xfId="7218" xr:uid="{00000000-0005-0000-0000-000034240000}"/>
    <cellStyle name="Entrada 2 2 11 4 7" xfId="7219" xr:uid="{00000000-0005-0000-0000-000035240000}"/>
    <cellStyle name="Entrada 2 2 11 5" xfId="7220" xr:uid="{00000000-0005-0000-0000-000036240000}"/>
    <cellStyle name="Entrada 2 2 11 5 2" xfId="7221" xr:uid="{00000000-0005-0000-0000-000037240000}"/>
    <cellStyle name="Entrada 2 2 11 5 3" xfId="7222" xr:uid="{00000000-0005-0000-0000-000038240000}"/>
    <cellStyle name="Entrada 2 2 11 5 4" xfId="7223" xr:uid="{00000000-0005-0000-0000-000039240000}"/>
    <cellStyle name="Entrada 2 2 11 5 5" xfId="7224" xr:uid="{00000000-0005-0000-0000-00003A240000}"/>
    <cellStyle name="Entrada 2 2 11 5 6" xfId="7225" xr:uid="{00000000-0005-0000-0000-00003B240000}"/>
    <cellStyle name="Entrada 2 2 11_Client_Report_SSFD_286_UI_15May14_06h00" xfId="37028" xr:uid="{00000000-0005-0000-0000-00003C240000}"/>
    <cellStyle name="Entrada 2 2 12" xfId="7226" xr:uid="{00000000-0005-0000-0000-00003D240000}"/>
    <cellStyle name="Entrada 2 2 12 2" xfId="7227" xr:uid="{00000000-0005-0000-0000-00003E240000}"/>
    <cellStyle name="Entrada 2 2 12 2 2" xfId="7228" xr:uid="{00000000-0005-0000-0000-00003F240000}"/>
    <cellStyle name="Entrada 2 2 12 2 2 2" xfId="7229" xr:uid="{00000000-0005-0000-0000-000040240000}"/>
    <cellStyle name="Entrada 2 2 12 2 2 3" xfId="7230" xr:uid="{00000000-0005-0000-0000-000041240000}"/>
    <cellStyle name="Entrada 2 2 12 2 2 4" xfId="7231" xr:uid="{00000000-0005-0000-0000-000042240000}"/>
    <cellStyle name="Entrada 2 2 12 2 2 5" xfId="7232" xr:uid="{00000000-0005-0000-0000-000043240000}"/>
    <cellStyle name="Entrada 2 2 12 2 2 6" xfId="7233" xr:uid="{00000000-0005-0000-0000-000044240000}"/>
    <cellStyle name="Entrada 2 2 12 2 3" xfId="7234" xr:uid="{00000000-0005-0000-0000-000045240000}"/>
    <cellStyle name="Entrada 2 2 12 2 3 2" xfId="7235" xr:uid="{00000000-0005-0000-0000-000046240000}"/>
    <cellStyle name="Entrada 2 2 12 2 3 3" xfId="7236" xr:uid="{00000000-0005-0000-0000-000047240000}"/>
    <cellStyle name="Entrada 2 2 12 2 3 4" xfId="7237" xr:uid="{00000000-0005-0000-0000-000048240000}"/>
    <cellStyle name="Entrada 2 2 12 2 3 5" xfId="7238" xr:uid="{00000000-0005-0000-0000-000049240000}"/>
    <cellStyle name="Entrada 2 2 12 2 3 6" xfId="7239" xr:uid="{00000000-0005-0000-0000-00004A240000}"/>
    <cellStyle name="Entrada 2 2 12 2 4" xfId="7240" xr:uid="{00000000-0005-0000-0000-00004B240000}"/>
    <cellStyle name="Entrada 2 2 12 3" xfId="7241" xr:uid="{00000000-0005-0000-0000-00004C240000}"/>
    <cellStyle name="Entrada 2 2 12 3 2" xfId="7242" xr:uid="{00000000-0005-0000-0000-00004D240000}"/>
    <cellStyle name="Entrada 2 2 12 3 3" xfId="7243" xr:uid="{00000000-0005-0000-0000-00004E240000}"/>
    <cellStyle name="Entrada 2 2 12 3 4" xfId="7244" xr:uid="{00000000-0005-0000-0000-00004F240000}"/>
    <cellStyle name="Entrada 2 2 12 3 5" xfId="7245" xr:uid="{00000000-0005-0000-0000-000050240000}"/>
    <cellStyle name="Entrada 2 2 12 3 6" xfId="7246" xr:uid="{00000000-0005-0000-0000-000051240000}"/>
    <cellStyle name="Entrada 2 2 12 3 7" xfId="7247" xr:uid="{00000000-0005-0000-0000-000052240000}"/>
    <cellStyle name="Entrada 2 2 12 4" xfId="7248" xr:uid="{00000000-0005-0000-0000-000053240000}"/>
    <cellStyle name="Entrada 2 2 12 4 2" xfId="7249" xr:uid="{00000000-0005-0000-0000-000054240000}"/>
    <cellStyle name="Entrada 2 2 12 4 3" xfId="7250" xr:uid="{00000000-0005-0000-0000-000055240000}"/>
    <cellStyle name="Entrada 2 2 12 4 4" xfId="7251" xr:uid="{00000000-0005-0000-0000-000056240000}"/>
    <cellStyle name="Entrada 2 2 12 4 5" xfId="7252" xr:uid="{00000000-0005-0000-0000-000057240000}"/>
    <cellStyle name="Entrada 2 2 12 4 6" xfId="7253" xr:uid="{00000000-0005-0000-0000-000058240000}"/>
    <cellStyle name="Entrada 2 2 13" xfId="7254" xr:uid="{00000000-0005-0000-0000-000059240000}"/>
    <cellStyle name="Entrada 2 2 13 2" xfId="7255" xr:uid="{00000000-0005-0000-0000-00005A240000}"/>
    <cellStyle name="Entrada 2 2 13 2 2" xfId="7256" xr:uid="{00000000-0005-0000-0000-00005B240000}"/>
    <cellStyle name="Entrada 2 2 13 2 2 2" xfId="7257" xr:uid="{00000000-0005-0000-0000-00005C240000}"/>
    <cellStyle name="Entrada 2 2 13 2 2 3" xfId="7258" xr:uid="{00000000-0005-0000-0000-00005D240000}"/>
    <cellStyle name="Entrada 2 2 13 2 2 4" xfId="7259" xr:uid="{00000000-0005-0000-0000-00005E240000}"/>
    <cellStyle name="Entrada 2 2 13 2 2 5" xfId="7260" xr:uid="{00000000-0005-0000-0000-00005F240000}"/>
    <cellStyle name="Entrada 2 2 13 2 2 6" xfId="7261" xr:uid="{00000000-0005-0000-0000-000060240000}"/>
    <cellStyle name="Entrada 2 2 13 2 3" xfId="7262" xr:uid="{00000000-0005-0000-0000-000061240000}"/>
    <cellStyle name="Entrada 2 2 13 2 3 2" xfId="7263" xr:uid="{00000000-0005-0000-0000-000062240000}"/>
    <cellStyle name="Entrada 2 2 13 2 3 3" xfId="7264" xr:uid="{00000000-0005-0000-0000-000063240000}"/>
    <cellStyle name="Entrada 2 2 13 2 3 4" xfId="7265" xr:uid="{00000000-0005-0000-0000-000064240000}"/>
    <cellStyle name="Entrada 2 2 13 2 3 5" xfId="7266" xr:uid="{00000000-0005-0000-0000-000065240000}"/>
    <cellStyle name="Entrada 2 2 13 2 3 6" xfId="7267" xr:uid="{00000000-0005-0000-0000-000066240000}"/>
    <cellStyle name="Entrada 2 2 13 2 4" xfId="7268" xr:uid="{00000000-0005-0000-0000-000067240000}"/>
    <cellStyle name="Entrada 2 2 13 3" xfId="7269" xr:uid="{00000000-0005-0000-0000-000068240000}"/>
    <cellStyle name="Entrada 2 2 13 3 2" xfId="7270" xr:uid="{00000000-0005-0000-0000-000069240000}"/>
    <cellStyle name="Entrada 2 2 13 3 3" xfId="7271" xr:uid="{00000000-0005-0000-0000-00006A240000}"/>
    <cellStyle name="Entrada 2 2 13 3 4" xfId="7272" xr:uid="{00000000-0005-0000-0000-00006B240000}"/>
    <cellStyle name="Entrada 2 2 13 3 5" xfId="7273" xr:uid="{00000000-0005-0000-0000-00006C240000}"/>
    <cellStyle name="Entrada 2 2 13 3 6" xfId="7274" xr:uid="{00000000-0005-0000-0000-00006D240000}"/>
    <cellStyle name="Entrada 2 2 13 3 7" xfId="7275" xr:uid="{00000000-0005-0000-0000-00006E240000}"/>
    <cellStyle name="Entrada 2 2 13 4" xfId="7276" xr:uid="{00000000-0005-0000-0000-00006F240000}"/>
    <cellStyle name="Entrada 2 2 13 4 2" xfId="7277" xr:uid="{00000000-0005-0000-0000-000070240000}"/>
    <cellStyle name="Entrada 2 2 13 4 3" xfId="7278" xr:uid="{00000000-0005-0000-0000-000071240000}"/>
    <cellStyle name="Entrada 2 2 13 4 4" xfId="7279" xr:uid="{00000000-0005-0000-0000-000072240000}"/>
    <cellStyle name="Entrada 2 2 13 4 5" xfId="7280" xr:uid="{00000000-0005-0000-0000-000073240000}"/>
    <cellStyle name="Entrada 2 2 13 4 6" xfId="7281" xr:uid="{00000000-0005-0000-0000-000074240000}"/>
    <cellStyle name="Entrada 2 2 14" xfId="7282" xr:uid="{00000000-0005-0000-0000-000075240000}"/>
    <cellStyle name="Entrada 2 2 14 2" xfId="7283" xr:uid="{00000000-0005-0000-0000-000076240000}"/>
    <cellStyle name="Entrada 2 2 14 2 2" xfId="7284" xr:uid="{00000000-0005-0000-0000-000077240000}"/>
    <cellStyle name="Entrada 2 2 14 2 2 2" xfId="7285" xr:uid="{00000000-0005-0000-0000-000078240000}"/>
    <cellStyle name="Entrada 2 2 14 2 2 3" xfId="7286" xr:uid="{00000000-0005-0000-0000-000079240000}"/>
    <cellStyle name="Entrada 2 2 14 2 2 4" xfId="7287" xr:uid="{00000000-0005-0000-0000-00007A240000}"/>
    <cellStyle name="Entrada 2 2 14 2 2 5" xfId="7288" xr:uid="{00000000-0005-0000-0000-00007B240000}"/>
    <cellStyle name="Entrada 2 2 14 2 2 6" xfId="7289" xr:uid="{00000000-0005-0000-0000-00007C240000}"/>
    <cellStyle name="Entrada 2 2 14 2 3" xfId="7290" xr:uid="{00000000-0005-0000-0000-00007D240000}"/>
    <cellStyle name="Entrada 2 2 14 2 3 2" xfId="7291" xr:uid="{00000000-0005-0000-0000-00007E240000}"/>
    <cellStyle name="Entrada 2 2 14 2 3 3" xfId="7292" xr:uid="{00000000-0005-0000-0000-00007F240000}"/>
    <cellStyle name="Entrada 2 2 14 2 3 4" xfId="7293" xr:uid="{00000000-0005-0000-0000-000080240000}"/>
    <cellStyle name="Entrada 2 2 14 2 3 5" xfId="7294" xr:uid="{00000000-0005-0000-0000-000081240000}"/>
    <cellStyle name="Entrada 2 2 14 2 3 6" xfId="7295" xr:uid="{00000000-0005-0000-0000-000082240000}"/>
    <cellStyle name="Entrada 2 2 14 2 4" xfId="7296" xr:uid="{00000000-0005-0000-0000-000083240000}"/>
    <cellStyle name="Entrada 2 2 14 3" xfId="7297" xr:uid="{00000000-0005-0000-0000-000084240000}"/>
    <cellStyle name="Entrada 2 2 14 3 2" xfId="7298" xr:uid="{00000000-0005-0000-0000-000085240000}"/>
    <cellStyle name="Entrada 2 2 14 3 3" xfId="7299" xr:uid="{00000000-0005-0000-0000-000086240000}"/>
    <cellStyle name="Entrada 2 2 14 3 4" xfId="7300" xr:uid="{00000000-0005-0000-0000-000087240000}"/>
    <cellStyle name="Entrada 2 2 14 3 5" xfId="7301" xr:uid="{00000000-0005-0000-0000-000088240000}"/>
    <cellStyle name="Entrada 2 2 14 3 6" xfId="7302" xr:uid="{00000000-0005-0000-0000-000089240000}"/>
    <cellStyle name="Entrada 2 2 14 3 7" xfId="7303" xr:uid="{00000000-0005-0000-0000-00008A240000}"/>
    <cellStyle name="Entrada 2 2 14 4" xfId="7304" xr:uid="{00000000-0005-0000-0000-00008B240000}"/>
    <cellStyle name="Entrada 2 2 14 4 2" xfId="7305" xr:uid="{00000000-0005-0000-0000-00008C240000}"/>
    <cellStyle name="Entrada 2 2 14 4 3" xfId="7306" xr:uid="{00000000-0005-0000-0000-00008D240000}"/>
    <cellStyle name="Entrada 2 2 14 4 4" xfId="7307" xr:uid="{00000000-0005-0000-0000-00008E240000}"/>
    <cellStyle name="Entrada 2 2 14 4 5" xfId="7308" xr:uid="{00000000-0005-0000-0000-00008F240000}"/>
    <cellStyle name="Entrada 2 2 14 4 6" xfId="7309" xr:uid="{00000000-0005-0000-0000-000090240000}"/>
    <cellStyle name="Entrada 2 2 15" xfId="7310" xr:uid="{00000000-0005-0000-0000-000091240000}"/>
    <cellStyle name="Entrada 2 2 15 2" xfId="7311" xr:uid="{00000000-0005-0000-0000-000092240000}"/>
    <cellStyle name="Entrada 2 2 15 2 2" xfId="7312" xr:uid="{00000000-0005-0000-0000-000093240000}"/>
    <cellStyle name="Entrada 2 2 15 2 2 2" xfId="7313" xr:uid="{00000000-0005-0000-0000-000094240000}"/>
    <cellStyle name="Entrada 2 2 15 2 2 3" xfId="7314" xr:uid="{00000000-0005-0000-0000-000095240000}"/>
    <cellStyle name="Entrada 2 2 15 2 2 4" xfId="7315" xr:uid="{00000000-0005-0000-0000-000096240000}"/>
    <cellStyle name="Entrada 2 2 15 2 2 5" xfId="7316" xr:uid="{00000000-0005-0000-0000-000097240000}"/>
    <cellStyle name="Entrada 2 2 15 2 2 6" xfId="7317" xr:uid="{00000000-0005-0000-0000-000098240000}"/>
    <cellStyle name="Entrada 2 2 15 2 3" xfId="7318" xr:uid="{00000000-0005-0000-0000-000099240000}"/>
    <cellStyle name="Entrada 2 2 15 2 3 2" xfId="7319" xr:uid="{00000000-0005-0000-0000-00009A240000}"/>
    <cellStyle name="Entrada 2 2 15 2 3 3" xfId="7320" xr:uid="{00000000-0005-0000-0000-00009B240000}"/>
    <cellStyle name="Entrada 2 2 15 2 3 4" xfId="7321" xr:uid="{00000000-0005-0000-0000-00009C240000}"/>
    <cellStyle name="Entrada 2 2 15 2 3 5" xfId="7322" xr:uid="{00000000-0005-0000-0000-00009D240000}"/>
    <cellStyle name="Entrada 2 2 15 2 3 6" xfId="7323" xr:uid="{00000000-0005-0000-0000-00009E240000}"/>
    <cellStyle name="Entrada 2 2 15 2 4" xfId="7324" xr:uid="{00000000-0005-0000-0000-00009F240000}"/>
    <cellStyle name="Entrada 2 2 15 3" xfId="7325" xr:uid="{00000000-0005-0000-0000-0000A0240000}"/>
    <cellStyle name="Entrada 2 2 15 3 2" xfId="7326" xr:uid="{00000000-0005-0000-0000-0000A1240000}"/>
    <cellStyle name="Entrada 2 2 15 3 3" xfId="7327" xr:uid="{00000000-0005-0000-0000-0000A2240000}"/>
    <cellStyle name="Entrada 2 2 15 3 4" xfId="7328" xr:uid="{00000000-0005-0000-0000-0000A3240000}"/>
    <cellStyle name="Entrada 2 2 15 3 5" xfId="7329" xr:uid="{00000000-0005-0000-0000-0000A4240000}"/>
    <cellStyle name="Entrada 2 2 15 3 6" xfId="7330" xr:uid="{00000000-0005-0000-0000-0000A5240000}"/>
    <cellStyle name="Entrada 2 2 15 3 7" xfId="7331" xr:uid="{00000000-0005-0000-0000-0000A6240000}"/>
    <cellStyle name="Entrada 2 2 15 4" xfId="7332" xr:uid="{00000000-0005-0000-0000-0000A7240000}"/>
    <cellStyle name="Entrada 2 2 15 4 2" xfId="7333" xr:uid="{00000000-0005-0000-0000-0000A8240000}"/>
    <cellStyle name="Entrada 2 2 15 4 3" xfId="7334" xr:uid="{00000000-0005-0000-0000-0000A9240000}"/>
    <cellStyle name="Entrada 2 2 15 4 4" xfId="7335" xr:uid="{00000000-0005-0000-0000-0000AA240000}"/>
    <cellStyle name="Entrada 2 2 15 4 5" xfId="7336" xr:uid="{00000000-0005-0000-0000-0000AB240000}"/>
    <cellStyle name="Entrada 2 2 15 4 6" xfId="7337" xr:uid="{00000000-0005-0000-0000-0000AC240000}"/>
    <cellStyle name="Entrada 2 2 16" xfId="7338" xr:uid="{00000000-0005-0000-0000-0000AD240000}"/>
    <cellStyle name="Entrada 2 2 16 2" xfId="7339" xr:uid="{00000000-0005-0000-0000-0000AE240000}"/>
    <cellStyle name="Entrada 2 2 16 2 2" xfId="7340" xr:uid="{00000000-0005-0000-0000-0000AF240000}"/>
    <cellStyle name="Entrada 2 2 16 2 2 2" xfId="7341" xr:uid="{00000000-0005-0000-0000-0000B0240000}"/>
    <cellStyle name="Entrada 2 2 16 2 2 3" xfId="7342" xr:uid="{00000000-0005-0000-0000-0000B1240000}"/>
    <cellStyle name="Entrada 2 2 16 2 2 4" xfId="7343" xr:uid="{00000000-0005-0000-0000-0000B2240000}"/>
    <cellStyle name="Entrada 2 2 16 2 2 5" xfId="7344" xr:uid="{00000000-0005-0000-0000-0000B3240000}"/>
    <cellStyle name="Entrada 2 2 16 2 2 6" xfId="7345" xr:uid="{00000000-0005-0000-0000-0000B4240000}"/>
    <cellStyle name="Entrada 2 2 16 2 3" xfId="7346" xr:uid="{00000000-0005-0000-0000-0000B5240000}"/>
    <cellStyle name="Entrada 2 2 16 2 3 2" xfId="7347" xr:uid="{00000000-0005-0000-0000-0000B6240000}"/>
    <cellStyle name="Entrada 2 2 16 2 3 3" xfId="7348" xr:uid="{00000000-0005-0000-0000-0000B7240000}"/>
    <cellStyle name="Entrada 2 2 16 2 3 4" xfId="7349" xr:uid="{00000000-0005-0000-0000-0000B8240000}"/>
    <cellStyle name="Entrada 2 2 16 2 3 5" xfId="7350" xr:uid="{00000000-0005-0000-0000-0000B9240000}"/>
    <cellStyle name="Entrada 2 2 16 2 3 6" xfId="7351" xr:uid="{00000000-0005-0000-0000-0000BA240000}"/>
    <cellStyle name="Entrada 2 2 16 2 4" xfId="7352" xr:uid="{00000000-0005-0000-0000-0000BB240000}"/>
    <cellStyle name="Entrada 2 2 16 3" xfId="7353" xr:uid="{00000000-0005-0000-0000-0000BC240000}"/>
    <cellStyle name="Entrada 2 2 16 3 2" xfId="7354" xr:uid="{00000000-0005-0000-0000-0000BD240000}"/>
    <cellStyle name="Entrada 2 2 16 3 3" xfId="7355" xr:uid="{00000000-0005-0000-0000-0000BE240000}"/>
    <cellStyle name="Entrada 2 2 16 3 4" xfId="7356" xr:uid="{00000000-0005-0000-0000-0000BF240000}"/>
    <cellStyle name="Entrada 2 2 16 3 5" xfId="7357" xr:uid="{00000000-0005-0000-0000-0000C0240000}"/>
    <cellStyle name="Entrada 2 2 16 3 6" xfId="7358" xr:uid="{00000000-0005-0000-0000-0000C1240000}"/>
    <cellStyle name="Entrada 2 2 16 4" xfId="7359" xr:uid="{00000000-0005-0000-0000-0000C2240000}"/>
    <cellStyle name="Entrada 2 2 16 4 2" xfId="7360" xr:uid="{00000000-0005-0000-0000-0000C3240000}"/>
    <cellStyle name="Entrada 2 2 16 4 3" xfId="7361" xr:uid="{00000000-0005-0000-0000-0000C4240000}"/>
    <cellStyle name="Entrada 2 2 16 4 4" xfId="7362" xr:uid="{00000000-0005-0000-0000-0000C5240000}"/>
    <cellStyle name="Entrada 2 2 16 4 5" xfId="7363" xr:uid="{00000000-0005-0000-0000-0000C6240000}"/>
    <cellStyle name="Entrada 2 2 16 4 6" xfId="7364" xr:uid="{00000000-0005-0000-0000-0000C7240000}"/>
    <cellStyle name="Entrada 2 2 16 5" xfId="7365" xr:uid="{00000000-0005-0000-0000-0000C8240000}"/>
    <cellStyle name="Entrada 2 2 17" xfId="7366" xr:uid="{00000000-0005-0000-0000-0000C9240000}"/>
    <cellStyle name="Entrada 2 2 17 2" xfId="7367" xr:uid="{00000000-0005-0000-0000-0000CA240000}"/>
    <cellStyle name="Entrada 2 2 17 2 2" xfId="7368" xr:uid="{00000000-0005-0000-0000-0000CB240000}"/>
    <cellStyle name="Entrada 2 2 17 2 2 2" xfId="7369" xr:uid="{00000000-0005-0000-0000-0000CC240000}"/>
    <cellStyle name="Entrada 2 2 17 2 2 3" xfId="7370" xr:uid="{00000000-0005-0000-0000-0000CD240000}"/>
    <cellStyle name="Entrada 2 2 17 2 2 4" xfId="7371" xr:uid="{00000000-0005-0000-0000-0000CE240000}"/>
    <cellStyle name="Entrada 2 2 17 2 2 5" xfId="7372" xr:uid="{00000000-0005-0000-0000-0000CF240000}"/>
    <cellStyle name="Entrada 2 2 17 2 2 6" xfId="7373" xr:uid="{00000000-0005-0000-0000-0000D0240000}"/>
    <cellStyle name="Entrada 2 2 17 2 3" xfId="7374" xr:uid="{00000000-0005-0000-0000-0000D1240000}"/>
    <cellStyle name="Entrada 2 2 17 2 3 2" xfId="7375" xr:uid="{00000000-0005-0000-0000-0000D2240000}"/>
    <cellStyle name="Entrada 2 2 17 2 3 3" xfId="7376" xr:uid="{00000000-0005-0000-0000-0000D3240000}"/>
    <cellStyle name="Entrada 2 2 17 2 3 4" xfId="7377" xr:uid="{00000000-0005-0000-0000-0000D4240000}"/>
    <cellStyle name="Entrada 2 2 17 2 3 5" xfId="7378" xr:uid="{00000000-0005-0000-0000-0000D5240000}"/>
    <cellStyle name="Entrada 2 2 17 2 3 6" xfId="7379" xr:uid="{00000000-0005-0000-0000-0000D6240000}"/>
    <cellStyle name="Entrada 2 2 17 2 4" xfId="7380" xr:uid="{00000000-0005-0000-0000-0000D7240000}"/>
    <cellStyle name="Entrada 2 2 17 3" xfId="7381" xr:uid="{00000000-0005-0000-0000-0000D8240000}"/>
    <cellStyle name="Entrada 2 2 17 3 2" xfId="7382" xr:uid="{00000000-0005-0000-0000-0000D9240000}"/>
    <cellStyle name="Entrada 2 2 17 3 3" xfId="7383" xr:uid="{00000000-0005-0000-0000-0000DA240000}"/>
    <cellStyle name="Entrada 2 2 17 3 4" xfId="7384" xr:uid="{00000000-0005-0000-0000-0000DB240000}"/>
    <cellStyle name="Entrada 2 2 17 3 5" xfId="7385" xr:uid="{00000000-0005-0000-0000-0000DC240000}"/>
    <cellStyle name="Entrada 2 2 17 3 6" xfId="7386" xr:uid="{00000000-0005-0000-0000-0000DD240000}"/>
    <cellStyle name="Entrada 2 2 17 4" xfId="7387" xr:uid="{00000000-0005-0000-0000-0000DE240000}"/>
    <cellStyle name="Entrada 2 2 17 4 2" xfId="7388" xr:uid="{00000000-0005-0000-0000-0000DF240000}"/>
    <cellStyle name="Entrada 2 2 17 4 3" xfId="7389" xr:uid="{00000000-0005-0000-0000-0000E0240000}"/>
    <cellStyle name="Entrada 2 2 17 4 4" xfId="7390" xr:uid="{00000000-0005-0000-0000-0000E1240000}"/>
    <cellStyle name="Entrada 2 2 17 4 5" xfId="7391" xr:uid="{00000000-0005-0000-0000-0000E2240000}"/>
    <cellStyle name="Entrada 2 2 17 4 6" xfId="7392" xr:uid="{00000000-0005-0000-0000-0000E3240000}"/>
    <cellStyle name="Entrada 2 2 17 5" xfId="7393" xr:uid="{00000000-0005-0000-0000-0000E4240000}"/>
    <cellStyle name="Entrada 2 2 18" xfId="7394" xr:uid="{00000000-0005-0000-0000-0000E5240000}"/>
    <cellStyle name="Entrada 2 2 18 2" xfId="7395" xr:uid="{00000000-0005-0000-0000-0000E6240000}"/>
    <cellStyle name="Entrada 2 2 18 2 2" xfId="7396" xr:uid="{00000000-0005-0000-0000-0000E7240000}"/>
    <cellStyle name="Entrada 2 2 18 2 2 2" xfId="7397" xr:uid="{00000000-0005-0000-0000-0000E8240000}"/>
    <cellStyle name="Entrada 2 2 18 2 2 3" xfId="7398" xr:uid="{00000000-0005-0000-0000-0000E9240000}"/>
    <cellStyle name="Entrada 2 2 18 2 2 4" xfId="7399" xr:uid="{00000000-0005-0000-0000-0000EA240000}"/>
    <cellStyle name="Entrada 2 2 18 2 2 5" xfId="7400" xr:uid="{00000000-0005-0000-0000-0000EB240000}"/>
    <cellStyle name="Entrada 2 2 18 2 2 6" xfId="7401" xr:uid="{00000000-0005-0000-0000-0000EC240000}"/>
    <cellStyle name="Entrada 2 2 18 2 3" xfId="7402" xr:uid="{00000000-0005-0000-0000-0000ED240000}"/>
    <cellStyle name="Entrada 2 2 18 2 3 2" xfId="7403" xr:uid="{00000000-0005-0000-0000-0000EE240000}"/>
    <cellStyle name="Entrada 2 2 18 2 3 3" xfId="7404" xr:uid="{00000000-0005-0000-0000-0000EF240000}"/>
    <cellStyle name="Entrada 2 2 18 2 3 4" xfId="7405" xr:uid="{00000000-0005-0000-0000-0000F0240000}"/>
    <cellStyle name="Entrada 2 2 18 2 3 5" xfId="7406" xr:uid="{00000000-0005-0000-0000-0000F1240000}"/>
    <cellStyle name="Entrada 2 2 18 2 3 6" xfId="7407" xr:uid="{00000000-0005-0000-0000-0000F2240000}"/>
    <cellStyle name="Entrada 2 2 18 2 4" xfId="7408" xr:uid="{00000000-0005-0000-0000-0000F3240000}"/>
    <cellStyle name="Entrada 2 2 18 3" xfId="7409" xr:uid="{00000000-0005-0000-0000-0000F4240000}"/>
    <cellStyle name="Entrada 2 2 18 3 2" xfId="7410" xr:uid="{00000000-0005-0000-0000-0000F5240000}"/>
    <cellStyle name="Entrada 2 2 18 3 3" xfId="7411" xr:uid="{00000000-0005-0000-0000-0000F6240000}"/>
    <cellStyle name="Entrada 2 2 18 3 4" xfId="7412" xr:uid="{00000000-0005-0000-0000-0000F7240000}"/>
    <cellStyle name="Entrada 2 2 18 3 5" xfId="7413" xr:uid="{00000000-0005-0000-0000-0000F8240000}"/>
    <cellStyle name="Entrada 2 2 18 3 6" xfId="7414" xr:uid="{00000000-0005-0000-0000-0000F9240000}"/>
    <cellStyle name="Entrada 2 2 18 4" xfId="7415" xr:uid="{00000000-0005-0000-0000-0000FA240000}"/>
    <cellStyle name="Entrada 2 2 18 4 2" xfId="7416" xr:uid="{00000000-0005-0000-0000-0000FB240000}"/>
    <cellStyle name="Entrada 2 2 18 4 3" xfId="7417" xr:uid="{00000000-0005-0000-0000-0000FC240000}"/>
    <cellStyle name="Entrada 2 2 18 4 4" xfId="7418" xr:uid="{00000000-0005-0000-0000-0000FD240000}"/>
    <cellStyle name="Entrada 2 2 18 4 5" xfId="7419" xr:uid="{00000000-0005-0000-0000-0000FE240000}"/>
    <cellStyle name="Entrada 2 2 18 4 6" xfId="7420" xr:uid="{00000000-0005-0000-0000-0000FF240000}"/>
    <cellStyle name="Entrada 2 2 18 5" xfId="7421" xr:uid="{00000000-0005-0000-0000-000000250000}"/>
    <cellStyle name="Entrada 2 2 19" xfId="7422" xr:uid="{00000000-0005-0000-0000-000001250000}"/>
    <cellStyle name="Entrada 2 2 19 2" xfId="7423" xr:uid="{00000000-0005-0000-0000-000002250000}"/>
    <cellStyle name="Entrada 2 2 19 2 2" xfId="7424" xr:uid="{00000000-0005-0000-0000-000003250000}"/>
    <cellStyle name="Entrada 2 2 19 2 2 2" xfId="7425" xr:uid="{00000000-0005-0000-0000-000004250000}"/>
    <cellStyle name="Entrada 2 2 19 2 2 3" xfId="7426" xr:uid="{00000000-0005-0000-0000-000005250000}"/>
    <cellStyle name="Entrada 2 2 19 2 2 4" xfId="7427" xr:uid="{00000000-0005-0000-0000-000006250000}"/>
    <cellStyle name="Entrada 2 2 19 2 2 5" xfId="7428" xr:uid="{00000000-0005-0000-0000-000007250000}"/>
    <cellStyle name="Entrada 2 2 19 2 2 6" xfId="7429" xr:uid="{00000000-0005-0000-0000-000008250000}"/>
    <cellStyle name="Entrada 2 2 19 2 3" xfId="7430" xr:uid="{00000000-0005-0000-0000-000009250000}"/>
    <cellStyle name="Entrada 2 2 19 2 3 2" xfId="7431" xr:uid="{00000000-0005-0000-0000-00000A250000}"/>
    <cellStyle name="Entrada 2 2 19 2 3 3" xfId="7432" xr:uid="{00000000-0005-0000-0000-00000B250000}"/>
    <cellStyle name="Entrada 2 2 19 2 3 4" xfId="7433" xr:uid="{00000000-0005-0000-0000-00000C250000}"/>
    <cellStyle name="Entrada 2 2 19 2 3 5" xfId="7434" xr:uid="{00000000-0005-0000-0000-00000D250000}"/>
    <cellStyle name="Entrada 2 2 19 2 3 6" xfId="7435" xr:uid="{00000000-0005-0000-0000-00000E250000}"/>
    <cellStyle name="Entrada 2 2 19 2 4" xfId="7436" xr:uid="{00000000-0005-0000-0000-00000F250000}"/>
    <cellStyle name="Entrada 2 2 19 3" xfId="7437" xr:uid="{00000000-0005-0000-0000-000010250000}"/>
    <cellStyle name="Entrada 2 2 19 3 2" xfId="7438" xr:uid="{00000000-0005-0000-0000-000011250000}"/>
    <cellStyle name="Entrada 2 2 19 3 3" xfId="7439" xr:uid="{00000000-0005-0000-0000-000012250000}"/>
    <cellStyle name="Entrada 2 2 19 3 4" xfId="7440" xr:uid="{00000000-0005-0000-0000-000013250000}"/>
    <cellStyle name="Entrada 2 2 19 3 5" xfId="7441" xr:uid="{00000000-0005-0000-0000-000014250000}"/>
    <cellStyle name="Entrada 2 2 19 3 6" xfId="7442" xr:uid="{00000000-0005-0000-0000-000015250000}"/>
    <cellStyle name="Entrada 2 2 19 4" xfId="7443" xr:uid="{00000000-0005-0000-0000-000016250000}"/>
    <cellStyle name="Entrada 2 2 19 4 2" xfId="7444" xr:uid="{00000000-0005-0000-0000-000017250000}"/>
    <cellStyle name="Entrada 2 2 19 4 3" xfId="7445" xr:uid="{00000000-0005-0000-0000-000018250000}"/>
    <cellStyle name="Entrada 2 2 19 4 4" xfId="7446" xr:uid="{00000000-0005-0000-0000-000019250000}"/>
    <cellStyle name="Entrada 2 2 19 4 5" xfId="7447" xr:uid="{00000000-0005-0000-0000-00001A250000}"/>
    <cellStyle name="Entrada 2 2 19 4 6" xfId="7448" xr:uid="{00000000-0005-0000-0000-00001B250000}"/>
    <cellStyle name="Entrada 2 2 19 5" xfId="7449" xr:uid="{00000000-0005-0000-0000-00001C250000}"/>
    <cellStyle name="Entrada 2 2 2" xfId="7450" xr:uid="{00000000-0005-0000-0000-00001D250000}"/>
    <cellStyle name="Entrada 2 2 2 2" xfId="7451" xr:uid="{00000000-0005-0000-0000-00001E250000}"/>
    <cellStyle name="Entrada 2 2 2 2 2" xfId="7452" xr:uid="{00000000-0005-0000-0000-00001F250000}"/>
    <cellStyle name="Entrada 2 2 2 2 2 2" xfId="7453" xr:uid="{00000000-0005-0000-0000-000020250000}"/>
    <cellStyle name="Entrada 2 2 2 2 2 2 2" xfId="7454" xr:uid="{00000000-0005-0000-0000-000021250000}"/>
    <cellStyle name="Entrada 2 2 2 2 2 2 3" xfId="7455" xr:uid="{00000000-0005-0000-0000-000022250000}"/>
    <cellStyle name="Entrada 2 2 2 2 2 2 4" xfId="7456" xr:uid="{00000000-0005-0000-0000-000023250000}"/>
    <cellStyle name="Entrada 2 2 2 2 2 2 5" xfId="7457" xr:uid="{00000000-0005-0000-0000-000024250000}"/>
    <cellStyle name="Entrada 2 2 2 2 2 2 6" xfId="7458" xr:uid="{00000000-0005-0000-0000-000025250000}"/>
    <cellStyle name="Entrada 2 2 2 2 2 3" xfId="7459" xr:uid="{00000000-0005-0000-0000-000026250000}"/>
    <cellStyle name="Entrada 2 2 2 2 2 3 2" xfId="7460" xr:uid="{00000000-0005-0000-0000-000027250000}"/>
    <cellStyle name="Entrada 2 2 2 2 2 3 3" xfId="7461" xr:uid="{00000000-0005-0000-0000-000028250000}"/>
    <cellStyle name="Entrada 2 2 2 2 2 3 4" xfId="7462" xr:uid="{00000000-0005-0000-0000-000029250000}"/>
    <cellStyle name="Entrada 2 2 2 2 2 3 5" xfId="7463" xr:uid="{00000000-0005-0000-0000-00002A250000}"/>
    <cellStyle name="Entrada 2 2 2 2 2 3 6" xfId="7464" xr:uid="{00000000-0005-0000-0000-00002B250000}"/>
    <cellStyle name="Entrada 2 2 2 2 2 4" xfId="7465" xr:uid="{00000000-0005-0000-0000-00002C250000}"/>
    <cellStyle name="Entrada 2 2 2 2 3" xfId="7466" xr:uid="{00000000-0005-0000-0000-00002D250000}"/>
    <cellStyle name="Entrada 2 2 2 2 3 2" xfId="7467" xr:uid="{00000000-0005-0000-0000-00002E250000}"/>
    <cellStyle name="Entrada 2 2 2 2 3 3" xfId="7468" xr:uid="{00000000-0005-0000-0000-00002F250000}"/>
    <cellStyle name="Entrada 2 2 2 2 3 4" xfId="7469" xr:uid="{00000000-0005-0000-0000-000030250000}"/>
    <cellStyle name="Entrada 2 2 2 2 3 5" xfId="7470" xr:uid="{00000000-0005-0000-0000-000031250000}"/>
    <cellStyle name="Entrada 2 2 2 2 3 6" xfId="7471" xr:uid="{00000000-0005-0000-0000-000032250000}"/>
    <cellStyle name="Entrada 2 2 2 2 3 7" xfId="7472" xr:uid="{00000000-0005-0000-0000-000033250000}"/>
    <cellStyle name="Entrada 2 2 2 2 4" xfId="7473" xr:uid="{00000000-0005-0000-0000-000034250000}"/>
    <cellStyle name="Entrada 2 2 2 2 4 2" xfId="7474" xr:uid="{00000000-0005-0000-0000-000035250000}"/>
    <cellStyle name="Entrada 2 2 2 2 4 3" xfId="7475" xr:uid="{00000000-0005-0000-0000-000036250000}"/>
    <cellStyle name="Entrada 2 2 2 2 4 4" xfId="7476" xr:uid="{00000000-0005-0000-0000-000037250000}"/>
    <cellStyle name="Entrada 2 2 2 2 4 5" xfId="7477" xr:uid="{00000000-0005-0000-0000-000038250000}"/>
    <cellStyle name="Entrada 2 2 2 2 4 6" xfId="7478" xr:uid="{00000000-0005-0000-0000-000039250000}"/>
    <cellStyle name="Entrada 2 2 2 3" xfId="7479" xr:uid="{00000000-0005-0000-0000-00003A250000}"/>
    <cellStyle name="Entrada 2 2 2 3 2" xfId="7480" xr:uid="{00000000-0005-0000-0000-00003B250000}"/>
    <cellStyle name="Entrada 2 2 2 3 2 2" xfId="7481" xr:uid="{00000000-0005-0000-0000-00003C250000}"/>
    <cellStyle name="Entrada 2 2 2 3 2 2 2" xfId="7482" xr:uid="{00000000-0005-0000-0000-00003D250000}"/>
    <cellStyle name="Entrada 2 2 2 3 2 2 3" xfId="7483" xr:uid="{00000000-0005-0000-0000-00003E250000}"/>
    <cellStyle name="Entrada 2 2 2 3 2 2 4" xfId="7484" xr:uid="{00000000-0005-0000-0000-00003F250000}"/>
    <cellStyle name="Entrada 2 2 2 3 2 2 5" xfId="7485" xr:uid="{00000000-0005-0000-0000-000040250000}"/>
    <cellStyle name="Entrada 2 2 2 3 2 2 6" xfId="7486" xr:uid="{00000000-0005-0000-0000-000041250000}"/>
    <cellStyle name="Entrada 2 2 2 3 2 3" xfId="7487" xr:uid="{00000000-0005-0000-0000-000042250000}"/>
    <cellStyle name="Entrada 2 2 2 3 2 3 2" xfId="7488" xr:uid="{00000000-0005-0000-0000-000043250000}"/>
    <cellStyle name="Entrada 2 2 2 3 2 3 3" xfId="7489" xr:uid="{00000000-0005-0000-0000-000044250000}"/>
    <cellStyle name="Entrada 2 2 2 3 2 3 4" xfId="7490" xr:uid="{00000000-0005-0000-0000-000045250000}"/>
    <cellStyle name="Entrada 2 2 2 3 2 3 5" xfId="7491" xr:uid="{00000000-0005-0000-0000-000046250000}"/>
    <cellStyle name="Entrada 2 2 2 3 2 3 6" xfId="7492" xr:uid="{00000000-0005-0000-0000-000047250000}"/>
    <cellStyle name="Entrada 2 2 2 3 2 4" xfId="7493" xr:uid="{00000000-0005-0000-0000-000048250000}"/>
    <cellStyle name="Entrada 2 2 2 3 3" xfId="7494" xr:uid="{00000000-0005-0000-0000-000049250000}"/>
    <cellStyle name="Entrada 2 2 2 3 3 2" xfId="7495" xr:uid="{00000000-0005-0000-0000-00004A250000}"/>
    <cellStyle name="Entrada 2 2 2 3 3 3" xfId="7496" xr:uid="{00000000-0005-0000-0000-00004B250000}"/>
    <cellStyle name="Entrada 2 2 2 3 3 4" xfId="7497" xr:uid="{00000000-0005-0000-0000-00004C250000}"/>
    <cellStyle name="Entrada 2 2 2 3 3 5" xfId="7498" xr:uid="{00000000-0005-0000-0000-00004D250000}"/>
    <cellStyle name="Entrada 2 2 2 3 3 6" xfId="7499" xr:uid="{00000000-0005-0000-0000-00004E250000}"/>
    <cellStyle name="Entrada 2 2 2 3 4" xfId="7500" xr:uid="{00000000-0005-0000-0000-00004F250000}"/>
    <cellStyle name="Entrada 2 2 2 3 4 2" xfId="7501" xr:uid="{00000000-0005-0000-0000-000050250000}"/>
    <cellStyle name="Entrada 2 2 2 3 4 3" xfId="7502" xr:uid="{00000000-0005-0000-0000-000051250000}"/>
    <cellStyle name="Entrada 2 2 2 3 4 4" xfId="7503" xr:uid="{00000000-0005-0000-0000-000052250000}"/>
    <cellStyle name="Entrada 2 2 2 3 4 5" xfId="7504" xr:uid="{00000000-0005-0000-0000-000053250000}"/>
    <cellStyle name="Entrada 2 2 2 3 4 6" xfId="7505" xr:uid="{00000000-0005-0000-0000-000054250000}"/>
    <cellStyle name="Entrada 2 2 2 3 5" xfId="7506" xr:uid="{00000000-0005-0000-0000-000055250000}"/>
    <cellStyle name="Entrada 2 2 2 4" xfId="7507" xr:uid="{00000000-0005-0000-0000-000056250000}"/>
    <cellStyle name="Entrada 2 2 2 4 2" xfId="7508" xr:uid="{00000000-0005-0000-0000-000057250000}"/>
    <cellStyle name="Entrada 2 2 2 4 2 2" xfId="7509" xr:uid="{00000000-0005-0000-0000-000058250000}"/>
    <cellStyle name="Entrada 2 2 2 4 2 2 2" xfId="7510" xr:uid="{00000000-0005-0000-0000-000059250000}"/>
    <cellStyle name="Entrada 2 2 2 4 2 2 3" xfId="7511" xr:uid="{00000000-0005-0000-0000-00005A250000}"/>
    <cellStyle name="Entrada 2 2 2 4 2 2 4" xfId="7512" xr:uid="{00000000-0005-0000-0000-00005B250000}"/>
    <cellStyle name="Entrada 2 2 2 4 2 2 5" xfId="7513" xr:uid="{00000000-0005-0000-0000-00005C250000}"/>
    <cellStyle name="Entrada 2 2 2 4 2 2 6" xfId="7514" xr:uid="{00000000-0005-0000-0000-00005D250000}"/>
    <cellStyle name="Entrada 2 2 2 4 2 3" xfId="7515" xr:uid="{00000000-0005-0000-0000-00005E250000}"/>
    <cellStyle name="Entrada 2 2 2 4 2 3 2" xfId="7516" xr:uid="{00000000-0005-0000-0000-00005F250000}"/>
    <cellStyle name="Entrada 2 2 2 4 2 3 3" xfId="7517" xr:uid="{00000000-0005-0000-0000-000060250000}"/>
    <cellStyle name="Entrada 2 2 2 4 2 3 4" xfId="7518" xr:uid="{00000000-0005-0000-0000-000061250000}"/>
    <cellStyle name="Entrada 2 2 2 4 2 3 5" xfId="7519" xr:uid="{00000000-0005-0000-0000-000062250000}"/>
    <cellStyle name="Entrada 2 2 2 4 2 3 6" xfId="7520" xr:uid="{00000000-0005-0000-0000-000063250000}"/>
    <cellStyle name="Entrada 2 2 2 4 2 4" xfId="7521" xr:uid="{00000000-0005-0000-0000-000064250000}"/>
    <cellStyle name="Entrada 2 2 2 4 3" xfId="7522" xr:uid="{00000000-0005-0000-0000-000065250000}"/>
    <cellStyle name="Entrada 2 2 2 4 3 2" xfId="7523" xr:uid="{00000000-0005-0000-0000-000066250000}"/>
    <cellStyle name="Entrada 2 2 2 4 3 3" xfId="7524" xr:uid="{00000000-0005-0000-0000-000067250000}"/>
    <cellStyle name="Entrada 2 2 2 4 3 4" xfId="7525" xr:uid="{00000000-0005-0000-0000-000068250000}"/>
    <cellStyle name="Entrada 2 2 2 4 3 5" xfId="7526" xr:uid="{00000000-0005-0000-0000-000069250000}"/>
    <cellStyle name="Entrada 2 2 2 4 3 6" xfId="7527" xr:uid="{00000000-0005-0000-0000-00006A250000}"/>
    <cellStyle name="Entrada 2 2 2 4 4" xfId="7528" xr:uid="{00000000-0005-0000-0000-00006B250000}"/>
    <cellStyle name="Entrada 2 2 2 4 4 2" xfId="7529" xr:uid="{00000000-0005-0000-0000-00006C250000}"/>
    <cellStyle name="Entrada 2 2 2 4 4 3" xfId="7530" xr:uid="{00000000-0005-0000-0000-00006D250000}"/>
    <cellStyle name="Entrada 2 2 2 4 4 4" xfId="7531" xr:uid="{00000000-0005-0000-0000-00006E250000}"/>
    <cellStyle name="Entrada 2 2 2 4 4 5" xfId="7532" xr:uid="{00000000-0005-0000-0000-00006F250000}"/>
    <cellStyle name="Entrada 2 2 2 4 4 6" xfId="7533" xr:uid="{00000000-0005-0000-0000-000070250000}"/>
    <cellStyle name="Entrada 2 2 2 4 5" xfId="7534" xr:uid="{00000000-0005-0000-0000-000071250000}"/>
    <cellStyle name="Entrada 2 2 2 5" xfId="7535" xr:uid="{00000000-0005-0000-0000-000072250000}"/>
    <cellStyle name="Entrada 2 2 2 5 2" xfId="7536" xr:uid="{00000000-0005-0000-0000-000073250000}"/>
    <cellStyle name="Entrada 2 2 2 5 2 2" xfId="7537" xr:uid="{00000000-0005-0000-0000-000074250000}"/>
    <cellStyle name="Entrada 2 2 2 5 2 2 2" xfId="7538" xr:uid="{00000000-0005-0000-0000-000075250000}"/>
    <cellStyle name="Entrada 2 2 2 5 2 2 3" xfId="7539" xr:uid="{00000000-0005-0000-0000-000076250000}"/>
    <cellStyle name="Entrada 2 2 2 5 2 2 4" xfId="7540" xr:uid="{00000000-0005-0000-0000-000077250000}"/>
    <cellStyle name="Entrada 2 2 2 5 2 2 5" xfId="7541" xr:uid="{00000000-0005-0000-0000-000078250000}"/>
    <cellStyle name="Entrada 2 2 2 5 2 2 6" xfId="7542" xr:uid="{00000000-0005-0000-0000-000079250000}"/>
    <cellStyle name="Entrada 2 2 2 5 2 3" xfId="7543" xr:uid="{00000000-0005-0000-0000-00007A250000}"/>
    <cellStyle name="Entrada 2 2 2 5 2 3 2" xfId="7544" xr:uid="{00000000-0005-0000-0000-00007B250000}"/>
    <cellStyle name="Entrada 2 2 2 5 2 3 3" xfId="7545" xr:uid="{00000000-0005-0000-0000-00007C250000}"/>
    <cellStyle name="Entrada 2 2 2 5 2 3 4" xfId="7546" xr:uid="{00000000-0005-0000-0000-00007D250000}"/>
    <cellStyle name="Entrada 2 2 2 5 2 3 5" xfId="7547" xr:uid="{00000000-0005-0000-0000-00007E250000}"/>
    <cellStyle name="Entrada 2 2 2 5 2 3 6" xfId="7548" xr:uid="{00000000-0005-0000-0000-00007F250000}"/>
    <cellStyle name="Entrada 2 2 2 5 2 4" xfId="7549" xr:uid="{00000000-0005-0000-0000-000080250000}"/>
    <cellStyle name="Entrada 2 2 2 5 3" xfId="7550" xr:uid="{00000000-0005-0000-0000-000081250000}"/>
    <cellStyle name="Entrada 2 2 2 5 3 2" xfId="7551" xr:uid="{00000000-0005-0000-0000-000082250000}"/>
    <cellStyle name="Entrada 2 2 2 5 3 3" xfId="7552" xr:uid="{00000000-0005-0000-0000-000083250000}"/>
    <cellStyle name="Entrada 2 2 2 5 3 4" xfId="7553" xr:uid="{00000000-0005-0000-0000-000084250000}"/>
    <cellStyle name="Entrada 2 2 2 5 3 5" xfId="7554" xr:uid="{00000000-0005-0000-0000-000085250000}"/>
    <cellStyle name="Entrada 2 2 2 5 3 6" xfId="7555" xr:uid="{00000000-0005-0000-0000-000086250000}"/>
    <cellStyle name="Entrada 2 2 2 5 4" xfId="7556" xr:uid="{00000000-0005-0000-0000-000087250000}"/>
    <cellStyle name="Entrada 2 2 2 5 4 2" xfId="7557" xr:uid="{00000000-0005-0000-0000-000088250000}"/>
    <cellStyle name="Entrada 2 2 2 5 4 3" xfId="7558" xr:uid="{00000000-0005-0000-0000-000089250000}"/>
    <cellStyle name="Entrada 2 2 2 5 4 4" xfId="7559" xr:uid="{00000000-0005-0000-0000-00008A250000}"/>
    <cellStyle name="Entrada 2 2 2 5 4 5" xfId="7560" xr:uid="{00000000-0005-0000-0000-00008B250000}"/>
    <cellStyle name="Entrada 2 2 2 5 4 6" xfId="7561" xr:uid="{00000000-0005-0000-0000-00008C250000}"/>
    <cellStyle name="Entrada 2 2 2 5 5" xfId="7562" xr:uid="{00000000-0005-0000-0000-00008D250000}"/>
    <cellStyle name="Entrada 2 2 2 6" xfId="7563" xr:uid="{00000000-0005-0000-0000-00008E250000}"/>
    <cellStyle name="Entrada 2 2 2 6 2" xfId="7564" xr:uid="{00000000-0005-0000-0000-00008F250000}"/>
    <cellStyle name="Entrada 2 2 2 6 2 2" xfId="7565" xr:uid="{00000000-0005-0000-0000-000090250000}"/>
    <cellStyle name="Entrada 2 2 2 6 2 3" xfId="7566" xr:uid="{00000000-0005-0000-0000-000091250000}"/>
    <cellStyle name="Entrada 2 2 2 6 2 4" xfId="7567" xr:uid="{00000000-0005-0000-0000-000092250000}"/>
    <cellStyle name="Entrada 2 2 2 6 2 5" xfId="7568" xr:uid="{00000000-0005-0000-0000-000093250000}"/>
    <cellStyle name="Entrada 2 2 2 6 2 6" xfId="7569" xr:uid="{00000000-0005-0000-0000-000094250000}"/>
    <cellStyle name="Entrada 2 2 2 6 3" xfId="7570" xr:uid="{00000000-0005-0000-0000-000095250000}"/>
    <cellStyle name="Entrada 2 2 2 6 3 2" xfId="7571" xr:uid="{00000000-0005-0000-0000-000096250000}"/>
    <cellStyle name="Entrada 2 2 2 6 3 3" xfId="7572" xr:uid="{00000000-0005-0000-0000-000097250000}"/>
    <cellStyle name="Entrada 2 2 2 6 3 4" xfId="7573" xr:uid="{00000000-0005-0000-0000-000098250000}"/>
    <cellStyle name="Entrada 2 2 2 6 3 5" xfId="7574" xr:uid="{00000000-0005-0000-0000-000099250000}"/>
    <cellStyle name="Entrada 2 2 2 6 3 6" xfId="7575" xr:uid="{00000000-0005-0000-0000-00009A250000}"/>
    <cellStyle name="Entrada 2 2 2 6 4" xfId="7576" xr:uid="{00000000-0005-0000-0000-00009B250000}"/>
    <cellStyle name="Entrada 2 2 2 7" xfId="7577" xr:uid="{00000000-0005-0000-0000-00009C250000}"/>
    <cellStyle name="Entrada 2 2 2 7 2" xfId="7578" xr:uid="{00000000-0005-0000-0000-00009D250000}"/>
    <cellStyle name="Entrada 2 2 2 7 3" xfId="7579" xr:uid="{00000000-0005-0000-0000-00009E250000}"/>
    <cellStyle name="Entrada 2 2 2 7 4" xfId="7580" xr:uid="{00000000-0005-0000-0000-00009F250000}"/>
    <cellStyle name="Entrada 2 2 2 7 5" xfId="7581" xr:uid="{00000000-0005-0000-0000-0000A0250000}"/>
    <cellStyle name="Entrada 2 2 2 7 6" xfId="7582" xr:uid="{00000000-0005-0000-0000-0000A1250000}"/>
    <cellStyle name="Entrada 2 2 2 7 7" xfId="7583" xr:uid="{00000000-0005-0000-0000-0000A2250000}"/>
    <cellStyle name="Entrada 2 2 2 8" xfId="7584" xr:uid="{00000000-0005-0000-0000-0000A3250000}"/>
    <cellStyle name="Entrada 2 2 2 8 2" xfId="7585" xr:uid="{00000000-0005-0000-0000-0000A4250000}"/>
    <cellStyle name="Entrada 2 2 2 8 3" xfId="7586" xr:uid="{00000000-0005-0000-0000-0000A5250000}"/>
    <cellStyle name="Entrada 2 2 2 8 4" xfId="7587" xr:uid="{00000000-0005-0000-0000-0000A6250000}"/>
    <cellStyle name="Entrada 2 2 2 8 5" xfId="7588" xr:uid="{00000000-0005-0000-0000-0000A7250000}"/>
    <cellStyle name="Entrada 2 2 2 8 6" xfId="7589" xr:uid="{00000000-0005-0000-0000-0000A8250000}"/>
    <cellStyle name="Entrada 2 2 2 9" xfId="37709" xr:uid="{00000000-0005-0000-0000-0000A9250000}"/>
    <cellStyle name="Entrada 2 2 2_Client_Report_SSFD_286_UI_15May14_06h00" xfId="37029" xr:uid="{00000000-0005-0000-0000-0000AA250000}"/>
    <cellStyle name="Entrada 2 2 20" xfId="7590" xr:uid="{00000000-0005-0000-0000-0000AB250000}"/>
    <cellStyle name="Entrada 2 2 20 2" xfId="7591" xr:uid="{00000000-0005-0000-0000-0000AC250000}"/>
    <cellStyle name="Entrada 2 2 20 2 2" xfId="7592" xr:uid="{00000000-0005-0000-0000-0000AD250000}"/>
    <cellStyle name="Entrada 2 2 20 2 2 2" xfId="7593" xr:uid="{00000000-0005-0000-0000-0000AE250000}"/>
    <cellStyle name="Entrada 2 2 20 2 2 3" xfId="7594" xr:uid="{00000000-0005-0000-0000-0000AF250000}"/>
    <cellStyle name="Entrada 2 2 20 2 2 4" xfId="7595" xr:uid="{00000000-0005-0000-0000-0000B0250000}"/>
    <cellStyle name="Entrada 2 2 20 2 2 5" xfId="7596" xr:uid="{00000000-0005-0000-0000-0000B1250000}"/>
    <cellStyle name="Entrada 2 2 20 2 2 6" xfId="7597" xr:uid="{00000000-0005-0000-0000-0000B2250000}"/>
    <cellStyle name="Entrada 2 2 20 2 3" xfId="7598" xr:uid="{00000000-0005-0000-0000-0000B3250000}"/>
    <cellStyle name="Entrada 2 2 20 2 3 2" xfId="7599" xr:uid="{00000000-0005-0000-0000-0000B4250000}"/>
    <cellStyle name="Entrada 2 2 20 2 3 3" xfId="7600" xr:uid="{00000000-0005-0000-0000-0000B5250000}"/>
    <cellStyle name="Entrada 2 2 20 2 3 4" xfId="7601" xr:uid="{00000000-0005-0000-0000-0000B6250000}"/>
    <cellStyle name="Entrada 2 2 20 2 3 5" xfId="7602" xr:uid="{00000000-0005-0000-0000-0000B7250000}"/>
    <cellStyle name="Entrada 2 2 20 2 3 6" xfId="7603" xr:uid="{00000000-0005-0000-0000-0000B8250000}"/>
    <cellStyle name="Entrada 2 2 20 2 4" xfId="7604" xr:uid="{00000000-0005-0000-0000-0000B9250000}"/>
    <cellStyle name="Entrada 2 2 20 3" xfId="7605" xr:uid="{00000000-0005-0000-0000-0000BA250000}"/>
    <cellStyle name="Entrada 2 2 20 3 2" xfId="7606" xr:uid="{00000000-0005-0000-0000-0000BB250000}"/>
    <cellStyle name="Entrada 2 2 20 3 3" xfId="7607" xr:uid="{00000000-0005-0000-0000-0000BC250000}"/>
    <cellStyle name="Entrada 2 2 20 3 4" xfId="7608" xr:uid="{00000000-0005-0000-0000-0000BD250000}"/>
    <cellStyle name="Entrada 2 2 20 3 5" xfId="7609" xr:uid="{00000000-0005-0000-0000-0000BE250000}"/>
    <cellStyle name="Entrada 2 2 20 3 6" xfId="7610" xr:uid="{00000000-0005-0000-0000-0000BF250000}"/>
    <cellStyle name="Entrada 2 2 20 4" xfId="7611" xr:uid="{00000000-0005-0000-0000-0000C0250000}"/>
    <cellStyle name="Entrada 2 2 20 4 2" xfId="7612" xr:uid="{00000000-0005-0000-0000-0000C1250000}"/>
    <cellStyle name="Entrada 2 2 20 4 3" xfId="7613" xr:uid="{00000000-0005-0000-0000-0000C2250000}"/>
    <cellStyle name="Entrada 2 2 20 4 4" xfId="7614" xr:uid="{00000000-0005-0000-0000-0000C3250000}"/>
    <cellStyle name="Entrada 2 2 20 4 5" xfId="7615" xr:uid="{00000000-0005-0000-0000-0000C4250000}"/>
    <cellStyle name="Entrada 2 2 20 4 6" xfId="7616" xr:uid="{00000000-0005-0000-0000-0000C5250000}"/>
    <cellStyle name="Entrada 2 2 20 5" xfId="7617" xr:uid="{00000000-0005-0000-0000-0000C6250000}"/>
    <cellStyle name="Entrada 2 2 21" xfId="7618" xr:uid="{00000000-0005-0000-0000-0000C7250000}"/>
    <cellStyle name="Entrada 2 2 21 2" xfId="7619" xr:uid="{00000000-0005-0000-0000-0000C8250000}"/>
    <cellStyle name="Entrada 2 2 21 2 2" xfId="7620" xr:uid="{00000000-0005-0000-0000-0000C9250000}"/>
    <cellStyle name="Entrada 2 2 21 2 2 2" xfId="7621" xr:uid="{00000000-0005-0000-0000-0000CA250000}"/>
    <cellStyle name="Entrada 2 2 21 2 2 3" xfId="7622" xr:uid="{00000000-0005-0000-0000-0000CB250000}"/>
    <cellStyle name="Entrada 2 2 21 2 2 4" xfId="7623" xr:uid="{00000000-0005-0000-0000-0000CC250000}"/>
    <cellStyle name="Entrada 2 2 21 2 2 5" xfId="7624" xr:uid="{00000000-0005-0000-0000-0000CD250000}"/>
    <cellStyle name="Entrada 2 2 21 2 2 6" xfId="7625" xr:uid="{00000000-0005-0000-0000-0000CE250000}"/>
    <cellStyle name="Entrada 2 2 21 2 3" xfId="7626" xr:uid="{00000000-0005-0000-0000-0000CF250000}"/>
    <cellStyle name="Entrada 2 2 21 2 3 2" xfId="7627" xr:uid="{00000000-0005-0000-0000-0000D0250000}"/>
    <cellStyle name="Entrada 2 2 21 2 3 3" xfId="7628" xr:uid="{00000000-0005-0000-0000-0000D1250000}"/>
    <cellStyle name="Entrada 2 2 21 2 3 4" xfId="7629" xr:uid="{00000000-0005-0000-0000-0000D2250000}"/>
    <cellStyle name="Entrada 2 2 21 2 3 5" xfId="7630" xr:uid="{00000000-0005-0000-0000-0000D3250000}"/>
    <cellStyle name="Entrada 2 2 21 2 3 6" xfId="7631" xr:uid="{00000000-0005-0000-0000-0000D4250000}"/>
    <cellStyle name="Entrada 2 2 21 2 4" xfId="7632" xr:uid="{00000000-0005-0000-0000-0000D5250000}"/>
    <cellStyle name="Entrada 2 2 21 3" xfId="7633" xr:uid="{00000000-0005-0000-0000-0000D6250000}"/>
    <cellStyle name="Entrada 2 2 21 3 2" xfId="7634" xr:uid="{00000000-0005-0000-0000-0000D7250000}"/>
    <cellStyle name="Entrada 2 2 21 3 3" xfId="7635" xr:uid="{00000000-0005-0000-0000-0000D8250000}"/>
    <cellStyle name="Entrada 2 2 21 3 4" xfId="7636" xr:uid="{00000000-0005-0000-0000-0000D9250000}"/>
    <cellStyle name="Entrada 2 2 21 3 5" xfId="7637" xr:uid="{00000000-0005-0000-0000-0000DA250000}"/>
    <cellStyle name="Entrada 2 2 21 3 6" xfId="7638" xr:uid="{00000000-0005-0000-0000-0000DB250000}"/>
    <cellStyle name="Entrada 2 2 21 4" xfId="7639" xr:uid="{00000000-0005-0000-0000-0000DC250000}"/>
    <cellStyle name="Entrada 2 2 21 4 2" xfId="7640" xr:uid="{00000000-0005-0000-0000-0000DD250000}"/>
    <cellStyle name="Entrada 2 2 21 4 3" xfId="7641" xr:uid="{00000000-0005-0000-0000-0000DE250000}"/>
    <cellStyle name="Entrada 2 2 21 4 4" xfId="7642" xr:uid="{00000000-0005-0000-0000-0000DF250000}"/>
    <cellStyle name="Entrada 2 2 21 4 5" xfId="7643" xr:uid="{00000000-0005-0000-0000-0000E0250000}"/>
    <cellStyle name="Entrada 2 2 21 4 6" xfId="7644" xr:uid="{00000000-0005-0000-0000-0000E1250000}"/>
    <cellStyle name="Entrada 2 2 21 5" xfId="7645" xr:uid="{00000000-0005-0000-0000-0000E2250000}"/>
    <cellStyle name="Entrada 2 2 22" xfId="7646" xr:uid="{00000000-0005-0000-0000-0000E3250000}"/>
    <cellStyle name="Entrada 2 2 22 2" xfId="7647" xr:uid="{00000000-0005-0000-0000-0000E4250000}"/>
    <cellStyle name="Entrada 2 2 22 2 2" xfId="7648" xr:uid="{00000000-0005-0000-0000-0000E5250000}"/>
    <cellStyle name="Entrada 2 2 22 2 2 2" xfId="7649" xr:uid="{00000000-0005-0000-0000-0000E6250000}"/>
    <cellStyle name="Entrada 2 2 22 2 2 3" xfId="7650" xr:uid="{00000000-0005-0000-0000-0000E7250000}"/>
    <cellStyle name="Entrada 2 2 22 2 2 4" xfId="7651" xr:uid="{00000000-0005-0000-0000-0000E8250000}"/>
    <cellStyle name="Entrada 2 2 22 2 2 5" xfId="7652" xr:uid="{00000000-0005-0000-0000-0000E9250000}"/>
    <cellStyle name="Entrada 2 2 22 2 2 6" xfId="7653" xr:uid="{00000000-0005-0000-0000-0000EA250000}"/>
    <cellStyle name="Entrada 2 2 22 2 3" xfId="7654" xr:uid="{00000000-0005-0000-0000-0000EB250000}"/>
    <cellStyle name="Entrada 2 2 22 2 3 2" xfId="7655" xr:uid="{00000000-0005-0000-0000-0000EC250000}"/>
    <cellStyle name="Entrada 2 2 22 2 3 3" xfId="7656" xr:uid="{00000000-0005-0000-0000-0000ED250000}"/>
    <cellStyle name="Entrada 2 2 22 2 3 4" xfId="7657" xr:uid="{00000000-0005-0000-0000-0000EE250000}"/>
    <cellStyle name="Entrada 2 2 22 2 3 5" xfId="7658" xr:uid="{00000000-0005-0000-0000-0000EF250000}"/>
    <cellStyle name="Entrada 2 2 22 2 3 6" xfId="7659" xr:uid="{00000000-0005-0000-0000-0000F0250000}"/>
    <cellStyle name="Entrada 2 2 22 2 4" xfId="7660" xr:uid="{00000000-0005-0000-0000-0000F1250000}"/>
    <cellStyle name="Entrada 2 2 22 3" xfId="7661" xr:uid="{00000000-0005-0000-0000-0000F2250000}"/>
    <cellStyle name="Entrada 2 2 22 3 2" xfId="7662" xr:uid="{00000000-0005-0000-0000-0000F3250000}"/>
    <cellStyle name="Entrada 2 2 22 3 3" xfId="7663" xr:uid="{00000000-0005-0000-0000-0000F4250000}"/>
    <cellStyle name="Entrada 2 2 22 3 4" xfId="7664" xr:uid="{00000000-0005-0000-0000-0000F5250000}"/>
    <cellStyle name="Entrada 2 2 22 3 5" xfId="7665" xr:uid="{00000000-0005-0000-0000-0000F6250000}"/>
    <cellStyle name="Entrada 2 2 22 3 6" xfId="7666" xr:uid="{00000000-0005-0000-0000-0000F7250000}"/>
    <cellStyle name="Entrada 2 2 22 4" xfId="7667" xr:uid="{00000000-0005-0000-0000-0000F8250000}"/>
    <cellStyle name="Entrada 2 2 22 4 2" xfId="7668" xr:uid="{00000000-0005-0000-0000-0000F9250000}"/>
    <cellStyle name="Entrada 2 2 22 4 3" xfId="7669" xr:uid="{00000000-0005-0000-0000-0000FA250000}"/>
    <cellStyle name="Entrada 2 2 22 4 4" xfId="7670" xr:uid="{00000000-0005-0000-0000-0000FB250000}"/>
    <cellStyle name="Entrada 2 2 22 4 5" xfId="7671" xr:uid="{00000000-0005-0000-0000-0000FC250000}"/>
    <cellStyle name="Entrada 2 2 22 4 6" xfId="7672" xr:uid="{00000000-0005-0000-0000-0000FD250000}"/>
    <cellStyle name="Entrada 2 2 22 5" xfId="7673" xr:uid="{00000000-0005-0000-0000-0000FE250000}"/>
    <cellStyle name="Entrada 2 2 23" xfId="7674" xr:uid="{00000000-0005-0000-0000-0000FF250000}"/>
    <cellStyle name="Entrada 2 2 23 2" xfId="7675" xr:uid="{00000000-0005-0000-0000-000000260000}"/>
    <cellStyle name="Entrada 2 2 23 2 2" xfId="7676" xr:uid="{00000000-0005-0000-0000-000001260000}"/>
    <cellStyle name="Entrada 2 2 23 2 3" xfId="7677" xr:uid="{00000000-0005-0000-0000-000002260000}"/>
    <cellStyle name="Entrada 2 2 23 2 4" xfId="7678" xr:uid="{00000000-0005-0000-0000-000003260000}"/>
    <cellStyle name="Entrada 2 2 23 2 5" xfId="7679" xr:uid="{00000000-0005-0000-0000-000004260000}"/>
    <cellStyle name="Entrada 2 2 23 2 6" xfId="7680" xr:uid="{00000000-0005-0000-0000-000005260000}"/>
    <cellStyle name="Entrada 2 2 23 3" xfId="7681" xr:uid="{00000000-0005-0000-0000-000006260000}"/>
    <cellStyle name="Entrada 2 2 23 3 2" xfId="7682" xr:uid="{00000000-0005-0000-0000-000007260000}"/>
    <cellStyle name="Entrada 2 2 23 3 3" xfId="7683" xr:uid="{00000000-0005-0000-0000-000008260000}"/>
    <cellStyle name="Entrada 2 2 23 3 4" xfId="7684" xr:uid="{00000000-0005-0000-0000-000009260000}"/>
    <cellStyle name="Entrada 2 2 23 3 5" xfId="7685" xr:uid="{00000000-0005-0000-0000-00000A260000}"/>
    <cellStyle name="Entrada 2 2 23 3 6" xfId="7686" xr:uid="{00000000-0005-0000-0000-00000B260000}"/>
    <cellStyle name="Entrada 2 2 23 4" xfId="7687" xr:uid="{00000000-0005-0000-0000-00000C260000}"/>
    <cellStyle name="Entrada 2 2 24" xfId="7688" xr:uid="{00000000-0005-0000-0000-00000D260000}"/>
    <cellStyle name="Entrada 2 2 24 2" xfId="7689" xr:uid="{00000000-0005-0000-0000-00000E260000}"/>
    <cellStyle name="Entrada 2 2 24 3" xfId="7690" xr:uid="{00000000-0005-0000-0000-00000F260000}"/>
    <cellStyle name="Entrada 2 2 24 4" xfId="7691" xr:uid="{00000000-0005-0000-0000-000010260000}"/>
    <cellStyle name="Entrada 2 2 24 5" xfId="7692" xr:uid="{00000000-0005-0000-0000-000011260000}"/>
    <cellStyle name="Entrada 2 2 24 6" xfId="7693" xr:uid="{00000000-0005-0000-0000-000012260000}"/>
    <cellStyle name="Entrada 2 2 24 7" xfId="7694" xr:uid="{00000000-0005-0000-0000-000013260000}"/>
    <cellStyle name="Entrada 2 2 25" xfId="7695" xr:uid="{00000000-0005-0000-0000-000014260000}"/>
    <cellStyle name="Entrada 2 2 25 2" xfId="7696" xr:uid="{00000000-0005-0000-0000-000015260000}"/>
    <cellStyle name="Entrada 2 2 25 3" xfId="7697" xr:uid="{00000000-0005-0000-0000-000016260000}"/>
    <cellStyle name="Entrada 2 2 25 4" xfId="7698" xr:uid="{00000000-0005-0000-0000-000017260000}"/>
    <cellStyle name="Entrada 2 2 25 5" xfId="7699" xr:uid="{00000000-0005-0000-0000-000018260000}"/>
    <cellStyle name="Entrada 2 2 25 6" xfId="7700" xr:uid="{00000000-0005-0000-0000-000019260000}"/>
    <cellStyle name="Entrada 2 2 26" xfId="7113" xr:uid="{00000000-0005-0000-0000-00001A260000}"/>
    <cellStyle name="Entrada 2 2 3" xfId="7701" xr:uid="{00000000-0005-0000-0000-00001B260000}"/>
    <cellStyle name="Entrada 2 2 3 2" xfId="7702" xr:uid="{00000000-0005-0000-0000-00001C260000}"/>
    <cellStyle name="Entrada 2 2 3 2 2" xfId="7703" xr:uid="{00000000-0005-0000-0000-00001D260000}"/>
    <cellStyle name="Entrada 2 2 3 2 2 2" xfId="7704" xr:uid="{00000000-0005-0000-0000-00001E260000}"/>
    <cellStyle name="Entrada 2 2 3 2 2 2 2" xfId="7705" xr:uid="{00000000-0005-0000-0000-00001F260000}"/>
    <cellStyle name="Entrada 2 2 3 2 2 2 3" xfId="7706" xr:uid="{00000000-0005-0000-0000-000020260000}"/>
    <cellStyle name="Entrada 2 2 3 2 2 2 4" xfId="7707" xr:uid="{00000000-0005-0000-0000-000021260000}"/>
    <cellStyle name="Entrada 2 2 3 2 2 2 5" xfId="7708" xr:uid="{00000000-0005-0000-0000-000022260000}"/>
    <cellStyle name="Entrada 2 2 3 2 2 2 6" xfId="7709" xr:uid="{00000000-0005-0000-0000-000023260000}"/>
    <cellStyle name="Entrada 2 2 3 2 2 3" xfId="7710" xr:uid="{00000000-0005-0000-0000-000024260000}"/>
    <cellStyle name="Entrada 2 2 3 2 2 3 2" xfId="7711" xr:uid="{00000000-0005-0000-0000-000025260000}"/>
    <cellStyle name="Entrada 2 2 3 2 2 3 3" xfId="7712" xr:uid="{00000000-0005-0000-0000-000026260000}"/>
    <cellStyle name="Entrada 2 2 3 2 2 3 4" xfId="7713" xr:uid="{00000000-0005-0000-0000-000027260000}"/>
    <cellStyle name="Entrada 2 2 3 2 2 3 5" xfId="7714" xr:uid="{00000000-0005-0000-0000-000028260000}"/>
    <cellStyle name="Entrada 2 2 3 2 2 3 6" xfId="7715" xr:uid="{00000000-0005-0000-0000-000029260000}"/>
    <cellStyle name="Entrada 2 2 3 2 2 4" xfId="7716" xr:uid="{00000000-0005-0000-0000-00002A260000}"/>
    <cellStyle name="Entrada 2 2 3 2 3" xfId="7717" xr:uid="{00000000-0005-0000-0000-00002B260000}"/>
    <cellStyle name="Entrada 2 2 3 2 3 2" xfId="7718" xr:uid="{00000000-0005-0000-0000-00002C260000}"/>
    <cellStyle name="Entrada 2 2 3 2 3 3" xfId="7719" xr:uid="{00000000-0005-0000-0000-00002D260000}"/>
    <cellStyle name="Entrada 2 2 3 2 3 4" xfId="7720" xr:uid="{00000000-0005-0000-0000-00002E260000}"/>
    <cellStyle name="Entrada 2 2 3 2 3 5" xfId="7721" xr:uid="{00000000-0005-0000-0000-00002F260000}"/>
    <cellStyle name="Entrada 2 2 3 2 3 6" xfId="7722" xr:uid="{00000000-0005-0000-0000-000030260000}"/>
    <cellStyle name="Entrada 2 2 3 2 3 7" xfId="7723" xr:uid="{00000000-0005-0000-0000-000031260000}"/>
    <cellStyle name="Entrada 2 2 3 2 4" xfId="7724" xr:uid="{00000000-0005-0000-0000-000032260000}"/>
    <cellStyle name="Entrada 2 2 3 2 4 2" xfId="7725" xr:uid="{00000000-0005-0000-0000-000033260000}"/>
    <cellStyle name="Entrada 2 2 3 2 4 3" xfId="7726" xr:uid="{00000000-0005-0000-0000-000034260000}"/>
    <cellStyle name="Entrada 2 2 3 2 4 4" xfId="7727" xr:uid="{00000000-0005-0000-0000-000035260000}"/>
    <cellStyle name="Entrada 2 2 3 2 4 5" xfId="7728" xr:uid="{00000000-0005-0000-0000-000036260000}"/>
    <cellStyle name="Entrada 2 2 3 2 4 6" xfId="7729" xr:uid="{00000000-0005-0000-0000-000037260000}"/>
    <cellStyle name="Entrada 2 2 3 3" xfId="7730" xr:uid="{00000000-0005-0000-0000-000038260000}"/>
    <cellStyle name="Entrada 2 2 3 3 2" xfId="7731" xr:uid="{00000000-0005-0000-0000-000039260000}"/>
    <cellStyle name="Entrada 2 2 3 3 2 2" xfId="7732" xr:uid="{00000000-0005-0000-0000-00003A260000}"/>
    <cellStyle name="Entrada 2 2 3 3 2 2 2" xfId="7733" xr:uid="{00000000-0005-0000-0000-00003B260000}"/>
    <cellStyle name="Entrada 2 2 3 3 2 2 3" xfId="7734" xr:uid="{00000000-0005-0000-0000-00003C260000}"/>
    <cellStyle name="Entrada 2 2 3 3 2 2 4" xfId="7735" xr:uid="{00000000-0005-0000-0000-00003D260000}"/>
    <cellStyle name="Entrada 2 2 3 3 2 2 5" xfId="7736" xr:uid="{00000000-0005-0000-0000-00003E260000}"/>
    <cellStyle name="Entrada 2 2 3 3 2 2 6" xfId="7737" xr:uid="{00000000-0005-0000-0000-00003F260000}"/>
    <cellStyle name="Entrada 2 2 3 3 2 3" xfId="7738" xr:uid="{00000000-0005-0000-0000-000040260000}"/>
    <cellStyle name="Entrada 2 2 3 3 2 3 2" xfId="7739" xr:uid="{00000000-0005-0000-0000-000041260000}"/>
    <cellStyle name="Entrada 2 2 3 3 2 3 3" xfId="7740" xr:uid="{00000000-0005-0000-0000-000042260000}"/>
    <cellStyle name="Entrada 2 2 3 3 2 3 4" xfId="7741" xr:uid="{00000000-0005-0000-0000-000043260000}"/>
    <cellStyle name="Entrada 2 2 3 3 2 3 5" xfId="7742" xr:uid="{00000000-0005-0000-0000-000044260000}"/>
    <cellStyle name="Entrada 2 2 3 3 2 3 6" xfId="7743" xr:uid="{00000000-0005-0000-0000-000045260000}"/>
    <cellStyle name="Entrada 2 2 3 3 2 4" xfId="7744" xr:uid="{00000000-0005-0000-0000-000046260000}"/>
    <cellStyle name="Entrada 2 2 3 3 3" xfId="7745" xr:uid="{00000000-0005-0000-0000-000047260000}"/>
    <cellStyle name="Entrada 2 2 3 3 3 2" xfId="7746" xr:uid="{00000000-0005-0000-0000-000048260000}"/>
    <cellStyle name="Entrada 2 2 3 3 3 3" xfId="7747" xr:uid="{00000000-0005-0000-0000-000049260000}"/>
    <cellStyle name="Entrada 2 2 3 3 3 4" xfId="7748" xr:uid="{00000000-0005-0000-0000-00004A260000}"/>
    <cellStyle name="Entrada 2 2 3 3 3 5" xfId="7749" xr:uid="{00000000-0005-0000-0000-00004B260000}"/>
    <cellStyle name="Entrada 2 2 3 3 3 6" xfId="7750" xr:uid="{00000000-0005-0000-0000-00004C260000}"/>
    <cellStyle name="Entrada 2 2 3 3 4" xfId="7751" xr:uid="{00000000-0005-0000-0000-00004D260000}"/>
    <cellStyle name="Entrada 2 2 3 3 4 2" xfId="7752" xr:uid="{00000000-0005-0000-0000-00004E260000}"/>
    <cellStyle name="Entrada 2 2 3 3 4 3" xfId="7753" xr:uid="{00000000-0005-0000-0000-00004F260000}"/>
    <cellStyle name="Entrada 2 2 3 3 4 4" xfId="7754" xr:uid="{00000000-0005-0000-0000-000050260000}"/>
    <cellStyle name="Entrada 2 2 3 3 4 5" xfId="7755" xr:uid="{00000000-0005-0000-0000-000051260000}"/>
    <cellStyle name="Entrada 2 2 3 3 4 6" xfId="7756" xr:uid="{00000000-0005-0000-0000-000052260000}"/>
    <cellStyle name="Entrada 2 2 3 3 5" xfId="7757" xr:uid="{00000000-0005-0000-0000-000053260000}"/>
    <cellStyle name="Entrada 2 2 3 4" xfId="7758" xr:uid="{00000000-0005-0000-0000-000054260000}"/>
    <cellStyle name="Entrada 2 2 3 4 2" xfId="7759" xr:uid="{00000000-0005-0000-0000-000055260000}"/>
    <cellStyle name="Entrada 2 2 3 4 2 2" xfId="7760" xr:uid="{00000000-0005-0000-0000-000056260000}"/>
    <cellStyle name="Entrada 2 2 3 4 2 2 2" xfId="7761" xr:uid="{00000000-0005-0000-0000-000057260000}"/>
    <cellStyle name="Entrada 2 2 3 4 2 2 3" xfId="7762" xr:uid="{00000000-0005-0000-0000-000058260000}"/>
    <cellStyle name="Entrada 2 2 3 4 2 2 4" xfId="7763" xr:uid="{00000000-0005-0000-0000-000059260000}"/>
    <cellStyle name="Entrada 2 2 3 4 2 2 5" xfId="7764" xr:uid="{00000000-0005-0000-0000-00005A260000}"/>
    <cellStyle name="Entrada 2 2 3 4 2 2 6" xfId="7765" xr:uid="{00000000-0005-0000-0000-00005B260000}"/>
    <cellStyle name="Entrada 2 2 3 4 2 3" xfId="7766" xr:uid="{00000000-0005-0000-0000-00005C260000}"/>
    <cellStyle name="Entrada 2 2 3 4 2 3 2" xfId="7767" xr:uid="{00000000-0005-0000-0000-00005D260000}"/>
    <cellStyle name="Entrada 2 2 3 4 2 3 3" xfId="7768" xr:uid="{00000000-0005-0000-0000-00005E260000}"/>
    <cellStyle name="Entrada 2 2 3 4 2 3 4" xfId="7769" xr:uid="{00000000-0005-0000-0000-00005F260000}"/>
    <cellStyle name="Entrada 2 2 3 4 2 3 5" xfId="7770" xr:uid="{00000000-0005-0000-0000-000060260000}"/>
    <cellStyle name="Entrada 2 2 3 4 2 3 6" xfId="7771" xr:uid="{00000000-0005-0000-0000-000061260000}"/>
    <cellStyle name="Entrada 2 2 3 4 2 4" xfId="7772" xr:uid="{00000000-0005-0000-0000-000062260000}"/>
    <cellStyle name="Entrada 2 2 3 4 3" xfId="7773" xr:uid="{00000000-0005-0000-0000-000063260000}"/>
    <cellStyle name="Entrada 2 2 3 4 3 2" xfId="7774" xr:uid="{00000000-0005-0000-0000-000064260000}"/>
    <cellStyle name="Entrada 2 2 3 4 3 3" xfId="7775" xr:uid="{00000000-0005-0000-0000-000065260000}"/>
    <cellStyle name="Entrada 2 2 3 4 3 4" xfId="7776" xr:uid="{00000000-0005-0000-0000-000066260000}"/>
    <cellStyle name="Entrada 2 2 3 4 3 5" xfId="7777" xr:uid="{00000000-0005-0000-0000-000067260000}"/>
    <cellStyle name="Entrada 2 2 3 4 3 6" xfId="7778" xr:uid="{00000000-0005-0000-0000-000068260000}"/>
    <cellStyle name="Entrada 2 2 3 4 4" xfId="7779" xr:uid="{00000000-0005-0000-0000-000069260000}"/>
    <cellStyle name="Entrada 2 2 3 4 4 2" xfId="7780" xr:uid="{00000000-0005-0000-0000-00006A260000}"/>
    <cellStyle name="Entrada 2 2 3 4 4 3" xfId="7781" xr:uid="{00000000-0005-0000-0000-00006B260000}"/>
    <cellStyle name="Entrada 2 2 3 4 4 4" xfId="7782" xr:uid="{00000000-0005-0000-0000-00006C260000}"/>
    <cellStyle name="Entrada 2 2 3 4 4 5" xfId="7783" xr:uid="{00000000-0005-0000-0000-00006D260000}"/>
    <cellStyle name="Entrada 2 2 3 4 4 6" xfId="7784" xr:uid="{00000000-0005-0000-0000-00006E260000}"/>
    <cellStyle name="Entrada 2 2 3 4 5" xfId="7785" xr:uid="{00000000-0005-0000-0000-00006F260000}"/>
    <cellStyle name="Entrada 2 2 3 5" xfId="7786" xr:uid="{00000000-0005-0000-0000-000070260000}"/>
    <cellStyle name="Entrada 2 2 3 5 2" xfId="7787" xr:uid="{00000000-0005-0000-0000-000071260000}"/>
    <cellStyle name="Entrada 2 2 3 5 2 2" xfId="7788" xr:uid="{00000000-0005-0000-0000-000072260000}"/>
    <cellStyle name="Entrada 2 2 3 5 2 2 2" xfId="7789" xr:uid="{00000000-0005-0000-0000-000073260000}"/>
    <cellStyle name="Entrada 2 2 3 5 2 2 3" xfId="7790" xr:uid="{00000000-0005-0000-0000-000074260000}"/>
    <cellStyle name="Entrada 2 2 3 5 2 2 4" xfId="7791" xr:uid="{00000000-0005-0000-0000-000075260000}"/>
    <cellStyle name="Entrada 2 2 3 5 2 2 5" xfId="7792" xr:uid="{00000000-0005-0000-0000-000076260000}"/>
    <cellStyle name="Entrada 2 2 3 5 2 2 6" xfId="7793" xr:uid="{00000000-0005-0000-0000-000077260000}"/>
    <cellStyle name="Entrada 2 2 3 5 2 3" xfId="7794" xr:uid="{00000000-0005-0000-0000-000078260000}"/>
    <cellStyle name="Entrada 2 2 3 5 2 3 2" xfId="7795" xr:uid="{00000000-0005-0000-0000-000079260000}"/>
    <cellStyle name="Entrada 2 2 3 5 2 3 3" xfId="7796" xr:uid="{00000000-0005-0000-0000-00007A260000}"/>
    <cellStyle name="Entrada 2 2 3 5 2 3 4" xfId="7797" xr:uid="{00000000-0005-0000-0000-00007B260000}"/>
    <cellStyle name="Entrada 2 2 3 5 2 3 5" xfId="7798" xr:uid="{00000000-0005-0000-0000-00007C260000}"/>
    <cellStyle name="Entrada 2 2 3 5 2 3 6" xfId="7799" xr:uid="{00000000-0005-0000-0000-00007D260000}"/>
    <cellStyle name="Entrada 2 2 3 5 2 4" xfId="7800" xr:uid="{00000000-0005-0000-0000-00007E260000}"/>
    <cellStyle name="Entrada 2 2 3 5 3" xfId="7801" xr:uid="{00000000-0005-0000-0000-00007F260000}"/>
    <cellStyle name="Entrada 2 2 3 5 3 2" xfId="7802" xr:uid="{00000000-0005-0000-0000-000080260000}"/>
    <cellStyle name="Entrada 2 2 3 5 3 3" xfId="7803" xr:uid="{00000000-0005-0000-0000-000081260000}"/>
    <cellStyle name="Entrada 2 2 3 5 3 4" xfId="7804" xr:uid="{00000000-0005-0000-0000-000082260000}"/>
    <cellStyle name="Entrada 2 2 3 5 3 5" xfId="7805" xr:uid="{00000000-0005-0000-0000-000083260000}"/>
    <cellStyle name="Entrada 2 2 3 5 3 6" xfId="7806" xr:uid="{00000000-0005-0000-0000-000084260000}"/>
    <cellStyle name="Entrada 2 2 3 5 4" xfId="7807" xr:uid="{00000000-0005-0000-0000-000085260000}"/>
    <cellStyle name="Entrada 2 2 3 5 4 2" xfId="7808" xr:uid="{00000000-0005-0000-0000-000086260000}"/>
    <cellStyle name="Entrada 2 2 3 5 4 3" xfId="7809" xr:uid="{00000000-0005-0000-0000-000087260000}"/>
    <cellStyle name="Entrada 2 2 3 5 4 4" xfId="7810" xr:uid="{00000000-0005-0000-0000-000088260000}"/>
    <cellStyle name="Entrada 2 2 3 5 4 5" xfId="7811" xr:uid="{00000000-0005-0000-0000-000089260000}"/>
    <cellStyle name="Entrada 2 2 3 5 4 6" xfId="7812" xr:uid="{00000000-0005-0000-0000-00008A260000}"/>
    <cellStyle name="Entrada 2 2 3 5 5" xfId="7813" xr:uid="{00000000-0005-0000-0000-00008B260000}"/>
    <cellStyle name="Entrada 2 2 3 6" xfId="7814" xr:uid="{00000000-0005-0000-0000-00008C260000}"/>
    <cellStyle name="Entrada 2 2 3 6 2" xfId="7815" xr:uid="{00000000-0005-0000-0000-00008D260000}"/>
    <cellStyle name="Entrada 2 2 3 6 2 2" xfId="7816" xr:uid="{00000000-0005-0000-0000-00008E260000}"/>
    <cellStyle name="Entrada 2 2 3 6 2 3" xfId="7817" xr:uid="{00000000-0005-0000-0000-00008F260000}"/>
    <cellStyle name="Entrada 2 2 3 6 2 4" xfId="7818" xr:uid="{00000000-0005-0000-0000-000090260000}"/>
    <cellStyle name="Entrada 2 2 3 6 2 5" xfId="7819" xr:uid="{00000000-0005-0000-0000-000091260000}"/>
    <cellStyle name="Entrada 2 2 3 6 2 6" xfId="7820" xr:uid="{00000000-0005-0000-0000-000092260000}"/>
    <cellStyle name="Entrada 2 2 3 6 3" xfId="7821" xr:uid="{00000000-0005-0000-0000-000093260000}"/>
    <cellStyle name="Entrada 2 2 3 6 3 2" xfId="7822" xr:uid="{00000000-0005-0000-0000-000094260000}"/>
    <cellStyle name="Entrada 2 2 3 6 3 3" xfId="7823" xr:uid="{00000000-0005-0000-0000-000095260000}"/>
    <cellStyle name="Entrada 2 2 3 6 3 4" xfId="7824" xr:uid="{00000000-0005-0000-0000-000096260000}"/>
    <cellStyle name="Entrada 2 2 3 6 3 5" xfId="7825" xr:uid="{00000000-0005-0000-0000-000097260000}"/>
    <cellStyle name="Entrada 2 2 3 6 3 6" xfId="7826" xr:uid="{00000000-0005-0000-0000-000098260000}"/>
    <cellStyle name="Entrada 2 2 3 6 4" xfId="7827" xr:uid="{00000000-0005-0000-0000-000099260000}"/>
    <cellStyle name="Entrada 2 2 3 7" xfId="7828" xr:uid="{00000000-0005-0000-0000-00009A260000}"/>
    <cellStyle name="Entrada 2 2 3 7 2" xfId="7829" xr:uid="{00000000-0005-0000-0000-00009B260000}"/>
    <cellStyle name="Entrada 2 2 3 7 3" xfId="7830" xr:uid="{00000000-0005-0000-0000-00009C260000}"/>
    <cellStyle name="Entrada 2 2 3 7 4" xfId="7831" xr:uid="{00000000-0005-0000-0000-00009D260000}"/>
    <cellStyle name="Entrada 2 2 3 7 5" xfId="7832" xr:uid="{00000000-0005-0000-0000-00009E260000}"/>
    <cellStyle name="Entrada 2 2 3 7 6" xfId="7833" xr:uid="{00000000-0005-0000-0000-00009F260000}"/>
    <cellStyle name="Entrada 2 2 3 7 7" xfId="7834" xr:uid="{00000000-0005-0000-0000-0000A0260000}"/>
    <cellStyle name="Entrada 2 2 3 8" xfId="7835" xr:uid="{00000000-0005-0000-0000-0000A1260000}"/>
    <cellStyle name="Entrada 2 2 3 8 2" xfId="7836" xr:uid="{00000000-0005-0000-0000-0000A2260000}"/>
    <cellStyle name="Entrada 2 2 3 8 3" xfId="7837" xr:uid="{00000000-0005-0000-0000-0000A3260000}"/>
    <cellStyle name="Entrada 2 2 3 8 4" xfId="7838" xr:uid="{00000000-0005-0000-0000-0000A4260000}"/>
    <cellStyle name="Entrada 2 2 3 8 5" xfId="7839" xr:uid="{00000000-0005-0000-0000-0000A5260000}"/>
    <cellStyle name="Entrada 2 2 3 8 6" xfId="7840" xr:uid="{00000000-0005-0000-0000-0000A6260000}"/>
    <cellStyle name="Entrada 2 2 3_Client_Report_SSFD_286_UI_15May14_06h00" xfId="37030" xr:uid="{00000000-0005-0000-0000-0000A7260000}"/>
    <cellStyle name="Entrada 2 2 4" xfId="7841" xr:uid="{00000000-0005-0000-0000-0000A8260000}"/>
    <cellStyle name="Entrada 2 2 4 2" xfId="7842" xr:uid="{00000000-0005-0000-0000-0000A9260000}"/>
    <cellStyle name="Entrada 2 2 4 2 2" xfId="7843" xr:uid="{00000000-0005-0000-0000-0000AA260000}"/>
    <cellStyle name="Entrada 2 2 4 2 2 2" xfId="7844" xr:uid="{00000000-0005-0000-0000-0000AB260000}"/>
    <cellStyle name="Entrada 2 2 4 2 2 2 2" xfId="7845" xr:uid="{00000000-0005-0000-0000-0000AC260000}"/>
    <cellStyle name="Entrada 2 2 4 2 2 2 3" xfId="7846" xr:uid="{00000000-0005-0000-0000-0000AD260000}"/>
    <cellStyle name="Entrada 2 2 4 2 2 2 4" xfId="7847" xr:uid="{00000000-0005-0000-0000-0000AE260000}"/>
    <cellStyle name="Entrada 2 2 4 2 2 2 5" xfId="7848" xr:uid="{00000000-0005-0000-0000-0000AF260000}"/>
    <cellStyle name="Entrada 2 2 4 2 2 2 6" xfId="7849" xr:uid="{00000000-0005-0000-0000-0000B0260000}"/>
    <cellStyle name="Entrada 2 2 4 2 2 3" xfId="7850" xr:uid="{00000000-0005-0000-0000-0000B1260000}"/>
    <cellStyle name="Entrada 2 2 4 2 2 3 2" xfId="7851" xr:uid="{00000000-0005-0000-0000-0000B2260000}"/>
    <cellStyle name="Entrada 2 2 4 2 2 3 3" xfId="7852" xr:uid="{00000000-0005-0000-0000-0000B3260000}"/>
    <cellStyle name="Entrada 2 2 4 2 2 3 4" xfId="7853" xr:uid="{00000000-0005-0000-0000-0000B4260000}"/>
    <cellStyle name="Entrada 2 2 4 2 2 3 5" xfId="7854" xr:uid="{00000000-0005-0000-0000-0000B5260000}"/>
    <cellStyle name="Entrada 2 2 4 2 2 3 6" xfId="7855" xr:uid="{00000000-0005-0000-0000-0000B6260000}"/>
    <cellStyle name="Entrada 2 2 4 2 2 4" xfId="7856" xr:uid="{00000000-0005-0000-0000-0000B7260000}"/>
    <cellStyle name="Entrada 2 2 4 2 3" xfId="7857" xr:uid="{00000000-0005-0000-0000-0000B8260000}"/>
    <cellStyle name="Entrada 2 2 4 2 3 2" xfId="7858" xr:uid="{00000000-0005-0000-0000-0000B9260000}"/>
    <cellStyle name="Entrada 2 2 4 2 3 3" xfId="7859" xr:uid="{00000000-0005-0000-0000-0000BA260000}"/>
    <cellStyle name="Entrada 2 2 4 2 3 4" xfId="7860" xr:uid="{00000000-0005-0000-0000-0000BB260000}"/>
    <cellStyle name="Entrada 2 2 4 2 3 5" xfId="7861" xr:uid="{00000000-0005-0000-0000-0000BC260000}"/>
    <cellStyle name="Entrada 2 2 4 2 3 6" xfId="7862" xr:uid="{00000000-0005-0000-0000-0000BD260000}"/>
    <cellStyle name="Entrada 2 2 4 2 3 7" xfId="7863" xr:uid="{00000000-0005-0000-0000-0000BE260000}"/>
    <cellStyle name="Entrada 2 2 4 2 4" xfId="7864" xr:uid="{00000000-0005-0000-0000-0000BF260000}"/>
    <cellStyle name="Entrada 2 2 4 2 4 2" xfId="7865" xr:uid="{00000000-0005-0000-0000-0000C0260000}"/>
    <cellStyle name="Entrada 2 2 4 2 4 3" xfId="7866" xr:uid="{00000000-0005-0000-0000-0000C1260000}"/>
    <cellStyle name="Entrada 2 2 4 2 4 4" xfId="7867" xr:uid="{00000000-0005-0000-0000-0000C2260000}"/>
    <cellStyle name="Entrada 2 2 4 2 4 5" xfId="7868" xr:uid="{00000000-0005-0000-0000-0000C3260000}"/>
    <cellStyle name="Entrada 2 2 4 2 4 6" xfId="7869" xr:uid="{00000000-0005-0000-0000-0000C4260000}"/>
    <cellStyle name="Entrada 2 2 4 3" xfId="7870" xr:uid="{00000000-0005-0000-0000-0000C5260000}"/>
    <cellStyle name="Entrada 2 2 4 3 2" xfId="7871" xr:uid="{00000000-0005-0000-0000-0000C6260000}"/>
    <cellStyle name="Entrada 2 2 4 3 2 2" xfId="7872" xr:uid="{00000000-0005-0000-0000-0000C7260000}"/>
    <cellStyle name="Entrada 2 2 4 3 2 2 2" xfId="7873" xr:uid="{00000000-0005-0000-0000-0000C8260000}"/>
    <cellStyle name="Entrada 2 2 4 3 2 2 3" xfId="7874" xr:uid="{00000000-0005-0000-0000-0000C9260000}"/>
    <cellStyle name="Entrada 2 2 4 3 2 2 4" xfId="7875" xr:uid="{00000000-0005-0000-0000-0000CA260000}"/>
    <cellStyle name="Entrada 2 2 4 3 2 2 5" xfId="7876" xr:uid="{00000000-0005-0000-0000-0000CB260000}"/>
    <cellStyle name="Entrada 2 2 4 3 2 2 6" xfId="7877" xr:uid="{00000000-0005-0000-0000-0000CC260000}"/>
    <cellStyle name="Entrada 2 2 4 3 2 3" xfId="7878" xr:uid="{00000000-0005-0000-0000-0000CD260000}"/>
    <cellStyle name="Entrada 2 2 4 3 2 3 2" xfId="7879" xr:uid="{00000000-0005-0000-0000-0000CE260000}"/>
    <cellStyle name="Entrada 2 2 4 3 2 3 3" xfId="7880" xr:uid="{00000000-0005-0000-0000-0000CF260000}"/>
    <cellStyle name="Entrada 2 2 4 3 2 3 4" xfId="7881" xr:uid="{00000000-0005-0000-0000-0000D0260000}"/>
    <cellStyle name="Entrada 2 2 4 3 2 3 5" xfId="7882" xr:uid="{00000000-0005-0000-0000-0000D1260000}"/>
    <cellStyle name="Entrada 2 2 4 3 2 3 6" xfId="7883" xr:uid="{00000000-0005-0000-0000-0000D2260000}"/>
    <cellStyle name="Entrada 2 2 4 3 2 4" xfId="7884" xr:uid="{00000000-0005-0000-0000-0000D3260000}"/>
    <cellStyle name="Entrada 2 2 4 3 3" xfId="7885" xr:uid="{00000000-0005-0000-0000-0000D4260000}"/>
    <cellStyle name="Entrada 2 2 4 3 3 2" xfId="7886" xr:uid="{00000000-0005-0000-0000-0000D5260000}"/>
    <cellStyle name="Entrada 2 2 4 3 3 3" xfId="7887" xr:uid="{00000000-0005-0000-0000-0000D6260000}"/>
    <cellStyle name="Entrada 2 2 4 3 3 4" xfId="7888" xr:uid="{00000000-0005-0000-0000-0000D7260000}"/>
    <cellStyle name="Entrada 2 2 4 3 3 5" xfId="7889" xr:uid="{00000000-0005-0000-0000-0000D8260000}"/>
    <cellStyle name="Entrada 2 2 4 3 3 6" xfId="7890" xr:uid="{00000000-0005-0000-0000-0000D9260000}"/>
    <cellStyle name="Entrada 2 2 4 3 4" xfId="7891" xr:uid="{00000000-0005-0000-0000-0000DA260000}"/>
    <cellStyle name="Entrada 2 2 4 3 4 2" xfId="7892" xr:uid="{00000000-0005-0000-0000-0000DB260000}"/>
    <cellStyle name="Entrada 2 2 4 3 4 3" xfId="7893" xr:uid="{00000000-0005-0000-0000-0000DC260000}"/>
    <cellStyle name="Entrada 2 2 4 3 4 4" xfId="7894" xr:uid="{00000000-0005-0000-0000-0000DD260000}"/>
    <cellStyle name="Entrada 2 2 4 3 4 5" xfId="7895" xr:uid="{00000000-0005-0000-0000-0000DE260000}"/>
    <cellStyle name="Entrada 2 2 4 3 4 6" xfId="7896" xr:uid="{00000000-0005-0000-0000-0000DF260000}"/>
    <cellStyle name="Entrada 2 2 4 3 5" xfId="7897" xr:uid="{00000000-0005-0000-0000-0000E0260000}"/>
    <cellStyle name="Entrada 2 2 4 4" xfId="7898" xr:uid="{00000000-0005-0000-0000-0000E1260000}"/>
    <cellStyle name="Entrada 2 2 4 4 2" xfId="7899" xr:uid="{00000000-0005-0000-0000-0000E2260000}"/>
    <cellStyle name="Entrada 2 2 4 4 2 2" xfId="7900" xr:uid="{00000000-0005-0000-0000-0000E3260000}"/>
    <cellStyle name="Entrada 2 2 4 4 2 2 2" xfId="7901" xr:uid="{00000000-0005-0000-0000-0000E4260000}"/>
    <cellStyle name="Entrada 2 2 4 4 2 2 3" xfId="7902" xr:uid="{00000000-0005-0000-0000-0000E5260000}"/>
    <cellStyle name="Entrada 2 2 4 4 2 2 4" xfId="7903" xr:uid="{00000000-0005-0000-0000-0000E6260000}"/>
    <cellStyle name="Entrada 2 2 4 4 2 2 5" xfId="7904" xr:uid="{00000000-0005-0000-0000-0000E7260000}"/>
    <cellStyle name="Entrada 2 2 4 4 2 2 6" xfId="7905" xr:uid="{00000000-0005-0000-0000-0000E8260000}"/>
    <cellStyle name="Entrada 2 2 4 4 2 3" xfId="7906" xr:uid="{00000000-0005-0000-0000-0000E9260000}"/>
    <cellStyle name="Entrada 2 2 4 4 2 3 2" xfId="7907" xr:uid="{00000000-0005-0000-0000-0000EA260000}"/>
    <cellStyle name="Entrada 2 2 4 4 2 3 3" xfId="7908" xr:uid="{00000000-0005-0000-0000-0000EB260000}"/>
    <cellStyle name="Entrada 2 2 4 4 2 3 4" xfId="7909" xr:uid="{00000000-0005-0000-0000-0000EC260000}"/>
    <cellStyle name="Entrada 2 2 4 4 2 3 5" xfId="7910" xr:uid="{00000000-0005-0000-0000-0000ED260000}"/>
    <cellStyle name="Entrada 2 2 4 4 2 3 6" xfId="7911" xr:uid="{00000000-0005-0000-0000-0000EE260000}"/>
    <cellStyle name="Entrada 2 2 4 4 2 4" xfId="7912" xr:uid="{00000000-0005-0000-0000-0000EF260000}"/>
    <cellStyle name="Entrada 2 2 4 4 3" xfId="7913" xr:uid="{00000000-0005-0000-0000-0000F0260000}"/>
    <cellStyle name="Entrada 2 2 4 4 3 2" xfId="7914" xr:uid="{00000000-0005-0000-0000-0000F1260000}"/>
    <cellStyle name="Entrada 2 2 4 4 3 3" xfId="7915" xr:uid="{00000000-0005-0000-0000-0000F2260000}"/>
    <cellStyle name="Entrada 2 2 4 4 3 4" xfId="7916" xr:uid="{00000000-0005-0000-0000-0000F3260000}"/>
    <cellStyle name="Entrada 2 2 4 4 3 5" xfId="7917" xr:uid="{00000000-0005-0000-0000-0000F4260000}"/>
    <cellStyle name="Entrada 2 2 4 4 3 6" xfId="7918" xr:uid="{00000000-0005-0000-0000-0000F5260000}"/>
    <cellStyle name="Entrada 2 2 4 4 4" xfId="7919" xr:uid="{00000000-0005-0000-0000-0000F6260000}"/>
    <cellStyle name="Entrada 2 2 4 4 4 2" xfId="7920" xr:uid="{00000000-0005-0000-0000-0000F7260000}"/>
    <cellStyle name="Entrada 2 2 4 4 4 3" xfId="7921" xr:uid="{00000000-0005-0000-0000-0000F8260000}"/>
    <cellStyle name="Entrada 2 2 4 4 4 4" xfId="7922" xr:uid="{00000000-0005-0000-0000-0000F9260000}"/>
    <cellStyle name="Entrada 2 2 4 4 4 5" xfId="7923" xr:uid="{00000000-0005-0000-0000-0000FA260000}"/>
    <cellStyle name="Entrada 2 2 4 4 4 6" xfId="7924" xr:uid="{00000000-0005-0000-0000-0000FB260000}"/>
    <cellStyle name="Entrada 2 2 4 4 5" xfId="7925" xr:uid="{00000000-0005-0000-0000-0000FC260000}"/>
    <cellStyle name="Entrada 2 2 4 5" xfId="7926" xr:uid="{00000000-0005-0000-0000-0000FD260000}"/>
    <cellStyle name="Entrada 2 2 4 5 2" xfId="7927" xr:uid="{00000000-0005-0000-0000-0000FE260000}"/>
    <cellStyle name="Entrada 2 2 4 5 2 2" xfId="7928" xr:uid="{00000000-0005-0000-0000-0000FF260000}"/>
    <cellStyle name="Entrada 2 2 4 5 2 2 2" xfId="7929" xr:uid="{00000000-0005-0000-0000-000000270000}"/>
    <cellStyle name="Entrada 2 2 4 5 2 2 3" xfId="7930" xr:uid="{00000000-0005-0000-0000-000001270000}"/>
    <cellStyle name="Entrada 2 2 4 5 2 2 4" xfId="7931" xr:uid="{00000000-0005-0000-0000-000002270000}"/>
    <cellStyle name="Entrada 2 2 4 5 2 2 5" xfId="7932" xr:uid="{00000000-0005-0000-0000-000003270000}"/>
    <cellStyle name="Entrada 2 2 4 5 2 2 6" xfId="7933" xr:uid="{00000000-0005-0000-0000-000004270000}"/>
    <cellStyle name="Entrada 2 2 4 5 2 3" xfId="7934" xr:uid="{00000000-0005-0000-0000-000005270000}"/>
    <cellStyle name="Entrada 2 2 4 5 2 3 2" xfId="7935" xr:uid="{00000000-0005-0000-0000-000006270000}"/>
    <cellStyle name="Entrada 2 2 4 5 2 3 3" xfId="7936" xr:uid="{00000000-0005-0000-0000-000007270000}"/>
    <cellStyle name="Entrada 2 2 4 5 2 3 4" xfId="7937" xr:uid="{00000000-0005-0000-0000-000008270000}"/>
    <cellStyle name="Entrada 2 2 4 5 2 3 5" xfId="7938" xr:uid="{00000000-0005-0000-0000-000009270000}"/>
    <cellStyle name="Entrada 2 2 4 5 2 3 6" xfId="7939" xr:uid="{00000000-0005-0000-0000-00000A270000}"/>
    <cellStyle name="Entrada 2 2 4 5 2 4" xfId="7940" xr:uid="{00000000-0005-0000-0000-00000B270000}"/>
    <cellStyle name="Entrada 2 2 4 5 3" xfId="7941" xr:uid="{00000000-0005-0000-0000-00000C270000}"/>
    <cellStyle name="Entrada 2 2 4 5 3 2" xfId="7942" xr:uid="{00000000-0005-0000-0000-00000D270000}"/>
    <cellStyle name="Entrada 2 2 4 5 3 3" xfId="7943" xr:uid="{00000000-0005-0000-0000-00000E270000}"/>
    <cellStyle name="Entrada 2 2 4 5 3 4" xfId="7944" xr:uid="{00000000-0005-0000-0000-00000F270000}"/>
    <cellStyle name="Entrada 2 2 4 5 3 5" xfId="7945" xr:uid="{00000000-0005-0000-0000-000010270000}"/>
    <cellStyle name="Entrada 2 2 4 5 3 6" xfId="7946" xr:uid="{00000000-0005-0000-0000-000011270000}"/>
    <cellStyle name="Entrada 2 2 4 5 4" xfId="7947" xr:uid="{00000000-0005-0000-0000-000012270000}"/>
    <cellStyle name="Entrada 2 2 4 5 4 2" xfId="7948" xr:uid="{00000000-0005-0000-0000-000013270000}"/>
    <cellStyle name="Entrada 2 2 4 5 4 3" xfId="7949" xr:uid="{00000000-0005-0000-0000-000014270000}"/>
    <cellStyle name="Entrada 2 2 4 5 4 4" xfId="7950" xr:uid="{00000000-0005-0000-0000-000015270000}"/>
    <cellStyle name="Entrada 2 2 4 5 4 5" xfId="7951" xr:uid="{00000000-0005-0000-0000-000016270000}"/>
    <cellStyle name="Entrada 2 2 4 5 4 6" xfId="7952" xr:uid="{00000000-0005-0000-0000-000017270000}"/>
    <cellStyle name="Entrada 2 2 4 5 5" xfId="7953" xr:uid="{00000000-0005-0000-0000-000018270000}"/>
    <cellStyle name="Entrada 2 2 4 6" xfId="7954" xr:uid="{00000000-0005-0000-0000-000019270000}"/>
    <cellStyle name="Entrada 2 2 4 6 2" xfId="7955" xr:uid="{00000000-0005-0000-0000-00001A270000}"/>
    <cellStyle name="Entrada 2 2 4 6 2 2" xfId="7956" xr:uid="{00000000-0005-0000-0000-00001B270000}"/>
    <cellStyle name="Entrada 2 2 4 6 2 3" xfId="7957" xr:uid="{00000000-0005-0000-0000-00001C270000}"/>
    <cellStyle name="Entrada 2 2 4 6 2 4" xfId="7958" xr:uid="{00000000-0005-0000-0000-00001D270000}"/>
    <cellStyle name="Entrada 2 2 4 6 2 5" xfId="7959" xr:uid="{00000000-0005-0000-0000-00001E270000}"/>
    <cellStyle name="Entrada 2 2 4 6 2 6" xfId="7960" xr:uid="{00000000-0005-0000-0000-00001F270000}"/>
    <cellStyle name="Entrada 2 2 4 6 3" xfId="7961" xr:uid="{00000000-0005-0000-0000-000020270000}"/>
    <cellStyle name="Entrada 2 2 4 6 3 2" xfId="7962" xr:uid="{00000000-0005-0000-0000-000021270000}"/>
    <cellStyle name="Entrada 2 2 4 6 3 3" xfId="7963" xr:uid="{00000000-0005-0000-0000-000022270000}"/>
    <cellStyle name="Entrada 2 2 4 6 3 4" xfId="7964" xr:uid="{00000000-0005-0000-0000-000023270000}"/>
    <cellStyle name="Entrada 2 2 4 6 3 5" xfId="7965" xr:uid="{00000000-0005-0000-0000-000024270000}"/>
    <cellStyle name="Entrada 2 2 4 6 3 6" xfId="7966" xr:uid="{00000000-0005-0000-0000-000025270000}"/>
    <cellStyle name="Entrada 2 2 4 6 4" xfId="7967" xr:uid="{00000000-0005-0000-0000-000026270000}"/>
    <cellStyle name="Entrada 2 2 4 7" xfId="7968" xr:uid="{00000000-0005-0000-0000-000027270000}"/>
    <cellStyle name="Entrada 2 2 4 7 2" xfId="7969" xr:uid="{00000000-0005-0000-0000-000028270000}"/>
    <cellStyle name="Entrada 2 2 4 7 3" xfId="7970" xr:uid="{00000000-0005-0000-0000-000029270000}"/>
    <cellStyle name="Entrada 2 2 4 7 4" xfId="7971" xr:uid="{00000000-0005-0000-0000-00002A270000}"/>
    <cellStyle name="Entrada 2 2 4 7 5" xfId="7972" xr:uid="{00000000-0005-0000-0000-00002B270000}"/>
    <cellStyle name="Entrada 2 2 4 7 6" xfId="7973" xr:uid="{00000000-0005-0000-0000-00002C270000}"/>
    <cellStyle name="Entrada 2 2 4 7 7" xfId="7974" xr:uid="{00000000-0005-0000-0000-00002D270000}"/>
    <cellStyle name="Entrada 2 2 4 8" xfId="7975" xr:uid="{00000000-0005-0000-0000-00002E270000}"/>
    <cellStyle name="Entrada 2 2 4 8 2" xfId="7976" xr:uid="{00000000-0005-0000-0000-00002F270000}"/>
    <cellStyle name="Entrada 2 2 4 8 3" xfId="7977" xr:uid="{00000000-0005-0000-0000-000030270000}"/>
    <cellStyle name="Entrada 2 2 4 8 4" xfId="7978" xr:uid="{00000000-0005-0000-0000-000031270000}"/>
    <cellStyle name="Entrada 2 2 4 8 5" xfId="7979" xr:uid="{00000000-0005-0000-0000-000032270000}"/>
    <cellStyle name="Entrada 2 2 4 8 6" xfId="7980" xr:uid="{00000000-0005-0000-0000-000033270000}"/>
    <cellStyle name="Entrada 2 2 4_Client_Report_SSFD_286_UI_15May14_06h00" xfId="37031" xr:uid="{00000000-0005-0000-0000-000034270000}"/>
    <cellStyle name="Entrada 2 2 5" xfId="7981" xr:uid="{00000000-0005-0000-0000-000035270000}"/>
    <cellStyle name="Entrada 2 2 5 2" xfId="7982" xr:uid="{00000000-0005-0000-0000-000036270000}"/>
    <cellStyle name="Entrada 2 2 5 2 2" xfId="7983" xr:uid="{00000000-0005-0000-0000-000037270000}"/>
    <cellStyle name="Entrada 2 2 5 2 2 2" xfId="7984" xr:uid="{00000000-0005-0000-0000-000038270000}"/>
    <cellStyle name="Entrada 2 2 5 2 2 2 2" xfId="7985" xr:uid="{00000000-0005-0000-0000-000039270000}"/>
    <cellStyle name="Entrada 2 2 5 2 2 2 3" xfId="7986" xr:uid="{00000000-0005-0000-0000-00003A270000}"/>
    <cellStyle name="Entrada 2 2 5 2 2 2 4" xfId="7987" xr:uid="{00000000-0005-0000-0000-00003B270000}"/>
    <cellStyle name="Entrada 2 2 5 2 2 2 5" xfId="7988" xr:uid="{00000000-0005-0000-0000-00003C270000}"/>
    <cellStyle name="Entrada 2 2 5 2 2 2 6" xfId="7989" xr:uid="{00000000-0005-0000-0000-00003D270000}"/>
    <cellStyle name="Entrada 2 2 5 2 2 3" xfId="7990" xr:uid="{00000000-0005-0000-0000-00003E270000}"/>
    <cellStyle name="Entrada 2 2 5 2 2 3 2" xfId="7991" xr:uid="{00000000-0005-0000-0000-00003F270000}"/>
    <cellStyle name="Entrada 2 2 5 2 2 3 3" xfId="7992" xr:uid="{00000000-0005-0000-0000-000040270000}"/>
    <cellStyle name="Entrada 2 2 5 2 2 3 4" xfId="7993" xr:uid="{00000000-0005-0000-0000-000041270000}"/>
    <cellStyle name="Entrada 2 2 5 2 2 3 5" xfId="7994" xr:uid="{00000000-0005-0000-0000-000042270000}"/>
    <cellStyle name="Entrada 2 2 5 2 2 3 6" xfId="7995" xr:uid="{00000000-0005-0000-0000-000043270000}"/>
    <cellStyle name="Entrada 2 2 5 2 2 4" xfId="7996" xr:uid="{00000000-0005-0000-0000-000044270000}"/>
    <cellStyle name="Entrada 2 2 5 2 3" xfId="7997" xr:uid="{00000000-0005-0000-0000-000045270000}"/>
    <cellStyle name="Entrada 2 2 5 2 3 2" xfId="7998" xr:uid="{00000000-0005-0000-0000-000046270000}"/>
    <cellStyle name="Entrada 2 2 5 2 3 3" xfId="7999" xr:uid="{00000000-0005-0000-0000-000047270000}"/>
    <cellStyle name="Entrada 2 2 5 2 3 4" xfId="8000" xr:uid="{00000000-0005-0000-0000-000048270000}"/>
    <cellStyle name="Entrada 2 2 5 2 3 5" xfId="8001" xr:uid="{00000000-0005-0000-0000-000049270000}"/>
    <cellStyle name="Entrada 2 2 5 2 3 6" xfId="8002" xr:uid="{00000000-0005-0000-0000-00004A270000}"/>
    <cellStyle name="Entrada 2 2 5 2 3 7" xfId="8003" xr:uid="{00000000-0005-0000-0000-00004B270000}"/>
    <cellStyle name="Entrada 2 2 5 2 4" xfId="8004" xr:uid="{00000000-0005-0000-0000-00004C270000}"/>
    <cellStyle name="Entrada 2 2 5 2 4 2" xfId="8005" xr:uid="{00000000-0005-0000-0000-00004D270000}"/>
    <cellStyle name="Entrada 2 2 5 2 4 3" xfId="8006" xr:uid="{00000000-0005-0000-0000-00004E270000}"/>
    <cellStyle name="Entrada 2 2 5 2 4 4" xfId="8007" xr:uid="{00000000-0005-0000-0000-00004F270000}"/>
    <cellStyle name="Entrada 2 2 5 2 4 5" xfId="8008" xr:uid="{00000000-0005-0000-0000-000050270000}"/>
    <cellStyle name="Entrada 2 2 5 2 4 6" xfId="8009" xr:uid="{00000000-0005-0000-0000-000051270000}"/>
    <cellStyle name="Entrada 2 2 5 3" xfId="8010" xr:uid="{00000000-0005-0000-0000-000052270000}"/>
    <cellStyle name="Entrada 2 2 5 3 2" xfId="8011" xr:uid="{00000000-0005-0000-0000-000053270000}"/>
    <cellStyle name="Entrada 2 2 5 3 2 2" xfId="8012" xr:uid="{00000000-0005-0000-0000-000054270000}"/>
    <cellStyle name="Entrada 2 2 5 3 2 2 2" xfId="8013" xr:uid="{00000000-0005-0000-0000-000055270000}"/>
    <cellStyle name="Entrada 2 2 5 3 2 2 3" xfId="8014" xr:uid="{00000000-0005-0000-0000-000056270000}"/>
    <cellStyle name="Entrada 2 2 5 3 2 2 4" xfId="8015" xr:uid="{00000000-0005-0000-0000-000057270000}"/>
    <cellStyle name="Entrada 2 2 5 3 2 2 5" xfId="8016" xr:uid="{00000000-0005-0000-0000-000058270000}"/>
    <cellStyle name="Entrada 2 2 5 3 2 2 6" xfId="8017" xr:uid="{00000000-0005-0000-0000-000059270000}"/>
    <cellStyle name="Entrada 2 2 5 3 2 3" xfId="8018" xr:uid="{00000000-0005-0000-0000-00005A270000}"/>
    <cellStyle name="Entrada 2 2 5 3 2 3 2" xfId="8019" xr:uid="{00000000-0005-0000-0000-00005B270000}"/>
    <cellStyle name="Entrada 2 2 5 3 2 3 3" xfId="8020" xr:uid="{00000000-0005-0000-0000-00005C270000}"/>
    <cellStyle name="Entrada 2 2 5 3 2 3 4" xfId="8021" xr:uid="{00000000-0005-0000-0000-00005D270000}"/>
    <cellStyle name="Entrada 2 2 5 3 2 3 5" xfId="8022" xr:uid="{00000000-0005-0000-0000-00005E270000}"/>
    <cellStyle name="Entrada 2 2 5 3 2 3 6" xfId="8023" xr:uid="{00000000-0005-0000-0000-00005F270000}"/>
    <cellStyle name="Entrada 2 2 5 3 2 4" xfId="8024" xr:uid="{00000000-0005-0000-0000-000060270000}"/>
    <cellStyle name="Entrada 2 2 5 3 3" xfId="8025" xr:uid="{00000000-0005-0000-0000-000061270000}"/>
    <cellStyle name="Entrada 2 2 5 3 3 2" xfId="8026" xr:uid="{00000000-0005-0000-0000-000062270000}"/>
    <cellStyle name="Entrada 2 2 5 3 3 3" xfId="8027" xr:uid="{00000000-0005-0000-0000-000063270000}"/>
    <cellStyle name="Entrada 2 2 5 3 3 4" xfId="8028" xr:uid="{00000000-0005-0000-0000-000064270000}"/>
    <cellStyle name="Entrada 2 2 5 3 3 5" xfId="8029" xr:uid="{00000000-0005-0000-0000-000065270000}"/>
    <cellStyle name="Entrada 2 2 5 3 3 6" xfId="8030" xr:uid="{00000000-0005-0000-0000-000066270000}"/>
    <cellStyle name="Entrada 2 2 5 3 4" xfId="8031" xr:uid="{00000000-0005-0000-0000-000067270000}"/>
    <cellStyle name="Entrada 2 2 5 3 4 2" xfId="8032" xr:uid="{00000000-0005-0000-0000-000068270000}"/>
    <cellStyle name="Entrada 2 2 5 3 4 3" xfId="8033" xr:uid="{00000000-0005-0000-0000-000069270000}"/>
    <cellStyle name="Entrada 2 2 5 3 4 4" xfId="8034" xr:uid="{00000000-0005-0000-0000-00006A270000}"/>
    <cellStyle name="Entrada 2 2 5 3 4 5" xfId="8035" xr:uid="{00000000-0005-0000-0000-00006B270000}"/>
    <cellStyle name="Entrada 2 2 5 3 4 6" xfId="8036" xr:uid="{00000000-0005-0000-0000-00006C270000}"/>
    <cellStyle name="Entrada 2 2 5 3 5" xfId="8037" xr:uid="{00000000-0005-0000-0000-00006D270000}"/>
    <cellStyle name="Entrada 2 2 5 4" xfId="8038" xr:uid="{00000000-0005-0000-0000-00006E270000}"/>
    <cellStyle name="Entrada 2 2 5 4 2" xfId="8039" xr:uid="{00000000-0005-0000-0000-00006F270000}"/>
    <cellStyle name="Entrada 2 2 5 4 2 2" xfId="8040" xr:uid="{00000000-0005-0000-0000-000070270000}"/>
    <cellStyle name="Entrada 2 2 5 4 2 2 2" xfId="8041" xr:uid="{00000000-0005-0000-0000-000071270000}"/>
    <cellStyle name="Entrada 2 2 5 4 2 2 3" xfId="8042" xr:uid="{00000000-0005-0000-0000-000072270000}"/>
    <cellStyle name="Entrada 2 2 5 4 2 2 4" xfId="8043" xr:uid="{00000000-0005-0000-0000-000073270000}"/>
    <cellStyle name="Entrada 2 2 5 4 2 2 5" xfId="8044" xr:uid="{00000000-0005-0000-0000-000074270000}"/>
    <cellStyle name="Entrada 2 2 5 4 2 2 6" xfId="8045" xr:uid="{00000000-0005-0000-0000-000075270000}"/>
    <cellStyle name="Entrada 2 2 5 4 2 3" xfId="8046" xr:uid="{00000000-0005-0000-0000-000076270000}"/>
    <cellStyle name="Entrada 2 2 5 4 2 3 2" xfId="8047" xr:uid="{00000000-0005-0000-0000-000077270000}"/>
    <cellStyle name="Entrada 2 2 5 4 2 3 3" xfId="8048" xr:uid="{00000000-0005-0000-0000-000078270000}"/>
    <cellStyle name="Entrada 2 2 5 4 2 3 4" xfId="8049" xr:uid="{00000000-0005-0000-0000-000079270000}"/>
    <cellStyle name="Entrada 2 2 5 4 2 3 5" xfId="8050" xr:uid="{00000000-0005-0000-0000-00007A270000}"/>
    <cellStyle name="Entrada 2 2 5 4 2 3 6" xfId="8051" xr:uid="{00000000-0005-0000-0000-00007B270000}"/>
    <cellStyle name="Entrada 2 2 5 4 2 4" xfId="8052" xr:uid="{00000000-0005-0000-0000-00007C270000}"/>
    <cellStyle name="Entrada 2 2 5 4 3" xfId="8053" xr:uid="{00000000-0005-0000-0000-00007D270000}"/>
    <cellStyle name="Entrada 2 2 5 4 3 2" xfId="8054" xr:uid="{00000000-0005-0000-0000-00007E270000}"/>
    <cellStyle name="Entrada 2 2 5 4 3 3" xfId="8055" xr:uid="{00000000-0005-0000-0000-00007F270000}"/>
    <cellStyle name="Entrada 2 2 5 4 3 4" xfId="8056" xr:uid="{00000000-0005-0000-0000-000080270000}"/>
    <cellStyle name="Entrada 2 2 5 4 3 5" xfId="8057" xr:uid="{00000000-0005-0000-0000-000081270000}"/>
    <cellStyle name="Entrada 2 2 5 4 3 6" xfId="8058" xr:uid="{00000000-0005-0000-0000-000082270000}"/>
    <cellStyle name="Entrada 2 2 5 4 4" xfId="8059" xr:uid="{00000000-0005-0000-0000-000083270000}"/>
    <cellStyle name="Entrada 2 2 5 4 4 2" xfId="8060" xr:uid="{00000000-0005-0000-0000-000084270000}"/>
    <cellStyle name="Entrada 2 2 5 4 4 3" xfId="8061" xr:uid="{00000000-0005-0000-0000-000085270000}"/>
    <cellStyle name="Entrada 2 2 5 4 4 4" xfId="8062" xr:uid="{00000000-0005-0000-0000-000086270000}"/>
    <cellStyle name="Entrada 2 2 5 4 4 5" xfId="8063" xr:uid="{00000000-0005-0000-0000-000087270000}"/>
    <cellStyle name="Entrada 2 2 5 4 4 6" xfId="8064" xr:uid="{00000000-0005-0000-0000-000088270000}"/>
    <cellStyle name="Entrada 2 2 5 4 5" xfId="8065" xr:uid="{00000000-0005-0000-0000-000089270000}"/>
    <cellStyle name="Entrada 2 2 5 5" xfId="8066" xr:uid="{00000000-0005-0000-0000-00008A270000}"/>
    <cellStyle name="Entrada 2 2 5 5 2" xfId="8067" xr:uid="{00000000-0005-0000-0000-00008B270000}"/>
    <cellStyle name="Entrada 2 2 5 5 2 2" xfId="8068" xr:uid="{00000000-0005-0000-0000-00008C270000}"/>
    <cellStyle name="Entrada 2 2 5 5 2 2 2" xfId="8069" xr:uid="{00000000-0005-0000-0000-00008D270000}"/>
    <cellStyle name="Entrada 2 2 5 5 2 2 3" xfId="8070" xr:uid="{00000000-0005-0000-0000-00008E270000}"/>
    <cellStyle name="Entrada 2 2 5 5 2 2 4" xfId="8071" xr:uid="{00000000-0005-0000-0000-00008F270000}"/>
    <cellStyle name="Entrada 2 2 5 5 2 2 5" xfId="8072" xr:uid="{00000000-0005-0000-0000-000090270000}"/>
    <cellStyle name="Entrada 2 2 5 5 2 2 6" xfId="8073" xr:uid="{00000000-0005-0000-0000-000091270000}"/>
    <cellStyle name="Entrada 2 2 5 5 2 3" xfId="8074" xr:uid="{00000000-0005-0000-0000-000092270000}"/>
    <cellStyle name="Entrada 2 2 5 5 2 3 2" xfId="8075" xr:uid="{00000000-0005-0000-0000-000093270000}"/>
    <cellStyle name="Entrada 2 2 5 5 2 3 3" xfId="8076" xr:uid="{00000000-0005-0000-0000-000094270000}"/>
    <cellStyle name="Entrada 2 2 5 5 2 3 4" xfId="8077" xr:uid="{00000000-0005-0000-0000-000095270000}"/>
    <cellStyle name="Entrada 2 2 5 5 2 3 5" xfId="8078" xr:uid="{00000000-0005-0000-0000-000096270000}"/>
    <cellStyle name="Entrada 2 2 5 5 2 3 6" xfId="8079" xr:uid="{00000000-0005-0000-0000-000097270000}"/>
    <cellStyle name="Entrada 2 2 5 5 2 4" xfId="8080" xr:uid="{00000000-0005-0000-0000-000098270000}"/>
    <cellStyle name="Entrada 2 2 5 5 3" xfId="8081" xr:uid="{00000000-0005-0000-0000-000099270000}"/>
    <cellStyle name="Entrada 2 2 5 5 3 2" xfId="8082" xr:uid="{00000000-0005-0000-0000-00009A270000}"/>
    <cellStyle name="Entrada 2 2 5 5 3 3" xfId="8083" xr:uid="{00000000-0005-0000-0000-00009B270000}"/>
    <cellStyle name="Entrada 2 2 5 5 3 4" xfId="8084" xr:uid="{00000000-0005-0000-0000-00009C270000}"/>
    <cellStyle name="Entrada 2 2 5 5 3 5" xfId="8085" xr:uid="{00000000-0005-0000-0000-00009D270000}"/>
    <cellStyle name="Entrada 2 2 5 5 3 6" xfId="8086" xr:uid="{00000000-0005-0000-0000-00009E270000}"/>
    <cellStyle name="Entrada 2 2 5 5 4" xfId="8087" xr:uid="{00000000-0005-0000-0000-00009F270000}"/>
    <cellStyle name="Entrada 2 2 5 5 4 2" xfId="8088" xr:uid="{00000000-0005-0000-0000-0000A0270000}"/>
    <cellStyle name="Entrada 2 2 5 5 4 3" xfId="8089" xr:uid="{00000000-0005-0000-0000-0000A1270000}"/>
    <cellStyle name="Entrada 2 2 5 5 4 4" xfId="8090" xr:uid="{00000000-0005-0000-0000-0000A2270000}"/>
    <cellStyle name="Entrada 2 2 5 5 4 5" xfId="8091" xr:uid="{00000000-0005-0000-0000-0000A3270000}"/>
    <cellStyle name="Entrada 2 2 5 5 4 6" xfId="8092" xr:uid="{00000000-0005-0000-0000-0000A4270000}"/>
    <cellStyle name="Entrada 2 2 5 5 5" xfId="8093" xr:uid="{00000000-0005-0000-0000-0000A5270000}"/>
    <cellStyle name="Entrada 2 2 5 6" xfId="8094" xr:uid="{00000000-0005-0000-0000-0000A6270000}"/>
    <cellStyle name="Entrada 2 2 5 6 2" xfId="8095" xr:uid="{00000000-0005-0000-0000-0000A7270000}"/>
    <cellStyle name="Entrada 2 2 5 6 2 2" xfId="8096" xr:uid="{00000000-0005-0000-0000-0000A8270000}"/>
    <cellStyle name="Entrada 2 2 5 6 2 3" xfId="8097" xr:uid="{00000000-0005-0000-0000-0000A9270000}"/>
    <cellStyle name="Entrada 2 2 5 6 2 4" xfId="8098" xr:uid="{00000000-0005-0000-0000-0000AA270000}"/>
    <cellStyle name="Entrada 2 2 5 6 2 5" xfId="8099" xr:uid="{00000000-0005-0000-0000-0000AB270000}"/>
    <cellStyle name="Entrada 2 2 5 6 2 6" xfId="8100" xr:uid="{00000000-0005-0000-0000-0000AC270000}"/>
    <cellStyle name="Entrada 2 2 5 6 3" xfId="8101" xr:uid="{00000000-0005-0000-0000-0000AD270000}"/>
    <cellStyle name="Entrada 2 2 5 6 3 2" xfId="8102" xr:uid="{00000000-0005-0000-0000-0000AE270000}"/>
    <cellStyle name="Entrada 2 2 5 6 3 3" xfId="8103" xr:uid="{00000000-0005-0000-0000-0000AF270000}"/>
    <cellStyle name="Entrada 2 2 5 6 3 4" xfId="8104" xr:uid="{00000000-0005-0000-0000-0000B0270000}"/>
    <cellStyle name="Entrada 2 2 5 6 3 5" xfId="8105" xr:uid="{00000000-0005-0000-0000-0000B1270000}"/>
    <cellStyle name="Entrada 2 2 5 6 3 6" xfId="8106" xr:uid="{00000000-0005-0000-0000-0000B2270000}"/>
    <cellStyle name="Entrada 2 2 5 6 4" xfId="8107" xr:uid="{00000000-0005-0000-0000-0000B3270000}"/>
    <cellStyle name="Entrada 2 2 5 7" xfId="8108" xr:uid="{00000000-0005-0000-0000-0000B4270000}"/>
    <cellStyle name="Entrada 2 2 5 7 2" xfId="8109" xr:uid="{00000000-0005-0000-0000-0000B5270000}"/>
    <cellStyle name="Entrada 2 2 5 7 3" xfId="8110" xr:uid="{00000000-0005-0000-0000-0000B6270000}"/>
    <cellStyle name="Entrada 2 2 5 7 4" xfId="8111" xr:uid="{00000000-0005-0000-0000-0000B7270000}"/>
    <cellStyle name="Entrada 2 2 5 7 5" xfId="8112" xr:uid="{00000000-0005-0000-0000-0000B8270000}"/>
    <cellStyle name="Entrada 2 2 5 7 6" xfId="8113" xr:uid="{00000000-0005-0000-0000-0000B9270000}"/>
    <cellStyle name="Entrada 2 2 5 7 7" xfId="8114" xr:uid="{00000000-0005-0000-0000-0000BA270000}"/>
    <cellStyle name="Entrada 2 2 5 8" xfId="8115" xr:uid="{00000000-0005-0000-0000-0000BB270000}"/>
    <cellStyle name="Entrada 2 2 5 8 2" xfId="8116" xr:uid="{00000000-0005-0000-0000-0000BC270000}"/>
    <cellStyle name="Entrada 2 2 5 8 3" xfId="8117" xr:uid="{00000000-0005-0000-0000-0000BD270000}"/>
    <cellStyle name="Entrada 2 2 5 8 4" xfId="8118" xr:uid="{00000000-0005-0000-0000-0000BE270000}"/>
    <cellStyle name="Entrada 2 2 5 8 5" xfId="8119" xr:uid="{00000000-0005-0000-0000-0000BF270000}"/>
    <cellStyle name="Entrada 2 2 5 8 6" xfId="8120" xr:uid="{00000000-0005-0000-0000-0000C0270000}"/>
    <cellStyle name="Entrada 2 2 5_Client_Report_SSFD_286_UI_15May14_06h00" xfId="37032" xr:uid="{00000000-0005-0000-0000-0000C1270000}"/>
    <cellStyle name="Entrada 2 2 6" xfId="8121" xr:uid="{00000000-0005-0000-0000-0000C2270000}"/>
    <cellStyle name="Entrada 2 2 6 2" xfId="8122" xr:uid="{00000000-0005-0000-0000-0000C3270000}"/>
    <cellStyle name="Entrada 2 2 6 2 2" xfId="8123" xr:uid="{00000000-0005-0000-0000-0000C4270000}"/>
    <cellStyle name="Entrada 2 2 6 2 2 2" xfId="8124" xr:uid="{00000000-0005-0000-0000-0000C5270000}"/>
    <cellStyle name="Entrada 2 2 6 2 2 2 2" xfId="8125" xr:uid="{00000000-0005-0000-0000-0000C6270000}"/>
    <cellStyle name="Entrada 2 2 6 2 2 2 3" xfId="8126" xr:uid="{00000000-0005-0000-0000-0000C7270000}"/>
    <cellStyle name="Entrada 2 2 6 2 2 2 4" xfId="8127" xr:uid="{00000000-0005-0000-0000-0000C8270000}"/>
    <cellStyle name="Entrada 2 2 6 2 2 2 5" xfId="8128" xr:uid="{00000000-0005-0000-0000-0000C9270000}"/>
    <cellStyle name="Entrada 2 2 6 2 2 2 6" xfId="8129" xr:uid="{00000000-0005-0000-0000-0000CA270000}"/>
    <cellStyle name="Entrada 2 2 6 2 2 3" xfId="8130" xr:uid="{00000000-0005-0000-0000-0000CB270000}"/>
    <cellStyle name="Entrada 2 2 6 2 2 3 2" xfId="8131" xr:uid="{00000000-0005-0000-0000-0000CC270000}"/>
    <cellStyle name="Entrada 2 2 6 2 2 3 3" xfId="8132" xr:uid="{00000000-0005-0000-0000-0000CD270000}"/>
    <cellStyle name="Entrada 2 2 6 2 2 3 4" xfId="8133" xr:uid="{00000000-0005-0000-0000-0000CE270000}"/>
    <cellStyle name="Entrada 2 2 6 2 2 3 5" xfId="8134" xr:uid="{00000000-0005-0000-0000-0000CF270000}"/>
    <cellStyle name="Entrada 2 2 6 2 2 3 6" xfId="8135" xr:uid="{00000000-0005-0000-0000-0000D0270000}"/>
    <cellStyle name="Entrada 2 2 6 2 2 4" xfId="8136" xr:uid="{00000000-0005-0000-0000-0000D1270000}"/>
    <cellStyle name="Entrada 2 2 6 2 3" xfId="8137" xr:uid="{00000000-0005-0000-0000-0000D2270000}"/>
    <cellStyle name="Entrada 2 2 6 2 3 2" xfId="8138" xr:uid="{00000000-0005-0000-0000-0000D3270000}"/>
    <cellStyle name="Entrada 2 2 6 2 3 3" xfId="8139" xr:uid="{00000000-0005-0000-0000-0000D4270000}"/>
    <cellStyle name="Entrada 2 2 6 2 3 4" xfId="8140" xr:uid="{00000000-0005-0000-0000-0000D5270000}"/>
    <cellStyle name="Entrada 2 2 6 2 3 5" xfId="8141" xr:uid="{00000000-0005-0000-0000-0000D6270000}"/>
    <cellStyle name="Entrada 2 2 6 2 3 6" xfId="8142" xr:uid="{00000000-0005-0000-0000-0000D7270000}"/>
    <cellStyle name="Entrada 2 2 6 2 3 7" xfId="8143" xr:uid="{00000000-0005-0000-0000-0000D8270000}"/>
    <cellStyle name="Entrada 2 2 6 2 4" xfId="8144" xr:uid="{00000000-0005-0000-0000-0000D9270000}"/>
    <cellStyle name="Entrada 2 2 6 2 4 2" xfId="8145" xr:uid="{00000000-0005-0000-0000-0000DA270000}"/>
    <cellStyle name="Entrada 2 2 6 2 4 3" xfId="8146" xr:uid="{00000000-0005-0000-0000-0000DB270000}"/>
    <cellStyle name="Entrada 2 2 6 2 4 4" xfId="8147" xr:uid="{00000000-0005-0000-0000-0000DC270000}"/>
    <cellStyle name="Entrada 2 2 6 2 4 5" xfId="8148" xr:uid="{00000000-0005-0000-0000-0000DD270000}"/>
    <cellStyle name="Entrada 2 2 6 2 4 6" xfId="8149" xr:uid="{00000000-0005-0000-0000-0000DE270000}"/>
    <cellStyle name="Entrada 2 2 6 3" xfId="8150" xr:uid="{00000000-0005-0000-0000-0000DF270000}"/>
    <cellStyle name="Entrada 2 2 6 3 2" xfId="8151" xr:uid="{00000000-0005-0000-0000-0000E0270000}"/>
    <cellStyle name="Entrada 2 2 6 3 2 2" xfId="8152" xr:uid="{00000000-0005-0000-0000-0000E1270000}"/>
    <cellStyle name="Entrada 2 2 6 3 2 2 2" xfId="8153" xr:uid="{00000000-0005-0000-0000-0000E2270000}"/>
    <cellStyle name="Entrada 2 2 6 3 2 2 3" xfId="8154" xr:uid="{00000000-0005-0000-0000-0000E3270000}"/>
    <cellStyle name="Entrada 2 2 6 3 2 2 4" xfId="8155" xr:uid="{00000000-0005-0000-0000-0000E4270000}"/>
    <cellStyle name="Entrada 2 2 6 3 2 2 5" xfId="8156" xr:uid="{00000000-0005-0000-0000-0000E5270000}"/>
    <cellStyle name="Entrada 2 2 6 3 2 2 6" xfId="8157" xr:uid="{00000000-0005-0000-0000-0000E6270000}"/>
    <cellStyle name="Entrada 2 2 6 3 2 3" xfId="8158" xr:uid="{00000000-0005-0000-0000-0000E7270000}"/>
    <cellStyle name="Entrada 2 2 6 3 2 3 2" xfId="8159" xr:uid="{00000000-0005-0000-0000-0000E8270000}"/>
    <cellStyle name="Entrada 2 2 6 3 2 3 3" xfId="8160" xr:uid="{00000000-0005-0000-0000-0000E9270000}"/>
    <cellStyle name="Entrada 2 2 6 3 2 3 4" xfId="8161" xr:uid="{00000000-0005-0000-0000-0000EA270000}"/>
    <cellStyle name="Entrada 2 2 6 3 2 3 5" xfId="8162" xr:uid="{00000000-0005-0000-0000-0000EB270000}"/>
    <cellStyle name="Entrada 2 2 6 3 2 3 6" xfId="8163" xr:uid="{00000000-0005-0000-0000-0000EC270000}"/>
    <cellStyle name="Entrada 2 2 6 3 2 4" xfId="8164" xr:uid="{00000000-0005-0000-0000-0000ED270000}"/>
    <cellStyle name="Entrada 2 2 6 3 3" xfId="8165" xr:uid="{00000000-0005-0000-0000-0000EE270000}"/>
    <cellStyle name="Entrada 2 2 6 3 3 2" xfId="8166" xr:uid="{00000000-0005-0000-0000-0000EF270000}"/>
    <cellStyle name="Entrada 2 2 6 3 3 3" xfId="8167" xr:uid="{00000000-0005-0000-0000-0000F0270000}"/>
    <cellStyle name="Entrada 2 2 6 3 3 4" xfId="8168" xr:uid="{00000000-0005-0000-0000-0000F1270000}"/>
    <cellStyle name="Entrada 2 2 6 3 3 5" xfId="8169" xr:uid="{00000000-0005-0000-0000-0000F2270000}"/>
    <cellStyle name="Entrada 2 2 6 3 3 6" xfId="8170" xr:uid="{00000000-0005-0000-0000-0000F3270000}"/>
    <cellStyle name="Entrada 2 2 6 3 4" xfId="8171" xr:uid="{00000000-0005-0000-0000-0000F4270000}"/>
    <cellStyle name="Entrada 2 2 6 3 4 2" xfId="8172" xr:uid="{00000000-0005-0000-0000-0000F5270000}"/>
    <cellStyle name="Entrada 2 2 6 3 4 3" xfId="8173" xr:uid="{00000000-0005-0000-0000-0000F6270000}"/>
    <cellStyle name="Entrada 2 2 6 3 4 4" xfId="8174" xr:uid="{00000000-0005-0000-0000-0000F7270000}"/>
    <cellStyle name="Entrada 2 2 6 3 4 5" xfId="8175" xr:uid="{00000000-0005-0000-0000-0000F8270000}"/>
    <cellStyle name="Entrada 2 2 6 3 4 6" xfId="8176" xr:uid="{00000000-0005-0000-0000-0000F9270000}"/>
    <cellStyle name="Entrada 2 2 6 3 5" xfId="8177" xr:uid="{00000000-0005-0000-0000-0000FA270000}"/>
    <cellStyle name="Entrada 2 2 6 4" xfId="8178" xr:uid="{00000000-0005-0000-0000-0000FB270000}"/>
    <cellStyle name="Entrada 2 2 6 4 2" xfId="8179" xr:uid="{00000000-0005-0000-0000-0000FC270000}"/>
    <cellStyle name="Entrada 2 2 6 4 2 2" xfId="8180" xr:uid="{00000000-0005-0000-0000-0000FD270000}"/>
    <cellStyle name="Entrada 2 2 6 4 2 2 2" xfId="8181" xr:uid="{00000000-0005-0000-0000-0000FE270000}"/>
    <cellStyle name="Entrada 2 2 6 4 2 2 3" xfId="8182" xr:uid="{00000000-0005-0000-0000-0000FF270000}"/>
    <cellStyle name="Entrada 2 2 6 4 2 2 4" xfId="8183" xr:uid="{00000000-0005-0000-0000-000000280000}"/>
    <cellStyle name="Entrada 2 2 6 4 2 2 5" xfId="8184" xr:uid="{00000000-0005-0000-0000-000001280000}"/>
    <cellStyle name="Entrada 2 2 6 4 2 2 6" xfId="8185" xr:uid="{00000000-0005-0000-0000-000002280000}"/>
    <cellStyle name="Entrada 2 2 6 4 2 3" xfId="8186" xr:uid="{00000000-0005-0000-0000-000003280000}"/>
    <cellStyle name="Entrada 2 2 6 4 2 3 2" xfId="8187" xr:uid="{00000000-0005-0000-0000-000004280000}"/>
    <cellStyle name="Entrada 2 2 6 4 2 3 3" xfId="8188" xr:uid="{00000000-0005-0000-0000-000005280000}"/>
    <cellStyle name="Entrada 2 2 6 4 2 3 4" xfId="8189" xr:uid="{00000000-0005-0000-0000-000006280000}"/>
    <cellStyle name="Entrada 2 2 6 4 2 3 5" xfId="8190" xr:uid="{00000000-0005-0000-0000-000007280000}"/>
    <cellStyle name="Entrada 2 2 6 4 2 3 6" xfId="8191" xr:uid="{00000000-0005-0000-0000-000008280000}"/>
    <cellStyle name="Entrada 2 2 6 4 2 4" xfId="8192" xr:uid="{00000000-0005-0000-0000-000009280000}"/>
    <cellStyle name="Entrada 2 2 6 4 3" xfId="8193" xr:uid="{00000000-0005-0000-0000-00000A280000}"/>
    <cellStyle name="Entrada 2 2 6 4 3 2" xfId="8194" xr:uid="{00000000-0005-0000-0000-00000B280000}"/>
    <cellStyle name="Entrada 2 2 6 4 3 3" xfId="8195" xr:uid="{00000000-0005-0000-0000-00000C280000}"/>
    <cellStyle name="Entrada 2 2 6 4 3 4" xfId="8196" xr:uid="{00000000-0005-0000-0000-00000D280000}"/>
    <cellStyle name="Entrada 2 2 6 4 3 5" xfId="8197" xr:uid="{00000000-0005-0000-0000-00000E280000}"/>
    <cellStyle name="Entrada 2 2 6 4 3 6" xfId="8198" xr:uid="{00000000-0005-0000-0000-00000F280000}"/>
    <cellStyle name="Entrada 2 2 6 4 4" xfId="8199" xr:uid="{00000000-0005-0000-0000-000010280000}"/>
    <cellStyle name="Entrada 2 2 6 4 4 2" xfId="8200" xr:uid="{00000000-0005-0000-0000-000011280000}"/>
    <cellStyle name="Entrada 2 2 6 4 4 3" xfId="8201" xr:uid="{00000000-0005-0000-0000-000012280000}"/>
    <cellStyle name="Entrada 2 2 6 4 4 4" xfId="8202" xr:uid="{00000000-0005-0000-0000-000013280000}"/>
    <cellStyle name="Entrada 2 2 6 4 4 5" xfId="8203" xr:uid="{00000000-0005-0000-0000-000014280000}"/>
    <cellStyle name="Entrada 2 2 6 4 4 6" xfId="8204" xr:uid="{00000000-0005-0000-0000-000015280000}"/>
    <cellStyle name="Entrada 2 2 6 4 5" xfId="8205" xr:uid="{00000000-0005-0000-0000-000016280000}"/>
    <cellStyle name="Entrada 2 2 6 5" xfId="8206" xr:uid="{00000000-0005-0000-0000-000017280000}"/>
    <cellStyle name="Entrada 2 2 6 5 2" xfId="8207" xr:uid="{00000000-0005-0000-0000-000018280000}"/>
    <cellStyle name="Entrada 2 2 6 5 2 2" xfId="8208" xr:uid="{00000000-0005-0000-0000-000019280000}"/>
    <cellStyle name="Entrada 2 2 6 5 2 2 2" xfId="8209" xr:uid="{00000000-0005-0000-0000-00001A280000}"/>
    <cellStyle name="Entrada 2 2 6 5 2 2 3" xfId="8210" xr:uid="{00000000-0005-0000-0000-00001B280000}"/>
    <cellStyle name="Entrada 2 2 6 5 2 2 4" xfId="8211" xr:uid="{00000000-0005-0000-0000-00001C280000}"/>
    <cellStyle name="Entrada 2 2 6 5 2 2 5" xfId="8212" xr:uid="{00000000-0005-0000-0000-00001D280000}"/>
    <cellStyle name="Entrada 2 2 6 5 2 2 6" xfId="8213" xr:uid="{00000000-0005-0000-0000-00001E280000}"/>
    <cellStyle name="Entrada 2 2 6 5 2 3" xfId="8214" xr:uid="{00000000-0005-0000-0000-00001F280000}"/>
    <cellStyle name="Entrada 2 2 6 5 2 3 2" xfId="8215" xr:uid="{00000000-0005-0000-0000-000020280000}"/>
    <cellStyle name="Entrada 2 2 6 5 2 3 3" xfId="8216" xr:uid="{00000000-0005-0000-0000-000021280000}"/>
    <cellStyle name="Entrada 2 2 6 5 2 3 4" xfId="8217" xr:uid="{00000000-0005-0000-0000-000022280000}"/>
    <cellStyle name="Entrada 2 2 6 5 2 3 5" xfId="8218" xr:uid="{00000000-0005-0000-0000-000023280000}"/>
    <cellStyle name="Entrada 2 2 6 5 2 3 6" xfId="8219" xr:uid="{00000000-0005-0000-0000-000024280000}"/>
    <cellStyle name="Entrada 2 2 6 5 2 4" xfId="8220" xr:uid="{00000000-0005-0000-0000-000025280000}"/>
    <cellStyle name="Entrada 2 2 6 5 3" xfId="8221" xr:uid="{00000000-0005-0000-0000-000026280000}"/>
    <cellStyle name="Entrada 2 2 6 5 3 2" xfId="8222" xr:uid="{00000000-0005-0000-0000-000027280000}"/>
    <cellStyle name="Entrada 2 2 6 5 3 3" xfId="8223" xr:uid="{00000000-0005-0000-0000-000028280000}"/>
    <cellStyle name="Entrada 2 2 6 5 3 4" xfId="8224" xr:uid="{00000000-0005-0000-0000-000029280000}"/>
    <cellStyle name="Entrada 2 2 6 5 3 5" xfId="8225" xr:uid="{00000000-0005-0000-0000-00002A280000}"/>
    <cellStyle name="Entrada 2 2 6 5 3 6" xfId="8226" xr:uid="{00000000-0005-0000-0000-00002B280000}"/>
    <cellStyle name="Entrada 2 2 6 5 4" xfId="8227" xr:uid="{00000000-0005-0000-0000-00002C280000}"/>
    <cellStyle name="Entrada 2 2 6 5 4 2" xfId="8228" xr:uid="{00000000-0005-0000-0000-00002D280000}"/>
    <cellStyle name="Entrada 2 2 6 5 4 3" xfId="8229" xr:uid="{00000000-0005-0000-0000-00002E280000}"/>
    <cellStyle name="Entrada 2 2 6 5 4 4" xfId="8230" xr:uid="{00000000-0005-0000-0000-00002F280000}"/>
    <cellStyle name="Entrada 2 2 6 5 4 5" xfId="8231" xr:uid="{00000000-0005-0000-0000-000030280000}"/>
    <cellStyle name="Entrada 2 2 6 5 4 6" xfId="8232" xr:uid="{00000000-0005-0000-0000-000031280000}"/>
    <cellStyle name="Entrada 2 2 6 5 5" xfId="8233" xr:uid="{00000000-0005-0000-0000-000032280000}"/>
    <cellStyle name="Entrada 2 2 6 6" xfId="8234" xr:uid="{00000000-0005-0000-0000-000033280000}"/>
    <cellStyle name="Entrada 2 2 6 6 2" xfId="8235" xr:uid="{00000000-0005-0000-0000-000034280000}"/>
    <cellStyle name="Entrada 2 2 6 6 2 2" xfId="8236" xr:uid="{00000000-0005-0000-0000-000035280000}"/>
    <cellStyle name="Entrada 2 2 6 6 2 3" xfId="8237" xr:uid="{00000000-0005-0000-0000-000036280000}"/>
    <cellStyle name="Entrada 2 2 6 6 2 4" xfId="8238" xr:uid="{00000000-0005-0000-0000-000037280000}"/>
    <cellStyle name="Entrada 2 2 6 6 2 5" xfId="8239" xr:uid="{00000000-0005-0000-0000-000038280000}"/>
    <cellStyle name="Entrada 2 2 6 6 2 6" xfId="8240" xr:uid="{00000000-0005-0000-0000-000039280000}"/>
    <cellStyle name="Entrada 2 2 6 6 3" xfId="8241" xr:uid="{00000000-0005-0000-0000-00003A280000}"/>
    <cellStyle name="Entrada 2 2 6 6 3 2" xfId="8242" xr:uid="{00000000-0005-0000-0000-00003B280000}"/>
    <cellStyle name="Entrada 2 2 6 6 3 3" xfId="8243" xr:uid="{00000000-0005-0000-0000-00003C280000}"/>
    <cellStyle name="Entrada 2 2 6 6 3 4" xfId="8244" xr:uid="{00000000-0005-0000-0000-00003D280000}"/>
    <cellStyle name="Entrada 2 2 6 6 3 5" xfId="8245" xr:uid="{00000000-0005-0000-0000-00003E280000}"/>
    <cellStyle name="Entrada 2 2 6 6 3 6" xfId="8246" xr:uid="{00000000-0005-0000-0000-00003F280000}"/>
    <cellStyle name="Entrada 2 2 6 6 4" xfId="8247" xr:uid="{00000000-0005-0000-0000-000040280000}"/>
    <cellStyle name="Entrada 2 2 6 7" xfId="8248" xr:uid="{00000000-0005-0000-0000-000041280000}"/>
    <cellStyle name="Entrada 2 2 6 7 2" xfId="8249" xr:uid="{00000000-0005-0000-0000-000042280000}"/>
    <cellStyle name="Entrada 2 2 6 7 3" xfId="8250" xr:uid="{00000000-0005-0000-0000-000043280000}"/>
    <cellStyle name="Entrada 2 2 6 7 4" xfId="8251" xr:uid="{00000000-0005-0000-0000-000044280000}"/>
    <cellStyle name="Entrada 2 2 6 7 5" xfId="8252" xr:uid="{00000000-0005-0000-0000-000045280000}"/>
    <cellStyle name="Entrada 2 2 6 7 6" xfId="8253" xr:uid="{00000000-0005-0000-0000-000046280000}"/>
    <cellStyle name="Entrada 2 2 6 7 7" xfId="8254" xr:uid="{00000000-0005-0000-0000-000047280000}"/>
    <cellStyle name="Entrada 2 2 6 8" xfId="8255" xr:uid="{00000000-0005-0000-0000-000048280000}"/>
    <cellStyle name="Entrada 2 2 6 8 2" xfId="8256" xr:uid="{00000000-0005-0000-0000-000049280000}"/>
    <cellStyle name="Entrada 2 2 6 8 3" xfId="8257" xr:uid="{00000000-0005-0000-0000-00004A280000}"/>
    <cellStyle name="Entrada 2 2 6 8 4" xfId="8258" xr:uid="{00000000-0005-0000-0000-00004B280000}"/>
    <cellStyle name="Entrada 2 2 6 8 5" xfId="8259" xr:uid="{00000000-0005-0000-0000-00004C280000}"/>
    <cellStyle name="Entrada 2 2 6 8 6" xfId="8260" xr:uid="{00000000-0005-0000-0000-00004D280000}"/>
    <cellStyle name="Entrada 2 2 6_Client_Report_SSFD_286_UI_15May14_06h00" xfId="37033" xr:uid="{00000000-0005-0000-0000-00004E280000}"/>
    <cellStyle name="Entrada 2 2 7" xfId="8261" xr:uid="{00000000-0005-0000-0000-00004F280000}"/>
    <cellStyle name="Entrada 2 2 7 2" xfId="8262" xr:uid="{00000000-0005-0000-0000-000050280000}"/>
    <cellStyle name="Entrada 2 2 7 2 2" xfId="8263" xr:uid="{00000000-0005-0000-0000-000051280000}"/>
    <cellStyle name="Entrada 2 2 7 2 2 2" xfId="8264" xr:uid="{00000000-0005-0000-0000-000052280000}"/>
    <cellStyle name="Entrada 2 2 7 2 2 2 2" xfId="8265" xr:uid="{00000000-0005-0000-0000-000053280000}"/>
    <cellStyle name="Entrada 2 2 7 2 2 2 3" xfId="8266" xr:uid="{00000000-0005-0000-0000-000054280000}"/>
    <cellStyle name="Entrada 2 2 7 2 2 2 4" xfId="8267" xr:uid="{00000000-0005-0000-0000-000055280000}"/>
    <cellStyle name="Entrada 2 2 7 2 2 2 5" xfId="8268" xr:uid="{00000000-0005-0000-0000-000056280000}"/>
    <cellStyle name="Entrada 2 2 7 2 2 2 6" xfId="8269" xr:uid="{00000000-0005-0000-0000-000057280000}"/>
    <cellStyle name="Entrada 2 2 7 2 2 3" xfId="8270" xr:uid="{00000000-0005-0000-0000-000058280000}"/>
    <cellStyle name="Entrada 2 2 7 2 2 3 2" xfId="8271" xr:uid="{00000000-0005-0000-0000-000059280000}"/>
    <cellStyle name="Entrada 2 2 7 2 2 3 3" xfId="8272" xr:uid="{00000000-0005-0000-0000-00005A280000}"/>
    <cellStyle name="Entrada 2 2 7 2 2 3 4" xfId="8273" xr:uid="{00000000-0005-0000-0000-00005B280000}"/>
    <cellStyle name="Entrada 2 2 7 2 2 3 5" xfId="8274" xr:uid="{00000000-0005-0000-0000-00005C280000}"/>
    <cellStyle name="Entrada 2 2 7 2 2 3 6" xfId="8275" xr:uid="{00000000-0005-0000-0000-00005D280000}"/>
    <cellStyle name="Entrada 2 2 7 2 2 4" xfId="8276" xr:uid="{00000000-0005-0000-0000-00005E280000}"/>
    <cellStyle name="Entrada 2 2 7 2 3" xfId="8277" xr:uid="{00000000-0005-0000-0000-00005F280000}"/>
    <cellStyle name="Entrada 2 2 7 2 3 2" xfId="8278" xr:uid="{00000000-0005-0000-0000-000060280000}"/>
    <cellStyle name="Entrada 2 2 7 2 3 3" xfId="8279" xr:uid="{00000000-0005-0000-0000-000061280000}"/>
    <cellStyle name="Entrada 2 2 7 2 3 4" xfId="8280" xr:uid="{00000000-0005-0000-0000-000062280000}"/>
    <cellStyle name="Entrada 2 2 7 2 3 5" xfId="8281" xr:uid="{00000000-0005-0000-0000-000063280000}"/>
    <cellStyle name="Entrada 2 2 7 2 3 6" xfId="8282" xr:uid="{00000000-0005-0000-0000-000064280000}"/>
    <cellStyle name="Entrada 2 2 7 2 3 7" xfId="8283" xr:uid="{00000000-0005-0000-0000-000065280000}"/>
    <cellStyle name="Entrada 2 2 7 2 4" xfId="8284" xr:uid="{00000000-0005-0000-0000-000066280000}"/>
    <cellStyle name="Entrada 2 2 7 2 4 2" xfId="8285" xr:uid="{00000000-0005-0000-0000-000067280000}"/>
    <cellStyle name="Entrada 2 2 7 2 4 3" xfId="8286" xr:uid="{00000000-0005-0000-0000-000068280000}"/>
    <cellStyle name="Entrada 2 2 7 2 4 4" xfId="8287" xr:uid="{00000000-0005-0000-0000-000069280000}"/>
    <cellStyle name="Entrada 2 2 7 2 4 5" xfId="8288" xr:uid="{00000000-0005-0000-0000-00006A280000}"/>
    <cellStyle name="Entrada 2 2 7 2 4 6" xfId="8289" xr:uid="{00000000-0005-0000-0000-00006B280000}"/>
    <cellStyle name="Entrada 2 2 7 3" xfId="8290" xr:uid="{00000000-0005-0000-0000-00006C280000}"/>
    <cellStyle name="Entrada 2 2 7 3 2" xfId="8291" xr:uid="{00000000-0005-0000-0000-00006D280000}"/>
    <cellStyle name="Entrada 2 2 7 3 2 2" xfId="8292" xr:uid="{00000000-0005-0000-0000-00006E280000}"/>
    <cellStyle name="Entrada 2 2 7 3 2 2 2" xfId="8293" xr:uid="{00000000-0005-0000-0000-00006F280000}"/>
    <cellStyle name="Entrada 2 2 7 3 2 2 3" xfId="8294" xr:uid="{00000000-0005-0000-0000-000070280000}"/>
    <cellStyle name="Entrada 2 2 7 3 2 2 4" xfId="8295" xr:uid="{00000000-0005-0000-0000-000071280000}"/>
    <cellStyle name="Entrada 2 2 7 3 2 2 5" xfId="8296" xr:uid="{00000000-0005-0000-0000-000072280000}"/>
    <cellStyle name="Entrada 2 2 7 3 2 2 6" xfId="8297" xr:uid="{00000000-0005-0000-0000-000073280000}"/>
    <cellStyle name="Entrada 2 2 7 3 2 3" xfId="8298" xr:uid="{00000000-0005-0000-0000-000074280000}"/>
    <cellStyle name="Entrada 2 2 7 3 2 3 2" xfId="8299" xr:uid="{00000000-0005-0000-0000-000075280000}"/>
    <cellStyle name="Entrada 2 2 7 3 2 3 3" xfId="8300" xr:uid="{00000000-0005-0000-0000-000076280000}"/>
    <cellStyle name="Entrada 2 2 7 3 2 3 4" xfId="8301" xr:uid="{00000000-0005-0000-0000-000077280000}"/>
    <cellStyle name="Entrada 2 2 7 3 2 3 5" xfId="8302" xr:uid="{00000000-0005-0000-0000-000078280000}"/>
    <cellStyle name="Entrada 2 2 7 3 2 3 6" xfId="8303" xr:uid="{00000000-0005-0000-0000-000079280000}"/>
    <cellStyle name="Entrada 2 2 7 3 2 4" xfId="8304" xr:uid="{00000000-0005-0000-0000-00007A280000}"/>
    <cellStyle name="Entrada 2 2 7 3 3" xfId="8305" xr:uid="{00000000-0005-0000-0000-00007B280000}"/>
    <cellStyle name="Entrada 2 2 7 3 3 2" xfId="8306" xr:uid="{00000000-0005-0000-0000-00007C280000}"/>
    <cellStyle name="Entrada 2 2 7 3 3 3" xfId="8307" xr:uid="{00000000-0005-0000-0000-00007D280000}"/>
    <cellStyle name="Entrada 2 2 7 3 3 4" xfId="8308" xr:uid="{00000000-0005-0000-0000-00007E280000}"/>
    <cellStyle name="Entrada 2 2 7 3 3 5" xfId="8309" xr:uid="{00000000-0005-0000-0000-00007F280000}"/>
    <cellStyle name="Entrada 2 2 7 3 3 6" xfId="8310" xr:uid="{00000000-0005-0000-0000-000080280000}"/>
    <cellStyle name="Entrada 2 2 7 3 4" xfId="8311" xr:uid="{00000000-0005-0000-0000-000081280000}"/>
    <cellStyle name="Entrada 2 2 7 3 4 2" xfId="8312" xr:uid="{00000000-0005-0000-0000-000082280000}"/>
    <cellStyle name="Entrada 2 2 7 3 4 3" xfId="8313" xr:uid="{00000000-0005-0000-0000-000083280000}"/>
    <cellStyle name="Entrada 2 2 7 3 4 4" xfId="8314" xr:uid="{00000000-0005-0000-0000-000084280000}"/>
    <cellStyle name="Entrada 2 2 7 3 4 5" xfId="8315" xr:uid="{00000000-0005-0000-0000-000085280000}"/>
    <cellStyle name="Entrada 2 2 7 3 4 6" xfId="8316" xr:uid="{00000000-0005-0000-0000-000086280000}"/>
    <cellStyle name="Entrada 2 2 7 3 5" xfId="8317" xr:uid="{00000000-0005-0000-0000-000087280000}"/>
    <cellStyle name="Entrada 2 2 7 4" xfId="8318" xr:uid="{00000000-0005-0000-0000-000088280000}"/>
    <cellStyle name="Entrada 2 2 7 4 2" xfId="8319" xr:uid="{00000000-0005-0000-0000-000089280000}"/>
    <cellStyle name="Entrada 2 2 7 4 2 2" xfId="8320" xr:uid="{00000000-0005-0000-0000-00008A280000}"/>
    <cellStyle name="Entrada 2 2 7 4 2 2 2" xfId="8321" xr:uid="{00000000-0005-0000-0000-00008B280000}"/>
    <cellStyle name="Entrada 2 2 7 4 2 2 3" xfId="8322" xr:uid="{00000000-0005-0000-0000-00008C280000}"/>
    <cellStyle name="Entrada 2 2 7 4 2 2 4" xfId="8323" xr:uid="{00000000-0005-0000-0000-00008D280000}"/>
    <cellStyle name="Entrada 2 2 7 4 2 2 5" xfId="8324" xr:uid="{00000000-0005-0000-0000-00008E280000}"/>
    <cellStyle name="Entrada 2 2 7 4 2 2 6" xfId="8325" xr:uid="{00000000-0005-0000-0000-00008F280000}"/>
    <cellStyle name="Entrada 2 2 7 4 2 3" xfId="8326" xr:uid="{00000000-0005-0000-0000-000090280000}"/>
    <cellStyle name="Entrada 2 2 7 4 2 3 2" xfId="8327" xr:uid="{00000000-0005-0000-0000-000091280000}"/>
    <cellStyle name="Entrada 2 2 7 4 2 3 3" xfId="8328" xr:uid="{00000000-0005-0000-0000-000092280000}"/>
    <cellStyle name="Entrada 2 2 7 4 2 3 4" xfId="8329" xr:uid="{00000000-0005-0000-0000-000093280000}"/>
    <cellStyle name="Entrada 2 2 7 4 2 3 5" xfId="8330" xr:uid="{00000000-0005-0000-0000-000094280000}"/>
    <cellStyle name="Entrada 2 2 7 4 2 3 6" xfId="8331" xr:uid="{00000000-0005-0000-0000-000095280000}"/>
    <cellStyle name="Entrada 2 2 7 4 2 4" xfId="8332" xr:uid="{00000000-0005-0000-0000-000096280000}"/>
    <cellStyle name="Entrada 2 2 7 4 3" xfId="8333" xr:uid="{00000000-0005-0000-0000-000097280000}"/>
    <cellStyle name="Entrada 2 2 7 4 3 2" xfId="8334" xr:uid="{00000000-0005-0000-0000-000098280000}"/>
    <cellStyle name="Entrada 2 2 7 4 3 3" xfId="8335" xr:uid="{00000000-0005-0000-0000-000099280000}"/>
    <cellStyle name="Entrada 2 2 7 4 3 4" xfId="8336" xr:uid="{00000000-0005-0000-0000-00009A280000}"/>
    <cellStyle name="Entrada 2 2 7 4 3 5" xfId="8337" xr:uid="{00000000-0005-0000-0000-00009B280000}"/>
    <cellStyle name="Entrada 2 2 7 4 3 6" xfId="8338" xr:uid="{00000000-0005-0000-0000-00009C280000}"/>
    <cellStyle name="Entrada 2 2 7 4 4" xfId="8339" xr:uid="{00000000-0005-0000-0000-00009D280000}"/>
    <cellStyle name="Entrada 2 2 7 4 4 2" xfId="8340" xr:uid="{00000000-0005-0000-0000-00009E280000}"/>
    <cellStyle name="Entrada 2 2 7 4 4 3" xfId="8341" xr:uid="{00000000-0005-0000-0000-00009F280000}"/>
    <cellStyle name="Entrada 2 2 7 4 4 4" xfId="8342" xr:uid="{00000000-0005-0000-0000-0000A0280000}"/>
    <cellStyle name="Entrada 2 2 7 4 4 5" xfId="8343" xr:uid="{00000000-0005-0000-0000-0000A1280000}"/>
    <cellStyle name="Entrada 2 2 7 4 4 6" xfId="8344" xr:uid="{00000000-0005-0000-0000-0000A2280000}"/>
    <cellStyle name="Entrada 2 2 7 4 5" xfId="8345" xr:uid="{00000000-0005-0000-0000-0000A3280000}"/>
    <cellStyle name="Entrada 2 2 7 5" xfId="8346" xr:uid="{00000000-0005-0000-0000-0000A4280000}"/>
    <cellStyle name="Entrada 2 2 7 5 2" xfId="8347" xr:uid="{00000000-0005-0000-0000-0000A5280000}"/>
    <cellStyle name="Entrada 2 2 7 5 2 2" xfId="8348" xr:uid="{00000000-0005-0000-0000-0000A6280000}"/>
    <cellStyle name="Entrada 2 2 7 5 2 2 2" xfId="8349" xr:uid="{00000000-0005-0000-0000-0000A7280000}"/>
    <cellStyle name="Entrada 2 2 7 5 2 2 3" xfId="8350" xr:uid="{00000000-0005-0000-0000-0000A8280000}"/>
    <cellStyle name="Entrada 2 2 7 5 2 2 4" xfId="8351" xr:uid="{00000000-0005-0000-0000-0000A9280000}"/>
    <cellStyle name="Entrada 2 2 7 5 2 2 5" xfId="8352" xr:uid="{00000000-0005-0000-0000-0000AA280000}"/>
    <cellStyle name="Entrada 2 2 7 5 2 2 6" xfId="8353" xr:uid="{00000000-0005-0000-0000-0000AB280000}"/>
    <cellStyle name="Entrada 2 2 7 5 2 3" xfId="8354" xr:uid="{00000000-0005-0000-0000-0000AC280000}"/>
    <cellStyle name="Entrada 2 2 7 5 2 3 2" xfId="8355" xr:uid="{00000000-0005-0000-0000-0000AD280000}"/>
    <cellStyle name="Entrada 2 2 7 5 2 3 3" xfId="8356" xr:uid="{00000000-0005-0000-0000-0000AE280000}"/>
    <cellStyle name="Entrada 2 2 7 5 2 3 4" xfId="8357" xr:uid="{00000000-0005-0000-0000-0000AF280000}"/>
    <cellStyle name="Entrada 2 2 7 5 2 3 5" xfId="8358" xr:uid="{00000000-0005-0000-0000-0000B0280000}"/>
    <cellStyle name="Entrada 2 2 7 5 2 3 6" xfId="8359" xr:uid="{00000000-0005-0000-0000-0000B1280000}"/>
    <cellStyle name="Entrada 2 2 7 5 2 4" xfId="8360" xr:uid="{00000000-0005-0000-0000-0000B2280000}"/>
    <cellStyle name="Entrada 2 2 7 5 3" xfId="8361" xr:uid="{00000000-0005-0000-0000-0000B3280000}"/>
    <cellStyle name="Entrada 2 2 7 5 3 2" xfId="8362" xr:uid="{00000000-0005-0000-0000-0000B4280000}"/>
    <cellStyle name="Entrada 2 2 7 5 3 3" xfId="8363" xr:uid="{00000000-0005-0000-0000-0000B5280000}"/>
    <cellStyle name="Entrada 2 2 7 5 3 4" xfId="8364" xr:uid="{00000000-0005-0000-0000-0000B6280000}"/>
    <cellStyle name="Entrada 2 2 7 5 3 5" xfId="8365" xr:uid="{00000000-0005-0000-0000-0000B7280000}"/>
    <cellStyle name="Entrada 2 2 7 5 3 6" xfId="8366" xr:uid="{00000000-0005-0000-0000-0000B8280000}"/>
    <cellStyle name="Entrada 2 2 7 5 4" xfId="8367" xr:uid="{00000000-0005-0000-0000-0000B9280000}"/>
    <cellStyle name="Entrada 2 2 7 5 4 2" xfId="8368" xr:uid="{00000000-0005-0000-0000-0000BA280000}"/>
    <cellStyle name="Entrada 2 2 7 5 4 3" xfId="8369" xr:uid="{00000000-0005-0000-0000-0000BB280000}"/>
    <cellStyle name="Entrada 2 2 7 5 4 4" xfId="8370" xr:uid="{00000000-0005-0000-0000-0000BC280000}"/>
    <cellStyle name="Entrada 2 2 7 5 4 5" xfId="8371" xr:uid="{00000000-0005-0000-0000-0000BD280000}"/>
    <cellStyle name="Entrada 2 2 7 5 4 6" xfId="8372" xr:uid="{00000000-0005-0000-0000-0000BE280000}"/>
    <cellStyle name="Entrada 2 2 7 5 5" xfId="8373" xr:uid="{00000000-0005-0000-0000-0000BF280000}"/>
    <cellStyle name="Entrada 2 2 7 6" xfId="8374" xr:uid="{00000000-0005-0000-0000-0000C0280000}"/>
    <cellStyle name="Entrada 2 2 7 6 2" xfId="8375" xr:uid="{00000000-0005-0000-0000-0000C1280000}"/>
    <cellStyle name="Entrada 2 2 7 6 2 2" xfId="8376" xr:uid="{00000000-0005-0000-0000-0000C2280000}"/>
    <cellStyle name="Entrada 2 2 7 6 2 3" xfId="8377" xr:uid="{00000000-0005-0000-0000-0000C3280000}"/>
    <cellStyle name="Entrada 2 2 7 6 2 4" xfId="8378" xr:uid="{00000000-0005-0000-0000-0000C4280000}"/>
    <cellStyle name="Entrada 2 2 7 6 2 5" xfId="8379" xr:uid="{00000000-0005-0000-0000-0000C5280000}"/>
    <cellStyle name="Entrada 2 2 7 6 2 6" xfId="8380" xr:uid="{00000000-0005-0000-0000-0000C6280000}"/>
    <cellStyle name="Entrada 2 2 7 6 3" xfId="8381" xr:uid="{00000000-0005-0000-0000-0000C7280000}"/>
    <cellStyle name="Entrada 2 2 7 6 3 2" xfId="8382" xr:uid="{00000000-0005-0000-0000-0000C8280000}"/>
    <cellStyle name="Entrada 2 2 7 6 3 3" xfId="8383" xr:uid="{00000000-0005-0000-0000-0000C9280000}"/>
    <cellStyle name="Entrada 2 2 7 6 3 4" xfId="8384" xr:uid="{00000000-0005-0000-0000-0000CA280000}"/>
    <cellStyle name="Entrada 2 2 7 6 3 5" xfId="8385" xr:uid="{00000000-0005-0000-0000-0000CB280000}"/>
    <cellStyle name="Entrada 2 2 7 6 3 6" xfId="8386" xr:uid="{00000000-0005-0000-0000-0000CC280000}"/>
    <cellStyle name="Entrada 2 2 7 6 4" xfId="8387" xr:uid="{00000000-0005-0000-0000-0000CD280000}"/>
    <cellStyle name="Entrada 2 2 7 7" xfId="8388" xr:uid="{00000000-0005-0000-0000-0000CE280000}"/>
    <cellStyle name="Entrada 2 2 7 7 2" xfId="8389" xr:uid="{00000000-0005-0000-0000-0000CF280000}"/>
    <cellStyle name="Entrada 2 2 7 7 3" xfId="8390" xr:uid="{00000000-0005-0000-0000-0000D0280000}"/>
    <cellStyle name="Entrada 2 2 7 7 4" xfId="8391" xr:uid="{00000000-0005-0000-0000-0000D1280000}"/>
    <cellStyle name="Entrada 2 2 7 7 5" xfId="8392" xr:uid="{00000000-0005-0000-0000-0000D2280000}"/>
    <cellStyle name="Entrada 2 2 7 7 6" xfId="8393" xr:uid="{00000000-0005-0000-0000-0000D3280000}"/>
    <cellStyle name="Entrada 2 2 7 7 7" xfId="8394" xr:uid="{00000000-0005-0000-0000-0000D4280000}"/>
    <cellStyle name="Entrada 2 2 7 8" xfId="8395" xr:uid="{00000000-0005-0000-0000-0000D5280000}"/>
    <cellStyle name="Entrada 2 2 7 8 2" xfId="8396" xr:uid="{00000000-0005-0000-0000-0000D6280000}"/>
    <cellStyle name="Entrada 2 2 7 8 3" xfId="8397" xr:uid="{00000000-0005-0000-0000-0000D7280000}"/>
    <cellStyle name="Entrada 2 2 7 8 4" xfId="8398" xr:uid="{00000000-0005-0000-0000-0000D8280000}"/>
    <cellStyle name="Entrada 2 2 7 8 5" xfId="8399" xr:uid="{00000000-0005-0000-0000-0000D9280000}"/>
    <cellStyle name="Entrada 2 2 7 8 6" xfId="8400" xr:uid="{00000000-0005-0000-0000-0000DA280000}"/>
    <cellStyle name="Entrada 2 2 7_Client_Report_SSFD_286_UI_15May14_06h00" xfId="37034" xr:uid="{00000000-0005-0000-0000-0000DB280000}"/>
    <cellStyle name="Entrada 2 2 8" xfId="8401" xr:uid="{00000000-0005-0000-0000-0000DC280000}"/>
    <cellStyle name="Entrada 2 2 8 2" xfId="8402" xr:uid="{00000000-0005-0000-0000-0000DD280000}"/>
    <cellStyle name="Entrada 2 2 8 2 2" xfId="8403" xr:uid="{00000000-0005-0000-0000-0000DE280000}"/>
    <cellStyle name="Entrada 2 2 8 2 2 2" xfId="8404" xr:uid="{00000000-0005-0000-0000-0000DF280000}"/>
    <cellStyle name="Entrada 2 2 8 2 2 2 2" xfId="8405" xr:uid="{00000000-0005-0000-0000-0000E0280000}"/>
    <cellStyle name="Entrada 2 2 8 2 2 2 3" xfId="8406" xr:uid="{00000000-0005-0000-0000-0000E1280000}"/>
    <cellStyle name="Entrada 2 2 8 2 2 2 4" xfId="8407" xr:uid="{00000000-0005-0000-0000-0000E2280000}"/>
    <cellStyle name="Entrada 2 2 8 2 2 2 5" xfId="8408" xr:uid="{00000000-0005-0000-0000-0000E3280000}"/>
    <cellStyle name="Entrada 2 2 8 2 2 2 6" xfId="8409" xr:uid="{00000000-0005-0000-0000-0000E4280000}"/>
    <cellStyle name="Entrada 2 2 8 2 2 3" xfId="8410" xr:uid="{00000000-0005-0000-0000-0000E5280000}"/>
    <cellStyle name="Entrada 2 2 8 2 2 3 2" xfId="8411" xr:uid="{00000000-0005-0000-0000-0000E6280000}"/>
    <cellStyle name="Entrada 2 2 8 2 2 3 3" xfId="8412" xr:uid="{00000000-0005-0000-0000-0000E7280000}"/>
    <cellStyle name="Entrada 2 2 8 2 2 3 4" xfId="8413" xr:uid="{00000000-0005-0000-0000-0000E8280000}"/>
    <cellStyle name="Entrada 2 2 8 2 2 3 5" xfId="8414" xr:uid="{00000000-0005-0000-0000-0000E9280000}"/>
    <cellStyle name="Entrada 2 2 8 2 2 3 6" xfId="8415" xr:uid="{00000000-0005-0000-0000-0000EA280000}"/>
    <cellStyle name="Entrada 2 2 8 2 2 4" xfId="8416" xr:uid="{00000000-0005-0000-0000-0000EB280000}"/>
    <cellStyle name="Entrada 2 2 8 2 3" xfId="8417" xr:uid="{00000000-0005-0000-0000-0000EC280000}"/>
    <cellStyle name="Entrada 2 2 8 2 3 2" xfId="8418" xr:uid="{00000000-0005-0000-0000-0000ED280000}"/>
    <cellStyle name="Entrada 2 2 8 2 3 3" xfId="8419" xr:uid="{00000000-0005-0000-0000-0000EE280000}"/>
    <cellStyle name="Entrada 2 2 8 2 3 4" xfId="8420" xr:uid="{00000000-0005-0000-0000-0000EF280000}"/>
    <cellStyle name="Entrada 2 2 8 2 3 5" xfId="8421" xr:uid="{00000000-0005-0000-0000-0000F0280000}"/>
    <cellStyle name="Entrada 2 2 8 2 3 6" xfId="8422" xr:uid="{00000000-0005-0000-0000-0000F1280000}"/>
    <cellStyle name="Entrada 2 2 8 2 3 7" xfId="8423" xr:uid="{00000000-0005-0000-0000-0000F2280000}"/>
    <cellStyle name="Entrada 2 2 8 2 4" xfId="8424" xr:uid="{00000000-0005-0000-0000-0000F3280000}"/>
    <cellStyle name="Entrada 2 2 8 2 4 2" xfId="8425" xr:uid="{00000000-0005-0000-0000-0000F4280000}"/>
    <cellStyle name="Entrada 2 2 8 2 4 3" xfId="8426" xr:uid="{00000000-0005-0000-0000-0000F5280000}"/>
    <cellStyle name="Entrada 2 2 8 2 4 4" xfId="8427" xr:uid="{00000000-0005-0000-0000-0000F6280000}"/>
    <cellStyle name="Entrada 2 2 8 2 4 5" xfId="8428" xr:uid="{00000000-0005-0000-0000-0000F7280000}"/>
    <cellStyle name="Entrada 2 2 8 2 4 6" xfId="8429" xr:uid="{00000000-0005-0000-0000-0000F8280000}"/>
    <cellStyle name="Entrada 2 2 8 3" xfId="8430" xr:uid="{00000000-0005-0000-0000-0000F9280000}"/>
    <cellStyle name="Entrada 2 2 8 3 2" xfId="8431" xr:uid="{00000000-0005-0000-0000-0000FA280000}"/>
    <cellStyle name="Entrada 2 2 8 3 2 2" xfId="8432" xr:uid="{00000000-0005-0000-0000-0000FB280000}"/>
    <cellStyle name="Entrada 2 2 8 3 2 2 2" xfId="8433" xr:uid="{00000000-0005-0000-0000-0000FC280000}"/>
    <cellStyle name="Entrada 2 2 8 3 2 2 3" xfId="8434" xr:uid="{00000000-0005-0000-0000-0000FD280000}"/>
    <cellStyle name="Entrada 2 2 8 3 2 2 4" xfId="8435" xr:uid="{00000000-0005-0000-0000-0000FE280000}"/>
    <cellStyle name="Entrada 2 2 8 3 2 2 5" xfId="8436" xr:uid="{00000000-0005-0000-0000-0000FF280000}"/>
    <cellStyle name="Entrada 2 2 8 3 2 2 6" xfId="8437" xr:uid="{00000000-0005-0000-0000-000000290000}"/>
    <cellStyle name="Entrada 2 2 8 3 2 3" xfId="8438" xr:uid="{00000000-0005-0000-0000-000001290000}"/>
    <cellStyle name="Entrada 2 2 8 3 2 3 2" xfId="8439" xr:uid="{00000000-0005-0000-0000-000002290000}"/>
    <cellStyle name="Entrada 2 2 8 3 2 3 3" xfId="8440" xr:uid="{00000000-0005-0000-0000-000003290000}"/>
    <cellStyle name="Entrada 2 2 8 3 2 3 4" xfId="8441" xr:uid="{00000000-0005-0000-0000-000004290000}"/>
    <cellStyle name="Entrada 2 2 8 3 2 3 5" xfId="8442" xr:uid="{00000000-0005-0000-0000-000005290000}"/>
    <cellStyle name="Entrada 2 2 8 3 2 3 6" xfId="8443" xr:uid="{00000000-0005-0000-0000-000006290000}"/>
    <cellStyle name="Entrada 2 2 8 3 2 4" xfId="8444" xr:uid="{00000000-0005-0000-0000-000007290000}"/>
    <cellStyle name="Entrada 2 2 8 3 3" xfId="8445" xr:uid="{00000000-0005-0000-0000-000008290000}"/>
    <cellStyle name="Entrada 2 2 8 3 3 2" xfId="8446" xr:uid="{00000000-0005-0000-0000-000009290000}"/>
    <cellStyle name="Entrada 2 2 8 3 3 3" xfId="8447" xr:uid="{00000000-0005-0000-0000-00000A290000}"/>
    <cellStyle name="Entrada 2 2 8 3 3 4" xfId="8448" xr:uid="{00000000-0005-0000-0000-00000B290000}"/>
    <cellStyle name="Entrada 2 2 8 3 3 5" xfId="8449" xr:uid="{00000000-0005-0000-0000-00000C290000}"/>
    <cellStyle name="Entrada 2 2 8 3 3 6" xfId="8450" xr:uid="{00000000-0005-0000-0000-00000D290000}"/>
    <cellStyle name="Entrada 2 2 8 3 4" xfId="8451" xr:uid="{00000000-0005-0000-0000-00000E290000}"/>
    <cellStyle name="Entrada 2 2 8 3 4 2" xfId="8452" xr:uid="{00000000-0005-0000-0000-00000F290000}"/>
    <cellStyle name="Entrada 2 2 8 3 4 3" xfId="8453" xr:uid="{00000000-0005-0000-0000-000010290000}"/>
    <cellStyle name="Entrada 2 2 8 3 4 4" xfId="8454" xr:uid="{00000000-0005-0000-0000-000011290000}"/>
    <cellStyle name="Entrada 2 2 8 3 4 5" xfId="8455" xr:uid="{00000000-0005-0000-0000-000012290000}"/>
    <cellStyle name="Entrada 2 2 8 3 4 6" xfId="8456" xr:uid="{00000000-0005-0000-0000-000013290000}"/>
    <cellStyle name="Entrada 2 2 8 3 5" xfId="8457" xr:uid="{00000000-0005-0000-0000-000014290000}"/>
    <cellStyle name="Entrada 2 2 8 4" xfId="8458" xr:uid="{00000000-0005-0000-0000-000015290000}"/>
    <cellStyle name="Entrada 2 2 8 4 2" xfId="8459" xr:uid="{00000000-0005-0000-0000-000016290000}"/>
    <cellStyle name="Entrada 2 2 8 4 2 2" xfId="8460" xr:uid="{00000000-0005-0000-0000-000017290000}"/>
    <cellStyle name="Entrada 2 2 8 4 2 2 2" xfId="8461" xr:uid="{00000000-0005-0000-0000-000018290000}"/>
    <cellStyle name="Entrada 2 2 8 4 2 2 3" xfId="8462" xr:uid="{00000000-0005-0000-0000-000019290000}"/>
    <cellStyle name="Entrada 2 2 8 4 2 2 4" xfId="8463" xr:uid="{00000000-0005-0000-0000-00001A290000}"/>
    <cellStyle name="Entrada 2 2 8 4 2 2 5" xfId="8464" xr:uid="{00000000-0005-0000-0000-00001B290000}"/>
    <cellStyle name="Entrada 2 2 8 4 2 2 6" xfId="8465" xr:uid="{00000000-0005-0000-0000-00001C290000}"/>
    <cellStyle name="Entrada 2 2 8 4 2 3" xfId="8466" xr:uid="{00000000-0005-0000-0000-00001D290000}"/>
    <cellStyle name="Entrada 2 2 8 4 2 3 2" xfId="8467" xr:uid="{00000000-0005-0000-0000-00001E290000}"/>
    <cellStyle name="Entrada 2 2 8 4 2 3 3" xfId="8468" xr:uid="{00000000-0005-0000-0000-00001F290000}"/>
    <cellStyle name="Entrada 2 2 8 4 2 3 4" xfId="8469" xr:uid="{00000000-0005-0000-0000-000020290000}"/>
    <cellStyle name="Entrada 2 2 8 4 2 3 5" xfId="8470" xr:uid="{00000000-0005-0000-0000-000021290000}"/>
    <cellStyle name="Entrada 2 2 8 4 2 3 6" xfId="8471" xr:uid="{00000000-0005-0000-0000-000022290000}"/>
    <cellStyle name="Entrada 2 2 8 4 2 4" xfId="8472" xr:uid="{00000000-0005-0000-0000-000023290000}"/>
    <cellStyle name="Entrada 2 2 8 4 3" xfId="8473" xr:uid="{00000000-0005-0000-0000-000024290000}"/>
    <cellStyle name="Entrada 2 2 8 4 3 2" xfId="8474" xr:uid="{00000000-0005-0000-0000-000025290000}"/>
    <cellStyle name="Entrada 2 2 8 4 3 3" xfId="8475" xr:uid="{00000000-0005-0000-0000-000026290000}"/>
    <cellStyle name="Entrada 2 2 8 4 3 4" xfId="8476" xr:uid="{00000000-0005-0000-0000-000027290000}"/>
    <cellStyle name="Entrada 2 2 8 4 3 5" xfId="8477" xr:uid="{00000000-0005-0000-0000-000028290000}"/>
    <cellStyle name="Entrada 2 2 8 4 3 6" xfId="8478" xr:uid="{00000000-0005-0000-0000-000029290000}"/>
    <cellStyle name="Entrada 2 2 8 4 4" xfId="8479" xr:uid="{00000000-0005-0000-0000-00002A290000}"/>
    <cellStyle name="Entrada 2 2 8 4 4 2" xfId="8480" xr:uid="{00000000-0005-0000-0000-00002B290000}"/>
    <cellStyle name="Entrada 2 2 8 4 4 3" xfId="8481" xr:uid="{00000000-0005-0000-0000-00002C290000}"/>
    <cellStyle name="Entrada 2 2 8 4 4 4" xfId="8482" xr:uid="{00000000-0005-0000-0000-00002D290000}"/>
    <cellStyle name="Entrada 2 2 8 4 4 5" xfId="8483" xr:uid="{00000000-0005-0000-0000-00002E290000}"/>
    <cellStyle name="Entrada 2 2 8 4 4 6" xfId="8484" xr:uid="{00000000-0005-0000-0000-00002F290000}"/>
    <cellStyle name="Entrada 2 2 8 4 5" xfId="8485" xr:uid="{00000000-0005-0000-0000-000030290000}"/>
    <cellStyle name="Entrada 2 2 8 5" xfId="8486" xr:uid="{00000000-0005-0000-0000-000031290000}"/>
    <cellStyle name="Entrada 2 2 8 5 2" xfId="8487" xr:uid="{00000000-0005-0000-0000-000032290000}"/>
    <cellStyle name="Entrada 2 2 8 5 2 2" xfId="8488" xr:uid="{00000000-0005-0000-0000-000033290000}"/>
    <cellStyle name="Entrada 2 2 8 5 2 2 2" xfId="8489" xr:uid="{00000000-0005-0000-0000-000034290000}"/>
    <cellStyle name="Entrada 2 2 8 5 2 2 3" xfId="8490" xr:uid="{00000000-0005-0000-0000-000035290000}"/>
    <cellStyle name="Entrada 2 2 8 5 2 2 4" xfId="8491" xr:uid="{00000000-0005-0000-0000-000036290000}"/>
    <cellStyle name="Entrada 2 2 8 5 2 2 5" xfId="8492" xr:uid="{00000000-0005-0000-0000-000037290000}"/>
    <cellStyle name="Entrada 2 2 8 5 2 2 6" xfId="8493" xr:uid="{00000000-0005-0000-0000-000038290000}"/>
    <cellStyle name="Entrada 2 2 8 5 2 3" xfId="8494" xr:uid="{00000000-0005-0000-0000-000039290000}"/>
    <cellStyle name="Entrada 2 2 8 5 2 3 2" xfId="8495" xr:uid="{00000000-0005-0000-0000-00003A290000}"/>
    <cellStyle name="Entrada 2 2 8 5 2 3 3" xfId="8496" xr:uid="{00000000-0005-0000-0000-00003B290000}"/>
    <cellStyle name="Entrada 2 2 8 5 2 3 4" xfId="8497" xr:uid="{00000000-0005-0000-0000-00003C290000}"/>
    <cellStyle name="Entrada 2 2 8 5 2 3 5" xfId="8498" xr:uid="{00000000-0005-0000-0000-00003D290000}"/>
    <cellStyle name="Entrada 2 2 8 5 2 3 6" xfId="8499" xr:uid="{00000000-0005-0000-0000-00003E290000}"/>
    <cellStyle name="Entrada 2 2 8 5 2 4" xfId="8500" xr:uid="{00000000-0005-0000-0000-00003F290000}"/>
    <cellStyle name="Entrada 2 2 8 5 3" xfId="8501" xr:uid="{00000000-0005-0000-0000-000040290000}"/>
    <cellStyle name="Entrada 2 2 8 5 3 2" xfId="8502" xr:uid="{00000000-0005-0000-0000-000041290000}"/>
    <cellStyle name="Entrada 2 2 8 5 3 3" xfId="8503" xr:uid="{00000000-0005-0000-0000-000042290000}"/>
    <cellStyle name="Entrada 2 2 8 5 3 4" xfId="8504" xr:uid="{00000000-0005-0000-0000-000043290000}"/>
    <cellStyle name="Entrada 2 2 8 5 3 5" xfId="8505" xr:uid="{00000000-0005-0000-0000-000044290000}"/>
    <cellStyle name="Entrada 2 2 8 5 3 6" xfId="8506" xr:uid="{00000000-0005-0000-0000-000045290000}"/>
    <cellStyle name="Entrada 2 2 8 5 4" xfId="8507" xr:uid="{00000000-0005-0000-0000-000046290000}"/>
    <cellStyle name="Entrada 2 2 8 5 4 2" xfId="8508" xr:uid="{00000000-0005-0000-0000-000047290000}"/>
    <cellStyle name="Entrada 2 2 8 5 4 3" xfId="8509" xr:uid="{00000000-0005-0000-0000-000048290000}"/>
    <cellStyle name="Entrada 2 2 8 5 4 4" xfId="8510" xr:uid="{00000000-0005-0000-0000-000049290000}"/>
    <cellStyle name="Entrada 2 2 8 5 4 5" xfId="8511" xr:uid="{00000000-0005-0000-0000-00004A290000}"/>
    <cellStyle name="Entrada 2 2 8 5 4 6" xfId="8512" xr:uid="{00000000-0005-0000-0000-00004B290000}"/>
    <cellStyle name="Entrada 2 2 8 5 5" xfId="8513" xr:uid="{00000000-0005-0000-0000-00004C290000}"/>
    <cellStyle name="Entrada 2 2 8 6" xfId="8514" xr:uid="{00000000-0005-0000-0000-00004D290000}"/>
    <cellStyle name="Entrada 2 2 8 6 2" xfId="8515" xr:uid="{00000000-0005-0000-0000-00004E290000}"/>
    <cellStyle name="Entrada 2 2 8 6 2 2" xfId="8516" xr:uid="{00000000-0005-0000-0000-00004F290000}"/>
    <cellStyle name="Entrada 2 2 8 6 2 3" xfId="8517" xr:uid="{00000000-0005-0000-0000-000050290000}"/>
    <cellStyle name="Entrada 2 2 8 6 2 4" xfId="8518" xr:uid="{00000000-0005-0000-0000-000051290000}"/>
    <cellStyle name="Entrada 2 2 8 6 2 5" xfId="8519" xr:uid="{00000000-0005-0000-0000-000052290000}"/>
    <cellStyle name="Entrada 2 2 8 6 2 6" xfId="8520" xr:uid="{00000000-0005-0000-0000-000053290000}"/>
    <cellStyle name="Entrada 2 2 8 6 3" xfId="8521" xr:uid="{00000000-0005-0000-0000-000054290000}"/>
    <cellStyle name="Entrada 2 2 8 6 3 2" xfId="8522" xr:uid="{00000000-0005-0000-0000-000055290000}"/>
    <cellStyle name="Entrada 2 2 8 6 3 3" xfId="8523" xr:uid="{00000000-0005-0000-0000-000056290000}"/>
    <cellStyle name="Entrada 2 2 8 6 3 4" xfId="8524" xr:uid="{00000000-0005-0000-0000-000057290000}"/>
    <cellStyle name="Entrada 2 2 8 6 3 5" xfId="8525" xr:uid="{00000000-0005-0000-0000-000058290000}"/>
    <cellStyle name="Entrada 2 2 8 6 3 6" xfId="8526" xr:uid="{00000000-0005-0000-0000-000059290000}"/>
    <cellStyle name="Entrada 2 2 8 6 4" xfId="8527" xr:uid="{00000000-0005-0000-0000-00005A290000}"/>
    <cellStyle name="Entrada 2 2 8 7" xfId="8528" xr:uid="{00000000-0005-0000-0000-00005B290000}"/>
    <cellStyle name="Entrada 2 2 8 7 2" xfId="8529" xr:uid="{00000000-0005-0000-0000-00005C290000}"/>
    <cellStyle name="Entrada 2 2 8 7 3" xfId="8530" xr:uid="{00000000-0005-0000-0000-00005D290000}"/>
    <cellStyle name="Entrada 2 2 8 7 4" xfId="8531" xr:uid="{00000000-0005-0000-0000-00005E290000}"/>
    <cellStyle name="Entrada 2 2 8 7 5" xfId="8532" xr:uid="{00000000-0005-0000-0000-00005F290000}"/>
    <cellStyle name="Entrada 2 2 8 7 6" xfId="8533" xr:uid="{00000000-0005-0000-0000-000060290000}"/>
    <cellStyle name="Entrada 2 2 8 7 7" xfId="8534" xr:uid="{00000000-0005-0000-0000-000061290000}"/>
    <cellStyle name="Entrada 2 2 8 8" xfId="8535" xr:uid="{00000000-0005-0000-0000-000062290000}"/>
    <cellStyle name="Entrada 2 2 8 8 2" xfId="8536" xr:uid="{00000000-0005-0000-0000-000063290000}"/>
    <cellStyle name="Entrada 2 2 8 8 3" xfId="8537" xr:uid="{00000000-0005-0000-0000-000064290000}"/>
    <cellStyle name="Entrada 2 2 8 8 4" xfId="8538" xr:uid="{00000000-0005-0000-0000-000065290000}"/>
    <cellStyle name="Entrada 2 2 8 8 5" xfId="8539" xr:uid="{00000000-0005-0000-0000-000066290000}"/>
    <cellStyle name="Entrada 2 2 8 8 6" xfId="8540" xr:uid="{00000000-0005-0000-0000-000067290000}"/>
    <cellStyle name="Entrada 2 2 8_Client_Report_SSFD_286_UI_15May14_06h00" xfId="37035" xr:uid="{00000000-0005-0000-0000-000068290000}"/>
    <cellStyle name="Entrada 2 2 9" xfId="8541" xr:uid="{00000000-0005-0000-0000-000069290000}"/>
    <cellStyle name="Entrada 2 2 9 2" xfId="8542" xr:uid="{00000000-0005-0000-0000-00006A290000}"/>
    <cellStyle name="Entrada 2 2 9 2 2" xfId="8543" xr:uid="{00000000-0005-0000-0000-00006B290000}"/>
    <cellStyle name="Entrada 2 2 9 2 2 2" xfId="8544" xr:uid="{00000000-0005-0000-0000-00006C290000}"/>
    <cellStyle name="Entrada 2 2 9 2 2 2 2" xfId="8545" xr:uid="{00000000-0005-0000-0000-00006D290000}"/>
    <cellStyle name="Entrada 2 2 9 2 2 2 3" xfId="8546" xr:uid="{00000000-0005-0000-0000-00006E290000}"/>
    <cellStyle name="Entrada 2 2 9 2 2 2 4" xfId="8547" xr:uid="{00000000-0005-0000-0000-00006F290000}"/>
    <cellStyle name="Entrada 2 2 9 2 2 2 5" xfId="8548" xr:uid="{00000000-0005-0000-0000-000070290000}"/>
    <cellStyle name="Entrada 2 2 9 2 2 2 6" xfId="8549" xr:uid="{00000000-0005-0000-0000-000071290000}"/>
    <cellStyle name="Entrada 2 2 9 2 2 3" xfId="8550" xr:uid="{00000000-0005-0000-0000-000072290000}"/>
    <cellStyle name="Entrada 2 2 9 2 2 3 2" xfId="8551" xr:uid="{00000000-0005-0000-0000-000073290000}"/>
    <cellStyle name="Entrada 2 2 9 2 2 3 3" xfId="8552" xr:uid="{00000000-0005-0000-0000-000074290000}"/>
    <cellStyle name="Entrada 2 2 9 2 2 3 4" xfId="8553" xr:uid="{00000000-0005-0000-0000-000075290000}"/>
    <cellStyle name="Entrada 2 2 9 2 2 3 5" xfId="8554" xr:uid="{00000000-0005-0000-0000-000076290000}"/>
    <cellStyle name="Entrada 2 2 9 2 2 3 6" xfId="8555" xr:uid="{00000000-0005-0000-0000-000077290000}"/>
    <cellStyle name="Entrada 2 2 9 2 2 4" xfId="8556" xr:uid="{00000000-0005-0000-0000-000078290000}"/>
    <cellStyle name="Entrada 2 2 9 2 3" xfId="8557" xr:uid="{00000000-0005-0000-0000-000079290000}"/>
    <cellStyle name="Entrada 2 2 9 2 3 2" xfId="8558" xr:uid="{00000000-0005-0000-0000-00007A290000}"/>
    <cellStyle name="Entrada 2 2 9 2 3 3" xfId="8559" xr:uid="{00000000-0005-0000-0000-00007B290000}"/>
    <cellStyle name="Entrada 2 2 9 2 3 4" xfId="8560" xr:uid="{00000000-0005-0000-0000-00007C290000}"/>
    <cellStyle name="Entrada 2 2 9 2 3 5" xfId="8561" xr:uid="{00000000-0005-0000-0000-00007D290000}"/>
    <cellStyle name="Entrada 2 2 9 2 3 6" xfId="8562" xr:uid="{00000000-0005-0000-0000-00007E290000}"/>
    <cellStyle name="Entrada 2 2 9 2 3 7" xfId="8563" xr:uid="{00000000-0005-0000-0000-00007F290000}"/>
    <cellStyle name="Entrada 2 2 9 2 4" xfId="8564" xr:uid="{00000000-0005-0000-0000-000080290000}"/>
    <cellStyle name="Entrada 2 2 9 2 4 2" xfId="8565" xr:uid="{00000000-0005-0000-0000-000081290000}"/>
    <cellStyle name="Entrada 2 2 9 2 4 3" xfId="8566" xr:uid="{00000000-0005-0000-0000-000082290000}"/>
    <cellStyle name="Entrada 2 2 9 2 4 4" xfId="8567" xr:uid="{00000000-0005-0000-0000-000083290000}"/>
    <cellStyle name="Entrada 2 2 9 2 4 5" xfId="8568" xr:uid="{00000000-0005-0000-0000-000084290000}"/>
    <cellStyle name="Entrada 2 2 9 2 4 6" xfId="8569" xr:uid="{00000000-0005-0000-0000-000085290000}"/>
    <cellStyle name="Entrada 2 2 9 3" xfId="8570" xr:uid="{00000000-0005-0000-0000-000086290000}"/>
    <cellStyle name="Entrada 2 2 9 3 2" xfId="8571" xr:uid="{00000000-0005-0000-0000-000087290000}"/>
    <cellStyle name="Entrada 2 2 9 3 2 2" xfId="8572" xr:uid="{00000000-0005-0000-0000-000088290000}"/>
    <cellStyle name="Entrada 2 2 9 3 2 2 2" xfId="8573" xr:uid="{00000000-0005-0000-0000-000089290000}"/>
    <cellStyle name="Entrada 2 2 9 3 2 2 3" xfId="8574" xr:uid="{00000000-0005-0000-0000-00008A290000}"/>
    <cellStyle name="Entrada 2 2 9 3 2 2 4" xfId="8575" xr:uid="{00000000-0005-0000-0000-00008B290000}"/>
    <cellStyle name="Entrada 2 2 9 3 2 2 5" xfId="8576" xr:uid="{00000000-0005-0000-0000-00008C290000}"/>
    <cellStyle name="Entrada 2 2 9 3 2 2 6" xfId="8577" xr:uid="{00000000-0005-0000-0000-00008D290000}"/>
    <cellStyle name="Entrada 2 2 9 3 2 3" xfId="8578" xr:uid="{00000000-0005-0000-0000-00008E290000}"/>
    <cellStyle name="Entrada 2 2 9 3 2 3 2" xfId="8579" xr:uid="{00000000-0005-0000-0000-00008F290000}"/>
    <cellStyle name="Entrada 2 2 9 3 2 3 3" xfId="8580" xr:uid="{00000000-0005-0000-0000-000090290000}"/>
    <cellStyle name="Entrada 2 2 9 3 2 3 4" xfId="8581" xr:uid="{00000000-0005-0000-0000-000091290000}"/>
    <cellStyle name="Entrada 2 2 9 3 2 3 5" xfId="8582" xr:uid="{00000000-0005-0000-0000-000092290000}"/>
    <cellStyle name="Entrada 2 2 9 3 2 3 6" xfId="8583" xr:uid="{00000000-0005-0000-0000-000093290000}"/>
    <cellStyle name="Entrada 2 2 9 3 2 4" xfId="8584" xr:uid="{00000000-0005-0000-0000-000094290000}"/>
    <cellStyle name="Entrada 2 2 9 3 3" xfId="8585" xr:uid="{00000000-0005-0000-0000-000095290000}"/>
    <cellStyle name="Entrada 2 2 9 3 3 2" xfId="8586" xr:uid="{00000000-0005-0000-0000-000096290000}"/>
    <cellStyle name="Entrada 2 2 9 3 3 3" xfId="8587" xr:uid="{00000000-0005-0000-0000-000097290000}"/>
    <cellStyle name="Entrada 2 2 9 3 3 4" xfId="8588" xr:uid="{00000000-0005-0000-0000-000098290000}"/>
    <cellStyle name="Entrada 2 2 9 3 3 5" xfId="8589" xr:uid="{00000000-0005-0000-0000-000099290000}"/>
    <cellStyle name="Entrada 2 2 9 3 3 6" xfId="8590" xr:uid="{00000000-0005-0000-0000-00009A290000}"/>
    <cellStyle name="Entrada 2 2 9 3 4" xfId="8591" xr:uid="{00000000-0005-0000-0000-00009B290000}"/>
    <cellStyle name="Entrada 2 2 9 3 4 2" xfId="8592" xr:uid="{00000000-0005-0000-0000-00009C290000}"/>
    <cellStyle name="Entrada 2 2 9 3 4 3" xfId="8593" xr:uid="{00000000-0005-0000-0000-00009D290000}"/>
    <cellStyle name="Entrada 2 2 9 3 4 4" xfId="8594" xr:uid="{00000000-0005-0000-0000-00009E290000}"/>
    <cellStyle name="Entrada 2 2 9 3 4 5" xfId="8595" xr:uid="{00000000-0005-0000-0000-00009F290000}"/>
    <cellStyle name="Entrada 2 2 9 3 4 6" xfId="8596" xr:uid="{00000000-0005-0000-0000-0000A0290000}"/>
    <cellStyle name="Entrada 2 2 9 3 5" xfId="8597" xr:uid="{00000000-0005-0000-0000-0000A1290000}"/>
    <cellStyle name="Entrada 2 2 9 4" xfId="8598" xr:uid="{00000000-0005-0000-0000-0000A2290000}"/>
    <cellStyle name="Entrada 2 2 9 4 2" xfId="8599" xr:uid="{00000000-0005-0000-0000-0000A3290000}"/>
    <cellStyle name="Entrada 2 2 9 4 2 2" xfId="8600" xr:uid="{00000000-0005-0000-0000-0000A4290000}"/>
    <cellStyle name="Entrada 2 2 9 4 2 2 2" xfId="8601" xr:uid="{00000000-0005-0000-0000-0000A5290000}"/>
    <cellStyle name="Entrada 2 2 9 4 2 2 3" xfId="8602" xr:uid="{00000000-0005-0000-0000-0000A6290000}"/>
    <cellStyle name="Entrada 2 2 9 4 2 2 4" xfId="8603" xr:uid="{00000000-0005-0000-0000-0000A7290000}"/>
    <cellStyle name="Entrada 2 2 9 4 2 2 5" xfId="8604" xr:uid="{00000000-0005-0000-0000-0000A8290000}"/>
    <cellStyle name="Entrada 2 2 9 4 2 2 6" xfId="8605" xr:uid="{00000000-0005-0000-0000-0000A9290000}"/>
    <cellStyle name="Entrada 2 2 9 4 2 3" xfId="8606" xr:uid="{00000000-0005-0000-0000-0000AA290000}"/>
    <cellStyle name="Entrada 2 2 9 4 2 3 2" xfId="8607" xr:uid="{00000000-0005-0000-0000-0000AB290000}"/>
    <cellStyle name="Entrada 2 2 9 4 2 3 3" xfId="8608" xr:uid="{00000000-0005-0000-0000-0000AC290000}"/>
    <cellStyle name="Entrada 2 2 9 4 2 3 4" xfId="8609" xr:uid="{00000000-0005-0000-0000-0000AD290000}"/>
    <cellStyle name="Entrada 2 2 9 4 2 3 5" xfId="8610" xr:uid="{00000000-0005-0000-0000-0000AE290000}"/>
    <cellStyle name="Entrada 2 2 9 4 2 3 6" xfId="8611" xr:uid="{00000000-0005-0000-0000-0000AF290000}"/>
    <cellStyle name="Entrada 2 2 9 4 2 4" xfId="8612" xr:uid="{00000000-0005-0000-0000-0000B0290000}"/>
    <cellStyle name="Entrada 2 2 9 4 3" xfId="8613" xr:uid="{00000000-0005-0000-0000-0000B1290000}"/>
    <cellStyle name="Entrada 2 2 9 4 3 2" xfId="8614" xr:uid="{00000000-0005-0000-0000-0000B2290000}"/>
    <cellStyle name="Entrada 2 2 9 4 3 3" xfId="8615" xr:uid="{00000000-0005-0000-0000-0000B3290000}"/>
    <cellStyle name="Entrada 2 2 9 4 3 4" xfId="8616" xr:uid="{00000000-0005-0000-0000-0000B4290000}"/>
    <cellStyle name="Entrada 2 2 9 4 3 5" xfId="8617" xr:uid="{00000000-0005-0000-0000-0000B5290000}"/>
    <cellStyle name="Entrada 2 2 9 4 3 6" xfId="8618" xr:uid="{00000000-0005-0000-0000-0000B6290000}"/>
    <cellStyle name="Entrada 2 2 9 4 4" xfId="8619" xr:uid="{00000000-0005-0000-0000-0000B7290000}"/>
    <cellStyle name="Entrada 2 2 9 4 4 2" xfId="8620" xr:uid="{00000000-0005-0000-0000-0000B8290000}"/>
    <cellStyle name="Entrada 2 2 9 4 4 3" xfId="8621" xr:uid="{00000000-0005-0000-0000-0000B9290000}"/>
    <cellStyle name="Entrada 2 2 9 4 4 4" xfId="8622" xr:uid="{00000000-0005-0000-0000-0000BA290000}"/>
    <cellStyle name="Entrada 2 2 9 4 4 5" xfId="8623" xr:uid="{00000000-0005-0000-0000-0000BB290000}"/>
    <cellStyle name="Entrada 2 2 9 4 4 6" xfId="8624" xr:uid="{00000000-0005-0000-0000-0000BC290000}"/>
    <cellStyle name="Entrada 2 2 9 4 5" xfId="8625" xr:uid="{00000000-0005-0000-0000-0000BD290000}"/>
    <cellStyle name="Entrada 2 2 9 5" xfId="8626" xr:uid="{00000000-0005-0000-0000-0000BE290000}"/>
    <cellStyle name="Entrada 2 2 9 5 2" xfId="8627" xr:uid="{00000000-0005-0000-0000-0000BF290000}"/>
    <cellStyle name="Entrada 2 2 9 5 2 2" xfId="8628" xr:uid="{00000000-0005-0000-0000-0000C0290000}"/>
    <cellStyle name="Entrada 2 2 9 5 2 2 2" xfId="8629" xr:uid="{00000000-0005-0000-0000-0000C1290000}"/>
    <cellStyle name="Entrada 2 2 9 5 2 2 3" xfId="8630" xr:uid="{00000000-0005-0000-0000-0000C2290000}"/>
    <cellStyle name="Entrada 2 2 9 5 2 2 4" xfId="8631" xr:uid="{00000000-0005-0000-0000-0000C3290000}"/>
    <cellStyle name="Entrada 2 2 9 5 2 2 5" xfId="8632" xr:uid="{00000000-0005-0000-0000-0000C4290000}"/>
    <cellStyle name="Entrada 2 2 9 5 2 2 6" xfId="8633" xr:uid="{00000000-0005-0000-0000-0000C5290000}"/>
    <cellStyle name="Entrada 2 2 9 5 2 3" xfId="8634" xr:uid="{00000000-0005-0000-0000-0000C6290000}"/>
    <cellStyle name="Entrada 2 2 9 5 2 3 2" xfId="8635" xr:uid="{00000000-0005-0000-0000-0000C7290000}"/>
    <cellStyle name="Entrada 2 2 9 5 2 3 3" xfId="8636" xr:uid="{00000000-0005-0000-0000-0000C8290000}"/>
    <cellStyle name="Entrada 2 2 9 5 2 3 4" xfId="8637" xr:uid="{00000000-0005-0000-0000-0000C9290000}"/>
    <cellStyle name="Entrada 2 2 9 5 2 3 5" xfId="8638" xr:uid="{00000000-0005-0000-0000-0000CA290000}"/>
    <cellStyle name="Entrada 2 2 9 5 2 3 6" xfId="8639" xr:uid="{00000000-0005-0000-0000-0000CB290000}"/>
    <cellStyle name="Entrada 2 2 9 5 2 4" xfId="8640" xr:uid="{00000000-0005-0000-0000-0000CC290000}"/>
    <cellStyle name="Entrada 2 2 9 5 3" xfId="8641" xr:uid="{00000000-0005-0000-0000-0000CD290000}"/>
    <cellStyle name="Entrada 2 2 9 5 3 2" xfId="8642" xr:uid="{00000000-0005-0000-0000-0000CE290000}"/>
    <cellStyle name="Entrada 2 2 9 5 3 3" xfId="8643" xr:uid="{00000000-0005-0000-0000-0000CF290000}"/>
    <cellStyle name="Entrada 2 2 9 5 3 4" xfId="8644" xr:uid="{00000000-0005-0000-0000-0000D0290000}"/>
    <cellStyle name="Entrada 2 2 9 5 3 5" xfId="8645" xr:uid="{00000000-0005-0000-0000-0000D1290000}"/>
    <cellStyle name="Entrada 2 2 9 5 3 6" xfId="8646" xr:uid="{00000000-0005-0000-0000-0000D2290000}"/>
    <cellStyle name="Entrada 2 2 9 5 4" xfId="8647" xr:uid="{00000000-0005-0000-0000-0000D3290000}"/>
    <cellStyle name="Entrada 2 2 9 5 4 2" xfId="8648" xr:uid="{00000000-0005-0000-0000-0000D4290000}"/>
    <cellStyle name="Entrada 2 2 9 5 4 3" xfId="8649" xr:uid="{00000000-0005-0000-0000-0000D5290000}"/>
    <cellStyle name="Entrada 2 2 9 5 4 4" xfId="8650" xr:uid="{00000000-0005-0000-0000-0000D6290000}"/>
    <cellStyle name="Entrada 2 2 9 5 4 5" xfId="8651" xr:uid="{00000000-0005-0000-0000-0000D7290000}"/>
    <cellStyle name="Entrada 2 2 9 5 4 6" xfId="8652" xr:uid="{00000000-0005-0000-0000-0000D8290000}"/>
    <cellStyle name="Entrada 2 2 9 5 5" xfId="8653" xr:uid="{00000000-0005-0000-0000-0000D9290000}"/>
    <cellStyle name="Entrada 2 2 9 6" xfId="8654" xr:uid="{00000000-0005-0000-0000-0000DA290000}"/>
    <cellStyle name="Entrada 2 2 9 6 2" xfId="8655" xr:uid="{00000000-0005-0000-0000-0000DB290000}"/>
    <cellStyle name="Entrada 2 2 9 6 2 2" xfId="8656" xr:uid="{00000000-0005-0000-0000-0000DC290000}"/>
    <cellStyle name="Entrada 2 2 9 6 2 3" xfId="8657" xr:uid="{00000000-0005-0000-0000-0000DD290000}"/>
    <cellStyle name="Entrada 2 2 9 6 2 4" xfId="8658" xr:uid="{00000000-0005-0000-0000-0000DE290000}"/>
    <cellStyle name="Entrada 2 2 9 6 2 5" xfId="8659" xr:uid="{00000000-0005-0000-0000-0000DF290000}"/>
    <cellStyle name="Entrada 2 2 9 6 2 6" xfId="8660" xr:uid="{00000000-0005-0000-0000-0000E0290000}"/>
    <cellStyle name="Entrada 2 2 9 6 3" xfId="8661" xr:uid="{00000000-0005-0000-0000-0000E1290000}"/>
    <cellStyle name="Entrada 2 2 9 6 3 2" xfId="8662" xr:uid="{00000000-0005-0000-0000-0000E2290000}"/>
    <cellStyle name="Entrada 2 2 9 6 3 3" xfId="8663" xr:uid="{00000000-0005-0000-0000-0000E3290000}"/>
    <cellStyle name="Entrada 2 2 9 6 3 4" xfId="8664" xr:uid="{00000000-0005-0000-0000-0000E4290000}"/>
    <cellStyle name="Entrada 2 2 9 6 3 5" xfId="8665" xr:uid="{00000000-0005-0000-0000-0000E5290000}"/>
    <cellStyle name="Entrada 2 2 9 6 3 6" xfId="8666" xr:uid="{00000000-0005-0000-0000-0000E6290000}"/>
    <cellStyle name="Entrada 2 2 9 6 4" xfId="8667" xr:uid="{00000000-0005-0000-0000-0000E7290000}"/>
    <cellStyle name="Entrada 2 2 9 7" xfId="8668" xr:uid="{00000000-0005-0000-0000-0000E8290000}"/>
    <cellStyle name="Entrada 2 2 9 7 2" xfId="8669" xr:uid="{00000000-0005-0000-0000-0000E9290000}"/>
    <cellStyle name="Entrada 2 2 9 7 3" xfId="8670" xr:uid="{00000000-0005-0000-0000-0000EA290000}"/>
    <cellStyle name="Entrada 2 2 9 7 4" xfId="8671" xr:uid="{00000000-0005-0000-0000-0000EB290000}"/>
    <cellStyle name="Entrada 2 2 9 7 5" xfId="8672" xr:uid="{00000000-0005-0000-0000-0000EC290000}"/>
    <cellStyle name="Entrada 2 2 9 7 6" xfId="8673" xr:uid="{00000000-0005-0000-0000-0000ED290000}"/>
    <cellStyle name="Entrada 2 2 9 7 7" xfId="8674" xr:uid="{00000000-0005-0000-0000-0000EE290000}"/>
    <cellStyle name="Entrada 2 2 9 8" xfId="8675" xr:uid="{00000000-0005-0000-0000-0000EF290000}"/>
    <cellStyle name="Entrada 2 2 9 8 2" xfId="8676" xr:uid="{00000000-0005-0000-0000-0000F0290000}"/>
    <cellStyle name="Entrada 2 2 9 8 3" xfId="8677" xr:uid="{00000000-0005-0000-0000-0000F1290000}"/>
    <cellStyle name="Entrada 2 2 9 8 4" xfId="8678" xr:uid="{00000000-0005-0000-0000-0000F2290000}"/>
    <cellStyle name="Entrada 2 2 9 8 5" xfId="8679" xr:uid="{00000000-0005-0000-0000-0000F3290000}"/>
    <cellStyle name="Entrada 2 2 9 8 6" xfId="8680" xr:uid="{00000000-0005-0000-0000-0000F4290000}"/>
    <cellStyle name="Entrada 2 2 9_Client_Report_SSFD_286_UI_15May14_06h00" xfId="37036" xr:uid="{00000000-0005-0000-0000-0000F5290000}"/>
    <cellStyle name="Entrada 2 2_Client_Report_SSFD_286_UI_15May14_06h00" xfId="37037" xr:uid="{00000000-0005-0000-0000-0000F6290000}"/>
    <cellStyle name="Entrada 2 20" xfId="8681" xr:uid="{00000000-0005-0000-0000-0000F7290000}"/>
    <cellStyle name="Entrada 2 20 2" xfId="8682" xr:uid="{00000000-0005-0000-0000-0000F8290000}"/>
    <cellStyle name="Entrada 2 20 2 2" xfId="8683" xr:uid="{00000000-0005-0000-0000-0000F9290000}"/>
    <cellStyle name="Entrada 2 20 2 2 2" xfId="8684" xr:uid="{00000000-0005-0000-0000-0000FA290000}"/>
    <cellStyle name="Entrada 2 20 2 2 3" xfId="8685" xr:uid="{00000000-0005-0000-0000-0000FB290000}"/>
    <cellStyle name="Entrada 2 20 2 2 4" xfId="8686" xr:uid="{00000000-0005-0000-0000-0000FC290000}"/>
    <cellStyle name="Entrada 2 20 2 2 5" xfId="8687" xr:uid="{00000000-0005-0000-0000-0000FD290000}"/>
    <cellStyle name="Entrada 2 20 2 2 6" xfId="8688" xr:uid="{00000000-0005-0000-0000-0000FE290000}"/>
    <cellStyle name="Entrada 2 20 2 3" xfId="8689" xr:uid="{00000000-0005-0000-0000-0000FF290000}"/>
    <cellStyle name="Entrada 2 20 2 3 2" xfId="8690" xr:uid="{00000000-0005-0000-0000-0000002A0000}"/>
    <cellStyle name="Entrada 2 20 2 3 3" xfId="8691" xr:uid="{00000000-0005-0000-0000-0000012A0000}"/>
    <cellStyle name="Entrada 2 20 2 3 4" xfId="8692" xr:uid="{00000000-0005-0000-0000-0000022A0000}"/>
    <cellStyle name="Entrada 2 20 2 3 5" xfId="8693" xr:uid="{00000000-0005-0000-0000-0000032A0000}"/>
    <cellStyle name="Entrada 2 20 2 3 6" xfId="8694" xr:uid="{00000000-0005-0000-0000-0000042A0000}"/>
    <cellStyle name="Entrada 2 20 2 4" xfId="8695" xr:uid="{00000000-0005-0000-0000-0000052A0000}"/>
    <cellStyle name="Entrada 2 20 3" xfId="8696" xr:uid="{00000000-0005-0000-0000-0000062A0000}"/>
    <cellStyle name="Entrada 2 20 3 2" xfId="8697" xr:uid="{00000000-0005-0000-0000-0000072A0000}"/>
    <cellStyle name="Entrada 2 20 3 3" xfId="8698" xr:uid="{00000000-0005-0000-0000-0000082A0000}"/>
    <cellStyle name="Entrada 2 20 3 4" xfId="8699" xr:uid="{00000000-0005-0000-0000-0000092A0000}"/>
    <cellStyle name="Entrada 2 20 3 5" xfId="8700" xr:uid="{00000000-0005-0000-0000-00000A2A0000}"/>
    <cellStyle name="Entrada 2 20 3 6" xfId="8701" xr:uid="{00000000-0005-0000-0000-00000B2A0000}"/>
    <cellStyle name="Entrada 2 20 4" xfId="8702" xr:uid="{00000000-0005-0000-0000-00000C2A0000}"/>
    <cellStyle name="Entrada 2 20 4 2" xfId="8703" xr:uid="{00000000-0005-0000-0000-00000D2A0000}"/>
    <cellStyle name="Entrada 2 20 4 3" xfId="8704" xr:uid="{00000000-0005-0000-0000-00000E2A0000}"/>
    <cellStyle name="Entrada 2 20 4 4" xfId="8705" xr:uid="{00000000-0005-0000-0000-00000F2A0000}"/>
    <cellStyle name="Entrada 2 20 4 5" xfId="8706" xr:uid="{00000000-0005-0000-0000-0000102A0000}"/>
    <cellStyle name="Entrada 2 20 4 6" xfId="8707" xr:uid="{00000000-0005-0000-0000-0000112A0000}"/>
    <cellStyle name="Entrada 2 20 5" xfId="8708" xr:uid="{00000000-0005-0000-0000-0000122A0000}"/>
    <cellStyle name="Entrada 2 21" xfId="8709" xr:uid="{00000000-0005-0000-0000-0000132A0000}"/>
    <cellStyle name="Entrada 2 21 2" xfId="8710" xr:uid="{00000000-0005-0000-0000-0000142A0000}"/>
    <cellStyle name="Entrada 2 21 2 2" xfId="8711" xr:uid="{00000000-0005-0000-0000-0000152A0000}"/>
    <cellStyle name="Entrada 2 21 2 3" xfId="8712" xr:uid="{00000000-0005-0000-0000-0000162A0000}"/>
    <cellStyle name="Entrada 2 21 2 4" xfId="8713" xr:uid="{00000000-0005-0000-0000-0000172A0000}"/>
    <cellStyle name="Entrada 2 21 2 5" xfId="8714" xr:uid="{00000000-0005-0000-0000-0000182A0000}"/>
    <cellStyle name="Entrada 2 21 2 6" xfId="8715" xr:uid="{00000000-0005-0000-0000-0000192A0000}"/>
    <cellStyle name="Entrada 2 21 3" xfId="8716" xr:uid="{00000000-0005-0000-0000-00001A2A0000}"/>
    <cellStyle name="Entrada 2 21 3 2" xfId="8717" xr:uid="{00000000-0005-0000-0000-00001B2A0000}"/>
    <cellStyle name="Entrada 2 21 3 3" xfId="8718" xr:uid="{00000000-0005-0000-0000-00001C2A0000}"/>
    <cellStyle name="Entrada 2 21 3 4" xfId="8719" xr:uid="{00000000-0005-0000-0000-00001D2A0000}"/>
    <cellStyle name="Entrada 2 21 3 5" xfId="8720" xr:uid="{00000000-0005-0000-0000-00001E2A0000}"/>
    <cellStyle name="Entrada 2 21 3 6" xfId="8721" xr:uid="{00000000-0005-0000-0000-00001F2A0000}"/>
    <cellStyle name="Entrada 2 21 4" xfId="8722" xr:uid="{00000000-0005-0000-0000-0000202A0000}"/>
    <cellStyle name="Entrada 2 22" xfId="8723" xr:uid="{00000000-0005-0000-0000-0000212A0000}"/>
    <cellStyle name="Entrada 2 22 2" xfId="8724" xr:uid="{00000000-0005-0000-0000-0000222A0000}"/>
    <cellStyle name="Entrada 2 22 3" xfId="8725" xr:uid="{00000000-0005-0000-0000-0000232A0000}"/>
    <cellStyle name="Entrada 2 22 4" xfId="8726" xr:uid="{00000000-0005-0000-0000-0000242A0000}"/>
    <cellStyle name="Entrada 2 22 5" xfId="8727" xr:uid="{00000000-0005-0000-0000-0000252A0000}"/>
    <cellStyle name="Entrada 2 22 6" xfId="8728" xr:uid="{00000000-0005-0000-0000-0000262A0000}"/>
    <cellStyle name="Entrada 2 22 7" xfId="8729" xr:uid="{00000000-0005-0000-0000-0000272A0000}"/>
    <cellStyle name="Entrada 2 23" xfId="8730" xr:uid="{00000000-0005-0000-0000-0000282A0000}"/>
    <cellStyle name="Entrada 2 23 2" xfId="8731" xr:uid="{00000000-0005-0000-0000-0000292A0000}"/>
    <cellStyle name="Entrada 2 23 3" xfId="8732" xr:uid="{00000000-0005-0000-0000-00002A2A0000}"/>
    <cellStyle name="Entrada 2 23 4" xfId="8733" xr:uid="{00000000-0005-0000-0000-00002B2A0000}"/>
    <cellStyle name="Entrada 2 23 5" xfId="8734" xr:uid="{00000000-0005-0000-0000-00002C2A0000}"/>
    <cellStyle name="Entrada 2 23 6" xfId="8735" xr:uid="{00000000-0005-0000-0000-00002D2A0000}"/>
    <cellStyle name="Entrada 2 24" xfId="38208" xr:uid="{00000000-0005-0000-0000-00002E2A0000}"/>
    <cellStyle name="Entrada 2 25" xfId="38244" xr:uid="{00000000-0005-0000-0000-00002F2A0000}"/>
    <cellStyle name="Entrada 2 26" xfId="6832" xr:uid="{00000000-0005-0000-0000-0000302A0000}"/>
    <cellStyle name="Entrada 2 3" xfId="320" xr:uid="{00000000-0005-0000-0000-0000312A0000}"/>
    <cellStyle name="Entrada 2 3 2" xfId="8737" xr:uid="{00000000-0005-0000-0000-0000322A0000}"/>
    <cellStyle name="Entrada 2 3 2 2" xfId="8738" xr:uid="{00000000-0005-0000-0000-0000332A0000}"/>
    <cellStyle name="Entrada 2 3 2 2 2" xfId="8739" xr:uid="{00000000-0005-0000-0000-0000342A0000}"/>
    <cellStyle name="Entrada 2 3 2 2 2 2" xfId="8740" xr:uid="{00000000-0005-0000-0000-0000352A0000}"/>
    <cellStyle name="Entrada 2 3 2 2 2 3" xfId="8741" xr:uid="{00000000-0005-0000-0000-0000362A0000}"/>
    <cellStyle name="Entrada 2 3 2 2 2 4" xfId="8742" xr:uid="{00000000-0005-0000-0000-0000372A0000}"/>
    <cellStyle name="Entrada 2 3 2 2 2 5" xfId="8743" xr:uid="{00000000-0005-0000-0000-0000382A0000}"/>
    <cellStyle name="Entrada 2 3 2 2 2 6" xfId="8744" xr:uid="{00000000-0005-0000-0000-0000392A0000}"/>
    <cellStyle name="Entrada 2 3 2 2 3" xfId="8745" xr:uid="{00000000-0005-0000-0000-00003A2A0000}"/>
    <cellStyle name="Entrada 2 3 2 2 3 2" xfId="8746" xr:uid="{00000000-0005-0000-0000-00003B2A0000}"/>
    <cellStyle name="Entrada 2 3 2 2 3 3" xfId="8747" xr:uid="{00000000-0005-0000-0000-00003C2A0000}"/>
    <cellStyle name="Entrada 2 3 2 2 3 4" xfId="8748" xr:uid="{00000000-0005-0000-0000-00003D2A0000}"/>
    <cellStyle name="Entrada 2 3 2 2 3 5" xfId="8749" xr:uid="{00000000-0005-0000-0000-00003E2A0000}"/>
    <cellStyle name="Entrada 2 3 2 2 3 6" xfId="8750" xr:uid="{00000000-0005-0000-0000-00003F2A0000}"/>
    <cellStyle name="Entrada 2 3 2 2 4" xfId="8751" xr:uid="{00000000-0005-0000-0000-0000402A0000}"/>
    <cellStyle name="Entrada 2 3 2 3" xfId="8752" xr:uid="{00000000-0005-0000-0000-0000412A0000}"/>
    <cellStyle name="Entrada 2 3 2 3 2" xfId="8753" xr:uid="{00000000-0005-0000-0000-0000422A0000}"/>
    <cellStyle name="Entrada 2 3 2 3 3" xfId="8754" xr:uid="{00000000-0005-0000-0000-0000432A0000}"/>
    <cellStyle name="Entrada 2 3 2 3 4" xfId="8755" xr:uid="{00000000-0005-0000-0000-0000442A0000}"/>
    <cellStyle name="Entrada 2 3 2 3 5" xfId="8756" xr:uid="{00000000-0005-0000-0000-0000452A0000}"/>
    <cellStyle name="Entrada 2 3 2 3 6" xfId="8757" xr:uid="{00000000-0005-0000-0000-0000462A0000}"/>
    <cellStyle name="Entrada 2 3 2 3 7" xfId="8758" xr:uid="{00000000-0005-0000-0000-0000472A0000}"/>
    <cellStyle name="Entrada 2 3 2 4" xfId="8759" xr:uid="{00000000-0005-0000-0000-0000482A0000}"/>
    <cellStyle name="Entrada 2 3 2 4 2" xfId="8760" xr:uid="{00000000-0005-0000-0000-0000492A0000}"/>
    <cellStyle name="Entrada 2 3 2 4 3" xfId="8761" xr:uid="{00000000-0005-0000-0000-00004A2A0000}"/>
    <cellStyle name="Entrada 2 3 2 4 4" xfId="8762" xr:uid="{00000000-0005-0000-0000-00004B2A0000}"/>
    <cellStyle name="Entrada 2 3 2 4 5" xfId="8763" xr:uid="{00000000-0005-0000-0000-00004C2A0000}"/>
    <cellStyle name="Entrada 2 3 2 4 6" xfId="8764" xr:uid="{00000000-0005-0000-0000-00004D2A0000}"/>
    <cellStyle name="Entrada 2 3 3" xfId="8765" xr:uid="{00000000-0005-0000-0000-00004E2A0000}"/>
    <cellStyle name="Entrada 2 3 3 2" xfId="8766" xr:uid="{00000000-0005-0000-0000-00004F2A0000}"/>
    <cellStyle name="Entrada 2 3 3 2 2" xfId="8767" xr:uid="{00000000-0005-0000-0000-0000502A0000}"/>
    <cellStyle name="Entrada 2 3 3 2 2 2" xfId="8768" xr:uid="{00000000-0005-0000-0000-0000512A0000}"/>
    <cellStyle name="Entrada 2 3 3 2 2 3" xfId="8769" xr:uid="{00000000-0005-0000-0000-0000522A0000}"/>
    <cellStyle name="Entrada 2 3 3 2 2 4" xfId="8770" xr:uid="{00000000-0005-0000-0000-0000532A0000}"/>
    <cellStyle name="Entrada 2 3 3 2 2 5" xfId="8771" xr:uid="{00000000-0005-0000-0000-0000542A0000}"/>
    <cellStyle name="Entrada 2 3 3 2 2 6" xfId="8772" xr:uid="{00000000-0005-0000-0000-0000552A0000}"/>
    <cellStyle name="Entrada 2 3 3 2 3" xfId="8773" xr:uid="{00000000-0005-0000-0000-0000562A0000}"/>
    <cellStyle name="Entrada 2 3 3 2 3 2" xfId="8774" xr:uid="{00000000-0005-0000-0000-0000572A0000}"/>
    <cellStyle name="Entrada 2 3 3 2 3 3" xfId="8775" xr:uid="{00000000-0005-0000-0000-0000582A0000}"/>
    <cellStyle name="Entrada 2 3 3 2 3 4" xfId="8776" xr:uid="{00000000-0005-0000-0000-0000592A0000}"/>
    <cellStyle name="Entrada 2 3 3 2 3 5" xfId="8777" xr:uid="{00000000-0005-0000-0000-00005A2A0000}"/>
    <cellStyle name="Entrada 2 3 3 2 3 6" xfId="8778" xr:uid="{00000000-0005-0000-0000-00005B2A0000}"/>
    <cellStyle name="Entrada 2 3 3 2 4" xfId="8779" xr:uid="{00000000-0005-0000-0000-00005C2A0000}"/>
    <cellStyle name="Entrada 2 3 3 3" xfId="8780" xr:uid="{00000000-0005-0000-0000-00005D2A0000}"/>
    <cellStyle name="Entrada 2 3 3 3 2" xfId="8781" xr:uid="{00000000-0005-0000-0000-00005E2A0000}"/>
    <cellStyle name="Entrada 2 3 3 3 3" xfId="8782" xr:uid="{00000000-0005-0000-0000-00005F2A0000}"/>
    <cellStyle name="Entrada 2 3 3 3 4" xfId="8783" xr:uid="{00000000-0005-0000-0000-0000602A0000}"/>
    <cellStyle name="Entrada 2 3 3 3 5" xfId="8784" xr:uid="{00000000-0005-0000-0000-0000612A0000}"/>
    <cellStyle name="Entrada 2 3 3 3 6" xfId="8785" xr:uid="{00000000-0005-0000-0000-0000622A0000}"/>
    <cellStyle name="Entrada 2 3 3 4" xfId="8786" xr:uid="{00000000-0005-0000-0000-0000632A0000}"/>
    <cellStyle name="Entrada 2 3 3 4 2" xfId="8787" xr:uid="{00000000-0005-0000-0000-0000642A0000}"/>
    <cellStyle name="Entrada 2 3 3 4 3" xfId="8788" xr:uid="{00000000-0005-0000-0000-0000652A0000}"/>
    <cellStyle name="Entrada 2 3 3 4 4" xfId="8789" xr:uid="{00000000-0005-0000-0000-0000662A0000}"/>
    <cellStyle name="Entrada 2 3 3 4 5" xfId="8790" xr:uid="{00000000-0005-0000-0000-0000672A0000}"/>
    <cellStyle name="Entrada 2 3 3 4 6" xfId="8791" xr:uid="{00000000-0005-0000-0000-0000682A0000}"/>
    <cellStyle name="Entrada 2 3 3 5" xfId="8792" xr:uid="{00000000-0005-0000-0000-0000692A0000}"/>
    <cellStyle name="Entrada 2 3 4" xfId="8793" xr:uid="{00000000-0005-0000-0000-00006A2A0000}"/>
    <cellStyle name="Entrada 2 3 4 2" xfId="8794" xr:uid="{00000000-0005-0000-0000-00006B2A0000}"/>
    <cellStyle name="Entrada 2 3 4 2 2" xfId="8795" xr:uid="{00000000-0005-0000-0000-00006C2A0000}"/>
    <cellStyle name="Entrada 2 3 4 2 2 2" xfId="8796" xr:uid="{00000000-0005-0000-0000-00006D2A0000}"/>
    <cellStyle name="Entrada 2 3 4 2 2 3" xfId="8797" xr:uid="{00000000-0005-0000-0000-00006E2A0000}"/>
    <cellStyle name="Entrada 2 3 4 2 2 4" xfId="8798" xr:uid="{00000000-0005-0000-0000-00006F2A0000}"/>
    <cellStyle name="Entrada 2 3 4 2 2 5" xfId="8799" xr:uid="{00000000-0005-0000-0000-0000702A0000}"/>
    <cellStyle name="Entrada 2 3 4 2 2 6" xfId="8800" xr:uid="{00000000-0005-0000-0000-0000712A0000}"/>
    <cellStyle name="Entrada 2 3 4 2 3" xfId="8801" xr:uid="{00000000-0005-0000-0000-0000722A0000}"/>
    <cellStyle name="Entrada 2 3 4 2 3 2" xfId="8802" xr:uid="{00000000-0005-0000-0000-0000732A0000}"/>
    <cellStyle name="Entrada 2 3 4 2 3 3" xfId="8803" xr:uid="{00000000-0005-0000-0000-0000742A0000}"/>
    <cellStyle name="Entrada 2 3 4 2 3 4" xfId="8804" xr:uid="{00000000-0005-0000-0000-0000752A0000}"/>
    <cellStyle name="Entrada 2 3 4 2 3 5" xfId="8805" xr:uid="{00000000-0005-0000-0000-0000762A0000}"/>
    <cellStyle name="Entrada 2 3 4 2 3 6" xfId="8806" xr:uid="{00000000-0005-0000-0000-0000772A0000}"/>
    <cellStyle name="Entrada 2 3 4 2 4" xfId="8807" xr:uid="{00000000-0005-0000-0000-0000782A0000}"/>
    <cellStyle name="Entrada 2 3 4 3" xfId="8808" xr:uid="{00000000-0005-0000-0000-0000792A0000}"/>
    <cellStyle name="Entrada 2 3 4 3 2" xfId="8809" xr:uid="{00000000-0005-0000-0000-00007A2A0000}"/>
    <cellStyle name="Entrada 2 3 4 3 3" xfId="8810" xr:uid="{00000000-0005-0000-0000-00007B2A0000}"/>
    <cellStyle name="Entrada 2 3 4 3 4" xfId="8811" xr:uid="{00000000-0005-0000-0000-00007C2A0000}"/>
    <cellStyle name="Entrada 2 3 4 3 5" xfId="8812" xr:uid="{00000000-0005-0000-0000-00007D2A0000}"/>
    <cellStyle name="Entrada 2 3 4 3 6" xfId="8813" xr:uid="{00000000-0005-0000-0000-00007E2A0000}"/>
    <cellStyle name="Entrada 2 3 4 4" xfId="8814" xr:uid="{00000000-0005-0000-0000-00007F2A0000}"/>
    <cellStyle name="Entrada 2 3 4 4 2" xfId="8815" xr:uid="{00000000-0005-0000-0000-0000802A0000}"/>
    <cellStyle name="Entrada 2 3 4 4 3" xfId="8816" xr:uid="{00000000-0005-0000-0000-0000812A0000}"/>
    <cellStyle name="Entrada 2 3 4 4 4" xfId="8817" xr:uid="{00000000-0005-0000-0000-0000822A0000}"/>
    <cellStyle name="Entrada 2 3 4 4 5" xfId="8818" xr:uid="{00000000-0005-0000-0000-0000832A0000}"/>
    <cellStyle name="Entrada 2 3 4 4 6" xfId="8819" xr:uid="{00000000-0005-0000-0000-0000842A0000}"/>
    <cellStyle name="Entrada 2 3 4 5" xfId="8820" xr:uid="{00000000-0005-0000-0000-0000852A0000}"/>
    <cellStyle name="Entrada 2 3 5" xfId="8821" xr:uid="{00000000-0005-0000-0000-0000862A0000}"/>
    <cellStyle name="Entrada 2 3 5 2" xfId="8822" xr:uid="{00000000-0005-0000-0000-0000872A0000}"/>
    <cellStyle name="Entrada 2 3 5 2 2" xfId="8823" xr:uid="{00000000-0005-0000-0000-0000882A0000}"/>
    <cellStyle name="Entrada 2 3 5 2 2 2" xfId="8824" xr:uid="{00000000-0005-0000-0000-0000892A0000}"/>
    <cellStyle name="Entrada 2 3 5 2 2 3" xfId="8825" xr:uid="{00000000-0005-0000-0000-00008A2A0000}"/>
    <cellStyle name="Entrada 2 3 5 2 2 4" xfId="8826" xr:uid="{00000000-0005-0000-0000-00008B2A0000}"/>
    <cellStyle name="Entrada 2 3 5 2 2 5" xfId="8827" xr:uid="{00000000-0005-0000-0000-00008C2A0000}"/>
    <cellStyle name="Entrada 2 3 5 2 2 6" xfId="8828" xr:uid="{00000000-0005-0000-0000-00008D2A0000}"/>
    <cellStyle name="Entrada 2 3 5 2 3" xfId="8829" xr:uid="{00000000-0005-0000-0000-00008E2A0000}"/>
    <cellStyle name="Entrada 2 3 5 2 3 2" xfId="8830" xr:uid="{00000000-0005-0000-0000-00008F2A0000}"/>
    <cellStyle name="Entrada 2 3 5 2 3 3" xfId="8831" xr:uid="{00000000-0005-0000-0000-0000902A0000}"/>
    <cellStyle name="Entrada 2 3 5 2 3 4" xfId="8832" xr:uid="{00000000-0005-0000-0000-0000912A0000}"/>
    <cellStyle name="Entrada 2 3 5 2 3 5" xfId="8833" xr:uid="{00000000-0005-0000-0000-0000922A0000}"/>
    <cellStyle name="Entrada 2 3 5 2 3 6" xfId="8834" xr:uid="{00000000-0005-0000-0000-0000932A0000}"/>
    <cellStyle name="Entrada 2 3 5 2 4" xfId="8835" xr:uid="{00000000-0005-0000-0000-0000942A0000}"/>
    <cellStyle name="Entrada 2 3 5 3" xfId="8836" xr:uid="{00000000-0005-0000-0000-0000952A0000}"/>
    <cellStyle name="Entrada 2 3 5 3 2" xfId="8837" xr:uid="{00000000-0005-0000-0000-0000962A0000}"/>
    <cellStyle name="Entrada 2 3 5 3 3" xfId="8838" xr:uid="{00000000-0005-0000-0000-0000972A0000}"/>
    <cellStyle name="Entrada 2 3 5 3 4" xfId="8839" xr:uid="{00000000-0005-0000-0000-0000982A0000}"/>
    <cellStyle name="Entrada 2 3 5 3 5" xfId="8840" xr:uid="{00000000-0005-0000-0000-0000992A0000}"/>
    <cellStyle name="Entrada 2 3 5 3 6" xfId="8841" xr:uid="{00000000-0005-0000-0000-00009A2A0000}"/>
    <cellStyle name="Entrada 2 3 5 4" xfId="8842" xr:uid="{00000000-0005-0000-0000-00009B2A0000}"/>
    <cellStyle name="Entrada 2 3 5 4 2" xfId="8843" xr:uid="{00000000-0005-0000-0000-00009C2A0000}"/>
    <cellStyle name="Entrada 2 3 5 4 3" xfId="8844" xr:uid="{00000000-0005-0000-0000-00009D2A0000}"/>
    <cellStyle name="Entrada 2 3 5 4 4" xfId="8845" xr:uid="{00000000-0005-0000-0000-00009E2A0000}"/>
    <cellStyle name="Entrada 2 3 5 4 5" xfId="8846" xr:uid="{00000000-0005-0000-0000-00009F2A0000}"/>
    <cellStyle name="Entrada 2 3 5 4 6" xfId="8847" xr:uid="{00000000-0005-0000-0000-0000A02A0000}"/>
    <cellStyle name="Entrada 2 3 5 5" xfId="8848" xr:uid="{00000000-0005-0000-0000-0000A12A0000}"/>
    <cellStyle name="Entrada 2 3 6" xfId="8849" xr:uid="{00000000-0005-0000-0000-0000A22A0000}"/>
    <cellStyle name="Entrada 2 3 6 2" xfId="8850" xr:uid="{00000000-0005-0000-0000-0000A32A0000}"/>
    <cellStyle name="Entrada 2 3 6 2 2" xfId="8851" xr:uid="{00000000-0005-0000-0000-0000A42A0000}"/>
    <cellStyle name="Entrada 2 3 6 2 3" xfId="8852" xr:uid="{00000000-0005-0000-0000-0000A52A0000}"/>
    <cellStyle name="Entrada 2 3 6 2 4" xfId="8853" xr:uid="{00000000-0005-0000-0000-0000A62A0000}"/>
    <cellStyle name="Entrada 2 3 6 2 5" xfId="8854" xr:uid="{00000000-0005-0000-0000-0000A72A0000}"/>
    <cellStyle name="Entrada 2 3 6 2 6" xfId="8855" xr:uid="{00000000-0005-0000-0000-0000A82A0000}"/>
    <cellStyle name="Entrada 2 3 6 3" xfId="8856" xr:uid="{00000000-0005-0000-0000-0000A92A0000}"/>
    <cellStyle name="Entrada 2 3 6 3 2" xfId="8857" xr:uid="{00000000-0005-0000-0000-0000AA2A0000}"/>
    <cellStyle name="Entrada 2 3 6 3 3" xfId="8858" xr:uid="{00000000-0005-0000-0000-0000AB2A0000}"/>
    <cellStyle name="Entrada 2 3 6 3 4" xfId="8859" xr:uid="{00000000-0005-0000-0000-0000AC2A0000}"/>
    <cellStyle name="Entrada 2 3 6 3 5" xfId="8860" xr:uid="{00000000-0005-0000-0000-0000AD2A0000}"/>
    <cellStyle name="Entrada 2 3 6 3 6" xfId="8861" xr:uid="{00000000-0005-0000-0000-0000AE2A0000}"/>
    <cellStyle name="Entrada 2 3 6 4" xfId="8862" xr:uid="{00000000-0005-0000-0000-0000AF2A0000}"/>
    <cellStyle name="Entrada 2 3 7" xfId="8863" xr:uid="{00000000-0005-0000-0000-0000B02A0000}"/>
    <cellStyle name="Entrada 2 3 7 2" xfId="8864" xr:uid="{00000000-0005-0000-0000-0000B12A0000}"/>
    <cellStyle name="Entrada 2 3 7 3" xfId="8865" xr:uid="{00000000-0005-0000-0000-0000B22A0000}"/>
    <cellStyle name="Entrada 2 3 7 4" xfId="8866" xr:uid="{00000000-0005-0000-0000-0000B32A0000}"/>
    <cellStyle name="Entrada 2 3 7 5" xfId="8867" xr:uid="{00000000-0005-0000-0000-0000B42A0000}"/>
    <cellStyle name="Entrada 2 3 7 6" xfId="8868" xr:uid="{00000000-0005-0000-0000-0000B52A0000}"/>
    <cellStyle name="Entrada 2 3 7 7" xfId="8869" xr:uid="{00000000-0005-0000-0000-0000B62A0000}"/>
    <cellStyle name="Entrada 2 3 8" xfId="8870" xr:uid="{00000000-0005-0000-0000-0000B72A0000}"/>
    <cellStyle name="Entrada 2 3 8 2" xfId="8871" xr:uid="{00000000-0005-0000-0000-0000B82A0000}"/>
    <cellStyle name="Entrada 2 3 8 3" xfId="8872" xr:uid="{00000000-0005-0000-0000-0000B92A0000}"/>
    <cellStyle name="Entrada 2 3 8 4" xfId="8873" xr:uid="{00000000-0005-0000-0000-0000BA2A0000}"/>
    <cellStyle name="Entrada 2 3 8 5" xfId="8874" xr:uid="{00000000-0005-0000-0000-0000BB2A0000}"/>
    <cellStyle name="Entrada 2 3 8 6" xfId="8875" xr:uid="{00000000-0005-0000-0000-0000BC2A0000}"/>
    <cellStyle name="Entrada 2 3 9" xfId="8736" xr:uid="{00000000-0005-0000-0000-0000BD2A0000}"/>
    <cellStyle name="Entrada 2 3_Client_Report_SSFD_286_UI_15May14_06h00" xfId="37038" xr:uid="{00000000-0005-0000-0000-0000BE2A0000}"/>
    <cellStyle name="Entrada 2 4" xfId="8876" xr:uid="{00000000-0005-0000-0000-0000BF2A0000}"/>
    <cellStyle name="Entrada 2 4 2" xfId="8877" xr:uid="{00000000-0005-0000-0000-0000C02A0000}"/>
    <cellStyle name="Entrada 2 4 2 2" xfId="8878" xr:uid="{00000000-0005-0000-0000-0000C12A0000}"/>
    <cellStyle name="Entrada 2 4 2 2 2" xfId="8879" xr:uid="{00000000-0005-0000-0000-0000C22A0000}"/>
    <cellStyle name="Entrada 2 4 2 2 2 2" xfId="8880" xr:uid="{00000000-0005-0000-0000-0000C32A0000}"/>
    <cellStyle name="Entrada 2 4 2 2 2 3" xfId="8881" xr:uid="{00000000-0005-0000-0000-0000C42A0000}"/>
    <cellStyle name="Entrada 2 4 2 2 2 4" xfId="8882" xr:uid="{00000000-0005-0000-0000-0000C52A0000}"/>
    <cellStyle name="Entrada 2 4 2 2 2 5" xfId="8883" xr:uid="{00000000-0005-0000-0000-0000C62A0000}"/>
    <cellStyle name="Entrada 2 4 2 2 2 6" xfId="8884" xr:uid="{00000000-0005-0000-0000-0000C72A0000}"/>
    <cellStyle name="Entrada 2 4 2 2 3" xfId="8885" xr:uid="{00000000-0005-0000-0000-0000C82A0000}"/>
    <cellStyle name="Entrada 2 4 2 2 3 2" xfId="8886" xr:uid="{00000000-0005-0000-0000-0000C92A0000}"/>
    <cellStyle name="Entrada 2 4 2 2 3 3" xfId="8887" xr:uid="{00000000-0005-0000-0000-0000CA2A0000}"/>
    <cellStyle name="Entrada 2 4 2 2 3 4" xfId="8888" xr:uid="{00000000-0005-0000-0000-0000CB2A0000}"/>
    <cellStyle name="Entrada 2 4 2 2 3 5" xfId="8889" xr:uid="{00000000-0005-0000-0000-0000CC2A0000}"/>
    <cellStyle name="Entrada 2 4 2 2 3 6" xfId="8890" xr:uid="{00000000-0005-0000-0000-0000CD2A0000}"/>
    <cellStyle name="Entrada 2 4 2 2 4" xfId="8891" xr:uid="{00000000-0005-0000-0000-0000CE2A0000}"/>
    <cellStyle name="Entrada 2 4 2 3" xfId="8892" xr:uid="{00000000-0005-0000-0000-0000CF2A0000}"/>
    <cellStyle name="Entrada 2 4 2 3 2" xfId="8893" xr:uid="{00000000-0005-0000-0000-0000D02A0000}"/>
    <cellStyle name="Entrada 2 4 2 3 3" xfId="8894" xr:uid="{00000000-0005-0000-0000-0000D12A0000}"/>
    <cellStyle name="Entrada 2 4 2 3 4" xfId="8895" xr:uid="{00000000-0005-0000-0000-0000D22A0000}"/>
    <cellStyle name="Entrada 2 4 2 3 5" xfId="8896" xr:uid="{00000000-0005-0000-0000-0000D32A0000}"/>
    <cellStyle name="Entrada 2 4 2 3 6" xfId="8897" xr:uid="{00000000-0005-0000-0000-0000D42A0000}"/>
    <cellStyle name="Entrada 2 4 2 3 7" xfId="8898" xr:uid="{00000000-0005-0000-0000-0000D52A0000}"/>
    <cellStyle name="Entrada 2 4 2 4" xfId="8899" xr:uid="{00000000-0005-0000-0000-0000D62A0000}"/>
    <cellStyle name="Entrada 2 4 2 4 2" xfId="8900" xr:uid="{00000000-0005-0000-0000-0000D72A0000}"/>
    <cellStyle name="Entrada 2 4 2 4 3" xfId="8901" xr:uid="{00000000-0005-0000-0000-0000D82A0000}"/>
    <cellStyle name="Entrada 2 4 2 4 4" xfId="8902" xr:uid="{00000000-0005-0000-0000-0000D92A0000}"/>
    <cellStyle name="Entrada 2 4 2 4 5" xfId="8903" xr:uid="{00000000-0005-0000-0000-0000DA2A0000}"/>
    <cellStyle name="Entrada 2 4 2 4 6" xfId="8904" xr:uid="{00000000-0005-0000-0000-0000DB2A0000}"/>
    <cellStyle name="Entrada 2 4 3" xfId="8905" xr:uid="{00000000-0005-0000-0000-0000DC2A0000}"/>
    <cellStyle name="Entrada 2 4 3 2" xfId="8906" xr:uid="{00000000-0005-0000-0000-0000DD2A0000}"/>
    <cellStyle name="Entrada 2 4 3 2 2" xfId="8907" xr:uid="{00000000-0005-0000-0000-0000DE2A0000}"/>
    <cellStyle name="Entrada 2 4 3 2 2 2" xfId="8908" xr:uid="{00000000-0005-0000-0000-0000DF2A0000}"/>
    <cellStyle name="Entrada 2 4 3 2 2 3" xfId="8909" xr:uid="{00000000-0005-0000-0000-0000E02A0000}"/>
    <cellStyle name="Entrada 2 4 3 2 2 4" xfId="8910" xr:uid="{00000000-0005-0000-0000-0000E12A0000}"/>
    <cellStyle name="Entrada 2 4 3 2 2 5" xfId="8911" xr:uid="{00000000-0005-0000-0000-0000E22A0000}"/>
    <cellStyle name="Entrada 2 4 3 2 2 6" xfId="8912" xr:uid="{00000000-0005-0000-0000-0000E32A0000}"/>
    <cellStyle name="Entrada 2 4 3 2 3" xfId="8913" xr:uid="{00000000-0005-0000-0000-0000E42A0000}"/>
    <cellStyle name="Entrada 2 4 3 2 3 2" xfId="8914" xr:uid="{00000000-0005-0000-0000-0000E52A0000}"/>
    <cellStyle name="Entrada 2 4 3 2 3 3" xfId="8915" xr:uid="{00000000-0005-0000-0000-0000E62A0000}"/>
    <cellStyle name="Entrada 2 4 3 2 3 4" xfId="8916" xr:uid="{00000000-0005-0000-0000-0000E72A0000}"/>
    <cellStyle name="Entrada 2 4 3 2 3 5" xfId="8917" xr:uid="{00000000-0005-0000-0000-0000E82A0000}"/>
    <cellStyle name="Entrada 2 4 3 2 3 6" xfId="8918" xr:uid="{00000000-0005-0000-0000-0000E92A0000}"/>
    <cellStyle name="Entrada 2 4 3 2 4" xfId="8919" xr:uid="{00000000-0005-0000-0000-0000EA2A0000}"/>
    <cellStyle name="Entrada 2 4 3 3" xfId="8920" xr:uid="{00000000-0005-0000-0000-0000EB2A0000}"/>
    <cellStyle name="Entrada 2 4 3 3 2" xfId="8921" xr:uid="{00000000-0005-0000-0000-0000EC2A0000}"/>
    <cellStyle name="Entrada 2 4 3 3 3" xfId="8922" xr:uid="{00000000-0005-0000-0000-0000ED2A0000}"/>
    <cellStyle name="Entrada 2 4 3 3 4" xfId="8923" xr:uid="{00000000-0005-0000-0000-0000EE2A0000}"/>
    <cellStyle name="Entrada 2 4 3 3 5" xfId="8924" xr:uid="{00000000-0005-0000-0000-0000EF2A0000}"/>
    <cellStyle name="Entrada 2 4 3 3 6" xfId="8925" xr:uid="{00000000-0005-0000-0000-0000F02A0000}"/>
    <cellStyle name="Entrada 2 4 3 4" xfId="8926" xr:uid="{00000000-0005-0000-0000-0000F12A0000}"/>
    <cellStyle name="Entrada 2 4 3 4 2" xfId="8927" xr:uid="{00000000-0005-0000-0000-0000F22A0000}"/>
    <cellStyle name="Entrada 2 4 3 4 3" xfId="8928" xr:uid="{00000000-0005-0000-0000-0000F32A0000}"/>
    <cellStyle name="Entrada 2 4 3 4 4" xfId="8929" xr:uid="{00000000-0005-0000-0000-0000F42A0000}"/>
    <cellStyle name="Entrada 2 4 3 4 5" xfId="8930" xr:uid="{00000000-0005-0000-0000-0000F52A0000}"/>
    <cellStyle name="Entrada 2 4 3 4 6" xfId="8931" xr:uid="{00000000-0005-0000-0000-0000F62A0000}"/>
    <cellStyle name="Entrada 2 4 3 5" xfId="8932" xr:uid="{00000000-0005-0000-0000-0000F72A0000}"/>
    <cellStyle name="Entrada 2 4 4" xfId="8933" xr:uid="{00000000-0005-0000-0000-0000F82A0000}"/>
    <cellStyle name="Entrada 2 4 4 2" xfId="8934" xr:uid="{00000000-0005-0000-0000-0000F92A0000}"/>
    <cellStyle name="Entrada 2 4 4 2 2" xfId="8935" xr:uid="{00000000-0005-0000-0000-0000FA2A0000}"/>
    <cellStyle name="Entrada 2 4 4 2 2 2" xfId="8936" xr:uid="{00000000-0005-0000-0000-0000FB2A0000}"/>
    <cellStyle name="Entrada 2 4 4 2 2 3" xfId="8937" xr:uid="{00000000-0005-0000-0000-0000FC2A0000}"/>
    <cellStyle name="Entrada 2 4 4 2 2 4" xfId="8938" xr:uid="{00000000-0005-0000-0000-0000FD2A0000}"/>
    <cellStyle name="Entrada 2 4 4 2 2 5" xfId="8939" xr:uid="{00000000-0005-0000-0000-0000FE2A0000}"/>
    <cellStyle name="Entrada 2 4 4 2 2 6" xfId="8940" xr:uid="{00000000-0005-0000-0000-0000FF2A0000}"/>
    <cellStyle name="Entrada 2 4 4 2 3" xfId="8941" xr:uid="{00000000-0005-0000-0000-0000002B0000}"/>
    <cellStyle name="Entrada 2 4 4 2 3 2" xfId="8942" xr:uid="{00000000-0005-0000-0000-0000012B0000}"/>
    <cellStyle name="Entrada 2 4 4 2 3 3" xfId="8943" xr:uid="{00000000-0005-0000-0000-0000022B0000}"/>
    <cellStyle name="Entrada 2 4 4 2 3 4" xfId="8944" xr:uid="{00000000-0005-0000-0000-0000032B0000}"/>
    <cellStyle name="Entrada 2 4 4 2 3 5" xfId="8945" xr:uid="{00000000-0005-0000-0000-0000042B0000}"/>
    <cellStyle name="Entrada 2 4 4 2 3 6" xfId="8946" xr:uid="{00000000-0005-0000-0000-0000052B0000}"/>
    <cellStyle name="Entrada 2 4 4 2 4" xfId="8947" xr:uid="{00000000-0005-0000-0000-0000062B0000}"/>
    <cellStyle name="Entrada 2 4 4 3" xfId="8948" xr:uid="{00000000-0005-0000-0000-0000072B0000}"/>
    <cellStyle name="Entrada 2 4 4 3 2" xfId="8949" xr:uid="{00000000-0005-0000-0000-0000082B0000}"/>
    <cellStyle name="Entrada 2 4 4 3 3" xfId="8950" xr:uid="{00000000-0005-0000-0000-0000092B0000}"/>
    <cellStyle name="Entrada 2 4 4 3 4" xfId="8951" xr:uid="{00000000-0005-0000-0000-00000A2B0000}"/>
    <cellStyle name="Entrada 2 4 4 3 5" xfId="8952" xr:uid="{00000000-0005-0000-0000-00000B2B0000}"/>
    <cellStyle name="Entrada 2 4 4 3 6" xfId="8953" xr:uid="{00000000-0005-0000-0000-00000C2B0000}"/>
    <cellStyle name="Entrada 2 4 4 4" xfId="8954" xr:uid="{00000000-0005-0000-0000-00000D2B0000}"/>
    <cellStyle name="Entrada 2 4 4 4 2" xfId="8955" xr:uid="{00000000-0005-0000-0000-00000E2B0000}"/>
    <cellStyle name="Entrada 2 4 4 4 3" xfId="8956" xr:uid="{00000000-0005-0000-0000-00000F2B0000}"/>
    <cellStyle name="Entrada 2 4 4 4 4" xfId="8957" xr:uid="{00000000-0005-0000-0000-0000102B0000}"/>
    <cellStyle name="Entrada 2 4 4 4 5" xfId="8958" xr:uid="{00000000-0005-0000-0000-0000112B0000}"/>
    <cellStyle name="Entrada 2 4 4 4 6" xfId="8959" xr:uid="{00000000-0005-0000-0000-0000122B0000}"/>
    <cellStyle name="Entrada 2 4 4 5" xfId="8960" xr:uid="{00000000-0005-0000-0000-0000132B0000}"/>
    <cellStyle name="Entrada 2 4 5" xfId="8961" xr:uid="{00000000-0005-0000-0000-0000142B0000}"/>
    <cellStyle name="Entrada 2 4 5 2" xfId="8962" xr:uid="{00000000-0005-0000-0000-0000152B0000}"/>
    <cellStyle name="Entrada 2 4 5 2 2" xfId="8963" xr:uid="{00000000-0005-0000-0000-0000162B0000}"/>
    <cellStyle name="Entrada 2 4 5 2 2 2" xfId="8964" xr:uid="{00000000-0005-0000-0000-0000172B0000}"/>
    <cellStyle name="Entrada 2 4 5 2 2 3" xfId="8965" xr:uid="{00000000-0005-0000-0000-0000182B0000}"/>
    <cellStyle name="Entrada 2 4 5 2 2 4" xfId="8966" xr:uid="{00000000-0005-0000-0000-0000192B0000}"/>
    <cellStyle name="Entrada 2 4 5 2 2 5" xfId="8967" xr:uid="{00000000-0005-0000-0000-00001A2B0000}"/>
    <cellStyle name="Entrada 2 4 5 2 2 6" xfId="8968" xr:uid="{00000000-0005-0000-0000-00001B2B0000}"/>
    <cellStyle name="Entrada 2 4 5 2 3" xfId="8969" xr:uid="{00000000-0005-0000-0000-00001C2B0000}"/>
    <cellStyle name="Entrada 2 4 5 2 3 2" xfId="8970" xr:uid="{00000000-0005-0000-0000-00001D2B0000}"/>
    <cellStyle name="Entrada 2 4 5 2 3 3" xfId="8971" xr:uid="{00000000-0005-0000-0000-00001E2B0000}"/>
    <cellStyle name="Entrada 2 4 5 2 3 4" xfId="8972" xr:uid="{00000000-0005-0000-0000-00001F2B0000}"/>
    <cellStyle name="Entrada 2 4 5 2 3 5" xfId="8973" xr:uid="{00000000-0005-0000-0000-0000202B0000}"/>
    <cellStyle name="Entrada 2 4 5 2 3 6" xfId="8974" xr:uid="{00000000-0005-0000-0000-0000212B0000}"/>
    <cellStyle name="Entrada 2 4 5 2 4" xfId="8975" xr:uid="{00000000-0005-0000-0000-0000222B0000}"/>
    <cellStyle name="Entrada 2 4 5 3" xfId="8976" xr:uid="{00000000-0005-0000-0000-0000232B0000}"/>
    <cellStyle name="Entrada 2 4 5 3 2" xfId="8977" xr:uid="{00000000-0005-0000-0000-0000242B0000}"/>
    <cellStyle name="Entrada 2 4 5 3 3" xfId="8978" xr:uid="{00000000-0005-0000-0000-0000252B0000}"/>
    <cellStyle name="Entrada 2 4 5 3 4" xfId="8979" xr:uid="{00000000-0005-0000-0000-0000262B0000}"/>
    <cellStyle name="Entrada 2 4 5 3 5" xfId="8980" xr:uid="{00000000-0005-0000-0000-0000272B0000}"/>
    <cellStyle name="Entrada 2 4 5 3 6" xfId="8981" xr:uid="{00000000-0005-0000-0000-0000282B0000}"/>
    <cellStyle name="Entrada 2 4 5 4" xfId="8982" xr:uid="{00000000-0005-0000-0000-0000292B0000}"/>
    <cellStyle name="Entrada 2 4 5 4 2" xfId="8983" xr:uid="{00000000-0005-0000-0000-00002A2B0000}"/>
    <cellStyle name="Entrada 2 4 5 4 3" xfId="8984" xr:uid="{00000000-0005-0000-0000-00002B2B0000}"/>
    <cellStyle name="Entrada 2 4 5 4 4" xfId="8985" xr:uid="{00000000-0005-0000-0000-00002C2B0000}"/>
    <cellStyle name="Entrada 2 4 5 4 5" xfId="8986" xr:uid="{00000000-0005-0000-0000-00002D2B0000}"/>
    <cellStyle name="Entrada 2 4 5 4 6" xfId="8987" xr:uid="{00000000-0005-0000-0000-00002E2B0000}"/>
    <cellStyle name="Entrada 2 4 5 5" xfId="8988" xr:uid="{00000000-0005-0000-0000-00002F2B0000}"/>
    <cellStyle name="Entrada 2 4 6" xfId="8989" xr:uid="{00000000-0005-0000-0000-0000302B0000}"/>
    <cellStyle name="Entrada 2 4 6 2" xfId="8990" xr:uid="{00000000-0005-0000-0000-0000312B0000}"/>
    <cellStyle name="Entrada 2 4 6 2 2" xfId="8991" xr:uid="{00000000-0005-0000-0000-0000322B0000}"/>
    <cellStyle name="Entrada 2 4 6 2 3" xfId="8992" xr:uid="{00000000-0005-0000-0000-0000332B0000}"/>
    <cellStyle name="Entrada 2 4 6 2 4" xfId="8993" xr:uid="{00000000-0005-0000-0000-0000342B0000}"/>
    <cellStyle name="Entrada 2 4 6 2 5" xfId="8994" xr:uid="{00000000-0005-0000-0000-0000352B0000}"/>
    <cellStyle name="Entrada 2 4 6 2 6" xfId="8995" xr:uid="{00000000-0005-0000-0000-0000362B0000}"/>
    <cellStyle name="Entrada 2 4 6 3" xfId="8996" xr:uid="{00000000-0005-0000-0000-0000372B0000}"/>
    <cellStyle name="Entrada 2 4 6 3 2" xfId="8997" xr:uid="{00000000-0005-0000-0000-0000382B0000}"/>
    <cellStyle name="Entrada 2 4 6 3 3" xfId="8998" xr:uid="{00000000-0005-0000-0000-0000392B0000}"/>
    <cellStyle name="Entrada 2 4 6 3 4" xfId="8999" xr:uid="{00000000-0005-0000-0000-00003A2B0000}"/>
    <cellStyle name="Entrada 2 4 6 3 5" xfId="9000" xr:uid="{00000000-0005-0000-0000-00003B2B0000}"/>
    <cellStyle name="Entrada 2 4 6 3 6" xfId="9001" xr:uid="{00000000-0005-0000-0000-00003C2B0000}"/>
    <cellStyle name="Entrada 2 4 6 4" xfId="9002" xr:uid="{00000000-0005-0000-0000-00003D2B0000}"/>
    <cellStyle name="Entrada 2 4 7" xfId="9003" xr:uid="{00000000-0005-0000-0000-00003E2B0000}"/>
    <cellStyle name="Entrada 2 4 7 2" xfId="9004" xr:uid="{00000000-0005-0000-0000-00003F2B0000}"/>
    <cellStyle name="Entrada 2 4 7 3" xfId="9005" xr:uid="{00000000-0005-0000-0000-0000402B0000}"/>
    <cellStyle name="Entrada 2 4 7 4" xfId="9006" xr:uid="{00000000-0005-0000-0000-0000412B0000}"/>
    <cellStyle name="Entrada 2 4 7 5" xfId="9007" xr:uid="{00000000-0005-0000-0000-0000422B0000}"/>
    <cellStyle name="Entrada 2 4 7 6" xfId="9008" xr:uid="{00000000-0005-0000-0000-0000432B0000}"/>
    <cellStyle name="Entrada 2 4 7 7" xfId="9009" xr:uid="{00000000-0005-0000-0000-0000442B0000}"/>
    <cellStyle name="Entrada 2 4 8" xfId="9010" xr:uid="{00000000-0005-0000-0000-0000452B0000}"/>
    <cellStyle name="Entrada 2 4 8 2" xfId="9011" xr:uid="{00000000-0005-0000-0000-0000462B0000}"/>
    <cellStyle name="Entrada 2 4 8 3" xfId="9012" xr:uid="{00000000-0005-0000-0000-0000472B0000}"/>
    <cellStyle name="Entrada 2 4 8 4" xfId="9013" xr:uid="{00000000-0005-0000-0000-0000482B0000}"/>
    <cellStyle name="Entrada 2 4 8 5" xfId="9014" xr:uid="{00000000-0005-0000-0000-0000492B0000}"/>
    <cellStyle name="Entrada 2 4 8 6" xfId="9015" xr:uid="{00000000-0005-0000-0000-00004A2B0000}"/>
    <cellStyle name="Entrada 2 4_Client_Report_SSFD_286_UI_15May14_06h00" xfId="37039" xr:uid="{00000000-0005-0000-0000-00004B2B0000}"/>
    <cellStyle name="Entrada 2 5" xfId="9016" xr:uid="{00000000-0005-0000-0000-00004C2B0000}"/>
    <cellStyle name="Entrada 2 5 2" xfId="9017" xr:uid="{00000000-0005-0000-0000-00004D2B0000}"/>
    <cellStyle name="Entrada 2 5 2 2" xfId="9018" xr:uid="{00000000-0005-0000-0000-00004E2B0000}"/>
    <cellStyle name="Entrada 2 5 2 2 2" xfId="9019" xr:uid="{00000000-0005-0000-0000-00004F2B0000}"/>
    <cellStyle name="Entrada 2 5 2 2 2 2" xfId="9020" xr:uid="{00000000-0005-0000-0000-0000502B0000}"/>
    <cellStyle name="Entrada 2 5 2 2 2 3" xfId="9021" xr:uid="{00000000-0005-0000-0000-0000512B0000}"/>
    <cellStyle name="Entrada 2 5 2 2 2 4" xfId="9022" xr:uid="{00000000-0005-0000-0000-0000522B0000}"/>
    <cellStyle name="Entrada 2 5 2 2 2 5" xfId="9023" xr:uid="{00000000-0005-0000-0000-0000532B0000}"/>
    <cellStyle name="Entrada 2 5 2 2 2 6" xfId="9024" xr:uid="{00000000-0005-0000-0000-0000542B0000}"/>
    <cellStyle name="Entrada 2 5 2 2 3" xfId="9025" xr:uid="{00000000-0005-0000-0000-0000552B0000}"/>
    <cellStyle name="Entrada 2 5 2 2 3 2" xfId="9026" xr:uid="{00000000-0005-0000-0000-0000562B0000}"/>
    <cellStyle name="Entrada 2 5 2 2 3 3" xfId="9027" xr:uid="{00000000-0005-0000-0000-0000572B0000}"/>
    <cellStyle name="Entrada 2 5 2 2 3 4" xfId="9028" xr:uid="{00000000-0005-0000-0000-0000582B0000}"/>
    <cellStyle name="Entrada 2 5 2 2 3 5" xfId="9029" xr:uid="{00000000-0005-0000-0000-0000592B0000}"/>
    <cellStyle name="Entrada 2 5 2 2 3 6" xfId="9030" xr:uid="{00000000-0005-0000-0000-00005A2B0000}"/>
    <cellStyle name="Entrada 2 5 2 2 4" xfId="9031" xr:uid="{00000000-0005-0000-0000-00005B2B0000}"/>
    <cellStyle name="Entrada 2 5 2 3" xfId="9032" xr:uid="{00000000-0005-0000-0000-00005C2B0000}"/>
    <cellStyle name="Entrada 2 5 2 3 2" xfId="9033" xr:uid="{00000000-0005-0000-0000-00005D2B0000}"/>
    <cellStyle name="Entrada 2 5 2 3 3" xfId="9034" xr:uid="{00000000-0005-0000-0000-00005E2B0000}"/>
    <cellStyle name="Entrada 2 5 2 3 4" xfId="9035" xr:uid="{00000000-0005-0000-0000-00005F2B0000}"/>
    <cellStyle name="Entrada 2 5 2 3 5" xfId="9036" xr:uid="{00000000-0005-0000-0000-0000602B0000}"/>
    <cellStyle name="Entrada 2 5 2 3 6" xfId="9037" xr:uid="{00000000-0005-0000-0000-0000612B0000}"/>
    <cellStyle name="Entrada 2 5 2 3 7" xfId="9038" xr:uid="{00000000-0005-0000-0000-0000622B0000}"/>
    <cellStyle name="Entrada 2 5 2 4" xfId="9039" xr:uid="{00000000-0005-0000-0000-0000632B0000}"/>
    <cellStyle name="Entrada 2 5 2 4 2" xfId="9040" xr:uid="{00000000-0005-0000-0000-0000642B0000}"/>
    <cellStyle name="Entrada 2 5 2 4 3" xfId="9041" xr:uid="{00000000-0005-0000-0000-0000652B0000}"/>
    <cellStyle name="Entrada 2 5 2 4 4" xfId="9042" xr:uid="{00000000-0005-0000-0000-0000662B0000}"/>
    <cellStyle name="Entrada 2 5 2 4 5" xfId="9043" xr:uid="{00000000-0005-0000-0000-0000672B0000}"/>
    <cellStyle name="Entrada 2 5 2 4 6" xfId="9044" xr:uid="{00000000-0005-0000-0000-0000682B0000}"/>
    <cellStyle name="Entrada 2 5 3" xfId="9045" xr:uid="{00000000-0005-0000-0000-0000692B0000}"/>
    <cellStyle name="Entrada 2 5 3 2" xfId="9046" xr:uid="{00000000-0005-0000-0000-00006A2B0000}"/>
    <cellStyle name="Entrada 2 5 3 2 2" xfId="9047" xr:uid="{00000000-0005-0000-0000-00006B2B0000}"/>
    <cellStyle name="Entrada 2 5 3 2 2 2" xfId="9048" xr:uid="{00000000-0005-0000-0000-00006C2B0000}"/>
    <cellStyle name="Entrada 2 5 3 2 2 3" xfId="9049" xr:uid="{00000000-0005-0000-0000-00006D2B0000}"/>
    <cellStyle name="Entrada 2 5 3 2 2 4" xfId="9050" xr:uid="{00000000-0005-0000-0000-00006E2B0000}"/>
    <cellStyle name="Entrada 2 5 3 2 2 5" xfId="9051" xr:uid="{00000000-0005-0000-0000-00006F2B0000}"/>
    <cellStyle name="Entrada 2 5 3 2 2 6" xfId="9052" xr:uid="{00000000-0005-0000-0000-0000702B0000}"/>
    <cellStyle name="Entrada 2 5 3 2 3" xfId="9053" xr:uid="{00000000-0005-0000-0000-0000712B0000}"/>
    <cellStyle name="Entrada 2 5 3 2 3 2" xfId="9054" xr:uid="{00000000-0005-0000-0000-0000722B0000}"/>
    <cellStyle name="Entrada 2 5 3 2 3 3" xfId="9055" xr:uid="{00000000-0005-0000-0000-0000732B0000}"/>
    <cellStyle name="Entrada 2 5 3 2 3 4" xfId="9056" xr:uid="{00000000-0005-0000-0000-0000742B0000}"/>
    <cellStyle name="Entrada 2 5 3 2 3 5" xfId="9057" xr:uid="{00000000-0005-0000-0000-0000752B0000}"/>
    <cellStyle name="Entrada 2 5 3 2 3 6" xfId="9058" xr:uid="{00000000-0005-0000-0000-0000762B0000}"/>
    <cellStyle name="Entrada 2 5 3 2 4" xfId="9059" xr:uid="{00000000-0005-0000-0000-0000772B0000}"/>
    <cellStyle name="Entrada 2 5 3 3" xfId="9060" xr:uid="{00000000-0005-0000-0000-0000782B0000}"/>
    <cellStyle name="Entrada 2 5 3 3 2" xfId="9061" xr:uid="{00000000-0005-0000-0000-0000792B0000}"/>
    <cellStyle name="Entrada 2 5 3 3 3" xfId="9062" xr:uid="{00000000-0005-0000-0000-00007A2B0000}"/>
    <cellStyle name="Entrada 2 5 3 3 4" xfId="9063" xr:uid="{00000000-0005-0000-0000-00007B2B0000}"/>
    <cellStyle name="Entrada 2 5 3 3 5" xfId="9064" xr:uid="{00000000-0005-0000-0000-00007C2B0000}"/>
    <cellStyle name="Entrada 2 5 3 3 6" xfId="9065" xr:uid="{00000000-0005-0000-0000-00007D2B0000}"/>
    <cellStyle name="Entrada 2 5 3 4" xfId="9066" xr:uid="{00000000-0005-0000-0000-00007E2B0000}"/>
    <cellStyle name="Entrada 2 5 3 4 2" xfId="9067" xr:uid="{00000000-0005-0000-0000-00007F2B0000}"/>
    <cellStyle name="Entrada 2 5 3 4 3" xfId="9068" xr:uid="{00000000-0005-0000-0000-0000802B0000}"/>
    <cellStyle name="Entrada 2 5 3 4 4" xfId="9069" xr:uid="{00000000-0005-0000-0000-0000812B0000}"/>
    <cellStyle name="Entrada 2 5 3 4 5" xfId="9070" xr:uid="{00000000-0005-0000-0000-0000822B0000}"/>
    <cellStyle name="Entrada 2 5 3 4 6" xfId="9071" xr:uid="{00000000-0005-0000-0000-0000832B0000}"/>
    <cellStyle name="Entrada 2 5 3 5" xfId="9072" xr:uid="{00000000-0005-0000-0000-0000842B0000}"/>
    <cellStyle name="Entrada 2 5 4" xfId="9073" xr:uid="{00000000-0005-0000-0000-0000852B0000}"/>
    <cellStyle name="Entrada 2 5 4 2" xfId="9074" xr:uid="{00000000-0005-0000-0000-0000862B0000}"/>
    <cellStyle name="Entrada 2 5 4 2 2" xfId="9075" xr:uid="{00000000-0005-0000-0000-0000872B0000}"/>
    <cellStyle name="Entrada 2 5 4 2 2 2" xfId="9076" xr:uid="{00000000-0005-0000-0000-0000882B0000}"/>
    <cellStyle name="Entrada 2 5 4 2 2 3" xfId="9077" xr:uid="{00000000-0005-0000-0000-0000892B0000}"/>
    <cellStyle name="Entrada 2 5 4 2 2 4" xfId="9078" xr:uid="{00000000-0005-0000-0000-00008A2B0000}"/>
    <cellStyle name="Entrada 2 5 4 2 2 5" xfId="9079" xr:uid="{00000000-0005-0000-0000-00008B2B0000}"/>
    <cellStyle name="Entrada 2 5 4 2 2 6" xfId="9080" xr:uid="{00000000-0005-0000-0000-00008C2B0000}"/>
    <cellStyle name="Entrada 2 5 4 2 3" xfId="9081" xr:uid="{00000000-0005-0000-0000-00008D2B0000}"/>
    <cellStyle name="Entrada 2 5 4 2 3 2" xfId="9082" xr:uid="{00000000-0005-0000-0000-00008E2B0000}"/>
    <cellStyle name="Entrada 2 5 4 2 3 3" xfId="9083" xr:uid="{00000000-0005-0000-0000-00008F2B0000}"/>
    <cellStyle name="Entrada 2 5 4 2 3 4" xfId="9084" xr:uid="{00000000-0005-0000-0000-0000902B0000}"/>
    <cellStyle name="Entrada 2 5 4 2 3 5" xfId="9085" xr:uid="{00000000-0005-0000-0000-0000912B0000}"/>
    <cellStyle name="Entrada 2 5 4 2 3 6" xfId="9086" xr:uid="{00000000-0005-0000-0000-0000922B0000}"/>
    <cellStyle name="Entrada 2 5 4 2 4" xfId="9087" xr:uid="{00000000-0005-0000-0000-0000932B0000}"/>
    <cellStyle name="Entrada 2 5 4 3" xfId="9088" xr:uid="{00000000-0005-0000-0000-0000942B0000}"/>
    <cellStyle name="Entrada 2 5 4 3 2" xfId="9089" xr:uid="{00000000-0005-0000-0000-0000952B0000}"/>
    <cellStyle name="Entrada 2 5 4 3 3" xfId="9090" xr:uid="{00000000-0005-0000-0000-0000962B0000}"/>
    <cellStyle name="Entrada 2 5 4 3 4" xfId="9091" xr:uid="{00000000-0005-0000-0000-0000972B0000}"/>
    <cellStyle name="Entrada 2 5 4 3 5" xfId="9092" xr:uid="{00000000-0005-0000-0000-0000982B0000}"/>
    <cellStyle name="Entrada 2 5 4 3 6" xfId="9093" xr:uid="{00000000-0005-0000-0000-0000992B0000}"/>
    <cellStyle name="Entrada 2 5 4 4" xfId="9094" xr:uid="{00000000-0005-0000-0000-00009A2B0000}"/>
    <cellStyle name="Entrada 2 5 4 4 2" xfId="9095" xr:uid="{00000000-0005-0000-0000-00009B2B0000}"/>
    <cellStyle name="Entrada 2 5 4 4 3" xfId="9096" xr:uid="{00000000-0005-0000-0000-00009C2B0000}"/>
    <cellStyle name="Entrada 2 5 4 4 4" xfId="9097" xr:uid="{00000000-0005-0000-0000-00009D2B0000}"/>
    <cellStyle name="Entrada 2 5 4 4 5" xfId="9098" xr:uid="{00000000-0005-0000-0000-00009E2B0000}"/>
    <cellStyle name="Entrada 2 5 4 4 6" xfId="9099" xr:uid="{00000000-0005-0000-0000-00009F2B0000}"/>
    <cellStyle name="Entrada 2 5 4 5" xfId="9100" xr:uid="{00000000-0005-0000-0000-0000A02B0000}"/>
    <cellStyle name="Entrada 2 5 5" xfId="9101" xr:uid="{00000000-0005-0000-0000-0000A12B0000}"/>
    <cellStyle name="Entrada 2 5 5 2" xfId="9102" xr:uid="{00000000-0005-0000-0000-0000A22B0000}"/>
    <cellStyle name="Entrada 2 5 5 2 2" xfId="9103" xr:uid="{00000000-0005-0000-0000-0000A32B0000}"/>
    <cellStyle name="Entrada 2 5 5 2 2 2" xfId="9104" xr:uid="{00000000-0005-0000-0000-0000A42B0000}"/>
    <cellStyle name="Entrada 2 5 5 2 2 3" xfId="9105" xr:uid="{00000000-0005-0000-0000-0000A52B0000}"/>
    <cellStyle name="Entrada 2 5 5 2 2 4" xfId="9106" xr:uid="{00000000-0005-0000-0000-0000A62B0000}"/>
    <cellStyle name="Entrada 2 5 5 2 2 5" xfId="9107" xr:uid="{00000000-0005-0000-0000-0000A72B0000}"/>
    <cellStyle name="Entrada 2 5 5 2 2 6" xfId="9108" xr:uid="{00000000-0005-0000-0000-0000A82B0000}"/>
    <cellStyle name="Entrada 2 5 5 2 3" xfId="9109" xr:uid="{00000000-0005-0000-0000-0000A92B0000}"/>
    <cellStyle name="Entrada 2 5 5 2 3 2" xfId="9110" xr:uid="{00000000-0005-0000-0000-0000AA2B0000}"/>
    <cellStyle name="Entrada 2 5 5 2 3 3" xfId="9111" xr:uid="{00000000-0005-0000-0000-0000AB2B0000}"/>
    <cellStyle name="Entrada 2 5 5 2 3 4" xfId="9112" xr:uid="{00000000-0005-0000-0000-0000AC2B0000}"/>
    <cellStyle name="Entrada 2 5 5 2 3 5" xfId="9113" xr:uid="{00000000-0005-0000-0000-0000AD2B0000}"/>
    <cellStyle name="Entrada 2 5 5 2 3 6" xfId="9114" xr:uid="{00000000-0005-0000-0000-0000AE2B0000}"/>
    <cellStyle name="Entrada 2 5 5 2 4" xfId="9115" xr:uid="{00000000-0005-0000-0000-0000AF2B0000}"/>
    <cellStyle name="Entrada 2 5 5 3" xfId="9116" xr:uid="{00000000-0005-0000-0000-0000B02B0000}"/>
    <cellStyle name="Entrada 2 5 5 3 2" xfId="9117" xr:uid="{00000000-0005-0000-0000-0000B12B0000}"/>
    <cellStyle name="Entrada 2 5 5 3 3" xfId="9118" xr:uid="{00000000-0005-0000-0000-0000B22B0000}"/>
    <cellStyle name="Entrada 2 5 5 3 4" xfId="9119" xr:uid="{00000000-0005-0000-0000-0000B32B0000}"/>
    <cellStyle name="Entrada 2 5 5 3 5" xfId="9120" xr:uid="{00000000-0005-0000-0000-0000B42B0000}"/>
    <cellStyle name="Entrada 2 5 5 3 6" xfId="9121" xr:uid="{00000000-0005-0000-0000-0000B52B0000}"/>
    <cellStyle name="Entrada 2 5 5 4" xfId="9122" xr:uid="{00000000-0005-0000-0000-0000B62B0000}"/>
    <cellStyle name="Entrada 2 5 5 4 2" xfId="9123" xr:uid="{00000000-0005-0000-0000-0000B72B0000}"/>
    <cellStyle name="Entrada 2 5 5 4 3" xfId="9124" xr:uid="{00000000-0005-0000-0000-0000B82B0000}"/>
    <cellStyle name="Entrada 2 5 5 4 4" xfId="9125" xr:uid="{00000000-0005-0000-0000-0000B92B0000}"/>
    <cellStyle name="Entrada 2 5 5 4 5" xfId="9126" xr:uid="{00000000-0005-0000-0000-0000BA2B0000}"/>
    <cellStyle name="Entrada 2 5 5 4 6" xfId="9127" xr:uid="{00000000-0005-0000-0000-0000BB2B0000}"/>
    <cellStyle name="Entrada 2 5 5 5" xfId="9128" xr:uid="{00000000-0005-0000-0000-0000BC2B0000}"/>
    <cellStyle name="Entrada 2 5 6" xfId="9129" xr:uid="{00000000-0005-0000-0000-0000BD2B0000}"/>
    <cellStyle name="Entrada 2 5 6 2" xfId="9130" xr:uid="{00000000-0005-0000-0000-0000BE2B0000}"/>
    <cellStyle name="Entrada 2 5 6 2 2" xfId="9131" xr:uid="{00000000-0005-0000-0000-0000BF2B0000}"/>
    <cellStyle name="Entrada 2 5 6 2 3" xfId="9132" xr:uid="{00000000-0005-0000-0000-0000C02B0000}"/>
    <cellStyle name="Entrada 2 5 6 2 4" xfId="9133" xr:uid="{00000000-0005-0000-0000-0000C12B0000}"/>
    <cellStyle name="Entrada 2 5 6 2 5" xfId="9134" xr:uid="{00000000-0005-0000-0000-0000C22B0000}"/>
    <cellStyle name="Entrada 2 5 6 2 6" xfId="9135" xr:uid="{00000000-0005-0000-0000-0000C32B0000}"/>
    <cellStyle name="Entrada 2 5 6 3" xfId="9136" xr:uid="{00000000-0005-0000-0000-0000C42B0000}"/>
    <cellStyle name="Entrada 2 5 6 3 2" xfId="9137" xr:uid="{00000000-0005-0000-0000-0000C52B0000}"/>
    <cellStyle name="Entrada 2 5 6 3 3" xfId="9138" xr:uid="{00000000-0005-0000-0000-0000C62B0000}"/>
    <cellStyle name="Entrada 2 5 6 3 4" xfId="9139" xr:uid="{00000000-0005-0000-0000-0000C72B0000}"/>
    <cellStyle name="Entrada 2 5 6 3 5" xfId="9140" xr:uid="{00000000-0005-0000-0000-0000C82B0000}"/>
    <cellStyle name="Entrada 2 5 6 3 6" xfId="9141" xr:uid="{00000000-0005-0000-0000-0000C92B0000}"/>
    <cellStyle name="Entrada 2 5 6 4" xfId="9142" xr:uid="{00000000-0005-0000-0000-0000CA2B0000}"/>
    <cellStyle name="Entrada 2 5 7" xfId="9143" xr:uid="{00000000-0005-0000-0000-0000CB2B0000}"/>
    <cellStyle name="Entrada 2 5 7 2" xfId="9144" xr:uid="{00000000-0005-0000-0000-0000CC2B0000}"/>
    <cellStyle name="Entrada 2 5 7 3" xfId="9145" xr:uid="{00000000-0005-0000-0000-0000CD2B0000}"/>
    <cellStyle name="Entrada 2 5 7 4" xfId="9146" xr:uid="{00000000-0005-0000-0000-0000CE2B0000}"/>
    <cellStyle name="Entrada 2 5 7 5" xfId="9147" xr:uid="{00000000-0005-0000-0000-0000CF2B0000}"/>
    <cellStyle name="Entrada 2 5 7 6" xfId="9148" xr:uid="{00000000-0005-0000-0000-0000D02B0000}"/>
    <cellStyle name="Entrada 2 5 7 7" xfId="9149" xr:uid="{00000000-0005-0000-0000-0000D12B0000}"/>
    <cellStyle name="Entrada 2 5 8" xfId="9150" xr:uid="{00000000-0005-0000-0000-0000D22B0000}"/>
    <cellStyle name="Entrada 2 5 8 2" xfId="9151" xr:uid="{00000000-0005-0000-0000-0000D32B0000}"/>
    <cellStyle name="Entrada 2 5 8 3" xfId="9152" xr:uid="{00000000-0005-0000-0000-0000D42B0000}"/>
    <cellStyle name="Entrada 2 5 8 4" xfId="9153" xr:uid="{00000000-0005-0000-0000-0000D52B0000}"/>
    <cellStyle name="Entrada 2 5 8 5" xfId="9154" xr:uid="{00000000-0005-0000-0000-0000D62B0000}"/>
    <cellStyle name="Entrada 2 5 8 6" xfId="9155" xr:uid="{00000000-0005-0000-0000-0000D72B0000}"/>
    <cellStyle name="Entrada 2 5_Client_Report_SSFD_286_UI_15May14_06h00" xfId="37040" xr:uid="{00000000-0005-0000-0000-0000D82B0000}"/>
    <cellStyle name="Entrada 2 6" xfId="9156" xr:uid="{00000000-0005-0000-0000-0000D92B0000}"/>
    <cellStyle name="Entrada 2 6 2" xfId="9157" xr:uid="{00000000-0005-0000-0000-0000DA2B0000}"/>
    <cellStyle name="Entrada 2 6 2 2" xfId="9158" xr:uid="{00000000-0005-0000-0000-0000DB2B0000}"/>
    <cellStyle name="Entrada 2 6 2 2 2" xfId="9159" xr:uid="{00000000-0005-0000-0000-0000DC2B0000}"/>
    <cellStyle name="Entrada 2 6 2 2 2 2" xfId="9160" xr:uid="{00000000-0005-0000-0000-0000DD2B0000}"/>
    <cellStyle name="Entrada 2 6 2 2 2 3" xfId="9161" xr:uid="{00000000-0005-0000-0000-0000DE2B0000}"/>
    <cellStyle name="Entrada 2 6 2 2 2 4" xfId="9162" xr:uid="{00000000-0005-0000-0000-0000DF2B0000}"/>
    <cellStyle name="Entrada 2 6 2 2 2 5" xfId="9163" xr:uid="{00000000-0005-0000-0000-0000E02B0000}"/>
    <cellStyle name="Entrada 2 6 2 2 2 6" xfId="9164" xr:uid="{00000000-0005-0000-0000-0000E12B0000}"/>
    <cellStyle name="Entrada 2 6 2 2 3" xfId="9165" xr:uid="{00000000-0005-0000-0000-0000E22B0000}"/>
    <cellStyle name="Entrada 2 6 2 2 3 2" xfId="9166" xr:uid="{00000000-0005-0000-0000-0000E32B0000}"/>
    <cellStyle name="Entrada 2 6 2 2 3 3" xfId="9167" xr:uid="{00000000-0005-0000-0000-0000E42B0000}"/>
    <cellStyle name="Entrada 2 6 2 2 3 4" xfId="9168" xr:uid="{00000000-0005-0000-0000-0000E52B0000}"/>
    <cellStyle name="Entrada 2 6 2 2 3 5" xfId="9169" xr:uid="{00000000-0005-0000-0000-0000E62B0000}"/>
    <cellStyle name="Entrada 2 6 2 2 3 6" xfId="9170" xr:uid="{00000000-0005-0000-0000-0000E72B0000}"/>
    <cellStyle name="Entrada 2 6 2 2 4" xfId="9171" xr:uid="{00000000-0005-0000-0000-0000E82B0000}"/>
    <cellStyle name="Entrada 2 6 2 3" xfId="9172" xr:uid="{00000000-0005-0000-0000-0000E92B0000}"/>
    <cellStyle name="Entrada 2 6 2 3 2" xfId="9173" xr:uid="{00000000-0005-0000-0000-0000EA2B0000}"/>
    <cellStyle name="Entrada 2 6 2 3 3" xfId="9174" xr:uid="{00000000-0005-0000-0000-0000EB2B0000}"/>
    <cellStyle name="Entrada 2 6 2 3 4" xfId="9175" xr:uid="{00000000-0005-0000-0000-0000EC2B0000}"/>
    <cellStyle name="Entrada 2 6 2 3 5" xfId="9176" xr:uid="{00000000-0005-0000-0000-0000ED2B0000}"/>
    <cellStyle name="Entrada 2 6 2 3 6" xfId="9177" xr:uid="{00000000-0005-0000-0000-0000EE2B0000}"/>
    <cellStyle name="Entrada 2 6 2 3 7" xfId="9178" xr:uid="{00000000-0005-0000-0000-0000EF2B0000}"/>
    <cellStyle name="Entrada 2 6 2 4" xfId="9179" xr:uid="{00000000-0005-0000-0000-0000F02B0000}"/>
    <cellStyle name="Entrada 2 6 2 4 2" xfId="9180" xr:uid="{00000000-0005-0000-0000-0000F12B0000}"/>
    <cellStyle name="Entrada 2 6 2 4 3" xfId="9181" xr:uid="{00000000-0005-0000-0000-0000F22B0000}"/>
    <cellStyle name="Entrada 2 6 2 4 4" xfId="9182" xr:uid="{00000000-0005-0000-0000-0000F32B0000}"/>
    <cellStyle name="Entrada 2 6 2 4 5" xfId="9183" xr:uid="{00000000-0005-0000-0000-0000F42B0000}"/>
    <cellStyle name="Entrada 2 6 2 4 6" xfId="9184" xr:uid="{00000000-0005-0000-0000-0000F52B0000}"/>
    <cellStyle name="Entrada 2 6 3" xfId="9185" xr:uid="{00000000-0005-0000-0000-0000F62B0000}"/>
    <cellStyle name="Entrada 2 6 3 2" xfId="9186" xr:uid="{00000000-0005-0000-0000-0000F72B0000}"/>
    <cellStyle name="Entrada 2 6 3 2 2" xfId="9187" xr:uid="{00000000-0005-0000-0000-0000F82B0000}"/>
    <cellStyle name="Entrada 2 6 3 2 2 2" xfId="9188" xr:uid="{00000000-0005-0000-0000-0000F92B0000}"/>
    <cellStyle name="Entrada 2 6 3 2 2 3" xfId="9189" xr:uid="{00000000-0005-0000-0000-0000FA2B0000}"/>
    <cellStyle name="Entrada 2 6 3 2 2 4" xfId="9190" xr:uid="{00000000-0005-0000-0000-0000FB2B0000}"/>
    <cellStyle name="Entrada 2 6 3 2 2 5" xfId="9191" xr:uid="{00000000-0005-0000-0000-0000FC2B0000}"/>
    <cellStyle name="Entrada 2 6 3 2 2 6" xfId="9192" xr:uid="{00000000-0005-0000-0000-0000FD2B0000}"/>
    <cellStyle name="Entrada 2 6 3 2 3" xfId="9193" xr:uid="{00000000-0005-0000-0000-0000FE2B0000}"/>
    <cellStyle name="Entrada 2 6 3 2 3 2" xfId="9194" xr:uid="{00000000-0005-0000-0000-0000FF2B0000}"/>
    <cellStyle name="Entrada 2 6 3 2 3 3" xfId="9195" xr:uid="{00000000-0005-0000-0000-0000002C0000}"/>
    <cellStyle name="Entrada 2 6 3 2 3 4" xfId="9196" xr:uid="{00000000-0005-0000-0000-0000012C0000}"/>
    <cellStyle name="Entrada 2 6 3 2 3 5" xfId="9197" xr:uid="{00000000-0005-0000-0000-0000022C0000}"/>
    <cellStyle name="Entrada 2 6 3 2 3 6" xfId="9198" xr:uid="{00000000-0005-0000-0000-0000032C0000}"/>
    <cellStyle name="Entrada 2 6 3 2 4" xfId="9199" xr:uid="{00000000-0005-0000-0000-0000042C0000}"/>
    <cellStyle name="Entrada 2 6 3 3" xfId="9200" xr:uid="{00000000-0005-0000-0000-0000052C0000}"/>
    <cellStyle name="Entrada 2 6 3 3 2" xfId="9201" xr:uid="{00000000-0005-0000-0000-0000062C0000}"/>
    <cellStyle name="Entrada 2 6 3 3 3" xfId="9202" xr:uid="{00000000-0005-0000-0000-0000072C0000}"/>
    <cellStyle name="Entrada 2 6 3 3 4" xfId="9203" xr:uid="{00000000-0005-0000-0000-0000082C0000}"/>
    <cellStyle name="Entrada 2 6 3 3 5" xfId="9204" xr:uid="{00000000-0005-0000-0000-0000092C0000}"/>
    <cellStyle name="Entrada 2 6 3 3 6" xfId="9205" xr:uid="{00000000-0005-0000-0000-00000A2C0000}"/>
    <cellStyle name="Entrada 2 6 3 4" xfId="9206" xr:uid="{00000000-0005-0000-0000-00000B2C0000}"/>
    <cellStyle name="Entrada 2 6 3 4 2" xfId="9207" xr:uid="{00000000-0005-0000-0000-00000C2C0000}"/>
    <cellStyle name="Entrada 2 6 3 4 3" xfId="9208" xr:uid="{00000000-0005-0000-0000-00000D2C0000}"/>
    <cellStyle name="Entrada 2 6 3 4 4" xfId="9209" xr:uid="{00000000-0005-0000-0000-00000E2C0000}"/>
    <cellStyle name="Entrada 2 6 3 4 5" xfId="9210" xr:uid="{00000000-0005-0000-0000-00000F2C0000}"/>
    <cellStyle name="Entrada 2 6 3 4 6" xfId="9211" xr:uid="{00000000-0005-0000-0000-0000102C0000}"/>
    <cellStyle name="Entrada 2 6 3 5" xfId="9212" xr:uid="{00000000-0005-0000-0000-0000112C0000}"/>
    <cellStyle name="Entrada 2 6 4" xfId="9213" xr:uid="{00000000-0005-0000-0000-0000122C0000}"/>
    <cellStyle name="Entrada 2 6 4 2" xfId="9214" xr:uid="{00000000-0005-0000-0000-0000132C0000}"/>
    <cellStyle name="Entrada 2 6 4 2 2" xfId="9215" xr:uid="{00000000-0005-0000-0000-0000142C0000}"/>
    <cellStyle name="Entrada 2 6 4 2 2 2" xfId="9216" xr:uid="{00000000-0005-0000-0000-0000152C0000}"/>
    <cellStyle name="Entrada 2 6 4 2 2 3" xfId="9217" xr:uid="{00000000-0005-0000-0000-0000162C0000}"/>
    <cellStyle name="Entrada 2 6 4 2 2 4" xfId="9218" xr:uid="{00000000-0005-0000-0000-0000172C0000}"/>
    <cellStyle name="Entrada 2 6 4 2 2 5" xfId="9219" xr:uid="{00000000-0005-0000-0000-0000182C0000}"/>
    <cellStyle name="Entrada 2 6 4 2 2 6" xfId="9220" xr:uid="{00000000-0005-0000-0000-0000192C0000}"/>
    <cellStyle name="Entrada 2 6 4 2 3" xfId="9221" xr:uid="{00000000-0005-0000-0000-00001A2C0000}"/>
    <cellStyle name="Entrada 2 6 4 2 3 2" xfId="9222" xr:uid="{00000000-0005-0000-0000-00001B2C0000}"/>
    <cellStyle name="Entrada 2 6 4 2 3 3" xfId="9223" xr:uid="{00000000-0005-0000-0000-00001C2C0000}"/>
    <cellStyle name="Entrada 2 6 4 2 3 4" xfId="9224" xr:uid="{00000000-0005-0000-0000-00001D2C0000}"/>
    <cellStyle name="Entrada 2 6 4 2 3 5" xfId="9225" xr:uid="{00000000-0005-0000-0000-00001E2C0000}"/>
    <cellStyle name="Entrada 2 6 4 2 3 6" xfId="9226" xr:uid="{00000000-0005-0000-0000-00001F2C0000}"/>
    <cellStyle name="Entrada 2 6 4 2 4" xfId="9227" xr:uid="{00000000-0005-0000-0000-0000202C0000}"/>
    <cellStyle name="Entrada 2 6 4 3" xfId="9228" xr:uid="{00000000-0005-0000-0000-0000212C0000}"/>
    <cellStyle name="Entrada 2 6 4 3 2" xfId="9229" xr:uid="{00000000-0005-0000-0000-0000222C0000}"/>
    <cellStyle name="Entrada 2 6 4 3 3" xfId="9230" xr:uid="{00000000-0005-0000-0000-0000232C0000}"/>
    <cellStyle name="Entrada 2 6 4 3 4" xfId="9231" xr:uid="{00000000-0005-0000-0000-0000242C0000}"/>
    <cellStyle name="Entrada 2 6 4 3 5" xfId="9232" xr:uid="{00000000-0005-0000-0000-0000252C0000}"/>
    <cellStyle name="Entrada 2 6 4 3 6" xfId="9233" xr:uid="{00000000-0005-0000-0000-0000262C0000}"/>
    <cellStyle name="Entrada 2 6 4 4" xfId="9234" xr:uid="{00000000-0005-0000-0000-0000272C0000}"/>
    <cellStyle name="Entrada 2 6 4 4 2" xfId="9235" xr:uid="{00000000-0005-0000-0000-0000282C0000}"/>
    <cellStyle name="Entrada 2 6 4 4 3" xfId="9236" xr:uid="{00000000-0005-0000-0000-0000292C0000}"/>
    <cellStyle name="Entrada 2 6 4 4 4" xfId="9237" xr:uid="{00000000-0005-0000-0000-00002A2C0000}"/>
    <cellStyle name="Entrada 2 6 4 4 5" xfId="9238" xr:uid="{00000000-0005-0000-0000-00002B2C0000}"/>
    <cellStyle name="Entrada 2 6 4 4 6" xfId="9239" xr:uid="{00000000-0005-0000-0000-00002C2C0000}"/>
    <cellStyle name="Entrada 2 6 4 5" xfId="9240" xr:uid="{00000000-0005-0000-0000-00002D2C0000}"/>
    <cellStyle name="Entrada 2 6 5" xfId="9241" xr:uid="{00000000-0005-0000-0000-00002E2C0000}"/>
    <cellStyle name="Entrada 2 6 5 2" xfId="9242" xr:uid="{00000000-0005-0000-0000-00002F2C0000}"/>
    <cellStyle name="Entrada 2 6 5 2 2" xfId="9243" xr:uid="{00000000-0005-0000-0000-0000302C0000}"/>
    <cellStyle name="Entrada 2 6 5 2 2 2" xfId="9244" xr:uid="{00000000-0005-0000-0000-0000312C0000}"/>
    <cellStyle name="Entrada 2 6 5 2 2 3" xfId="9245" xr:uid="{00000000-0005-0000-0000-0000322C0000}"/>
    <cellStyle name="Entrada 2 6 5 2 2 4" xfId="9246" xr:uid="{00000000-0005-0000-0000-0000332C0000}"/>
    <cellStyle name="Entrada 2 6 5 2 2 5" xfId="9247" xr:uid="{00000000-0005-0000-0000-0000342C0000}"/>
    <cellStyle name="Entrada 2 6 5 2 2 6" xfId="9248" xr:uid="{00000000-0005-0000-0000-0000352C0000}"/>
    <cellStyle name="Entrada 2 6 5 2 3" xfId="9249" xr:uid="{00000000-0005-0000-0000-0000362C0000}"/>
    <cellStyle name="Entrada 2 6 5 2 3 2" xfId="9250" xr:uid="{00000000-0005-0000-0000-0000372C0000}"/>
    <cellStyle name="Entrada 2 6 5 2 3 3" xfId="9251" xr:uid="{00000000-0005-0000-0000-0000382C0000}"/>
    <cellStyle name="Entrada 2 6 5 2 3 4" xfId="9252" xr:uid="{00000000-0005-0000-0000-0000392C0000}"/>
    <cellStyle name="Entrada 2 6 5 2 3 5" xfId="9253" xr:uid="{00000000-0005-0000-0000-00003A2C0000}"/>
    <cellStyle name="Entrada 2 6 5 2 3 6" xfId="9254" xr:uid="{00000000-0005-0000-0000-00003B2C0000}"/>
    <cellStyle name="Entrada 2 6 5 2 4" xfId="9255" xr:uid="{00000000-0005-0000-0000-00003C2C0000}"/>
    <cellStyle name="Entrada 2 6 5 3" xfId="9256" xr:uid="{00000000-0005-0000-0000-00003D2C0000}"/>
    <cellStyle name="Entrada 2 6 5 3 2" xfId="9257" xr:uid="{00000000-0005-0000-0000-00003E2C0000}"/>
    <cellStyle name="Entrada 2 6 5 3 3" xfId="9258" xr:uid="{00000000-0005-0000-0000-00003F2C0000}"/>
    <cellStyle name="Entrada 2 6 5 3 4" xfId="9259" xr:uid="{00000000-0005-0000-0000-0000402C0000}"/>
    <cellStyle name="Entrada 2 6 5 3 5" xfId="9260" xr:uid="{00000000-0005-0000-0000-0000412C0000}"/>
    <cellStyle name="Entrada 2 6 5 3 6" xfId="9261" xr:uid="{00000000-0005-0000-0000-0000422C0000}"/>
    <cellStyle name="Entrada 2 6 5 4" xfId="9262" xr:uid="{00000000-0005-0000-0000-0000432C0000}"/>
    <cellStyle name="Entrada 2 6 5 4 2" xfId="9263" xr:uid="{00000000-0005-0000-0000-0000442C0000}"/>
    <cellStyle name="Entrada 2 6 5 4 3" xfId="9264" xr:uid="{00000000-0005-0000-0000-0000452C0000}"/>
    <cellStyle name="Entrada 2 6 5 4 4" xfId="9265" xr:uid="{00000000-0005-0000-0000-0000462C0000}"/>
    <cellStyle name="Entrada 2 6 5 4 5" xfId="9266" xr:uid="{00000000-0005-0000-0000-0000472C0000}"/>
    <cellStyle name="Entrada 2 6 5 4 6" xfId="9267" xr:uid="{00000000-0005-0000-0000-0000482C0000}"/>
    <cellStyle name="Entrada 2 6 5 5" xfId="9268" xr:uid="{00000000-0005-0000-0000-0000492C0000}"/>
    <cellStyle name="Entrada 2 6 6" xfId="9269" xr:uid="{00000000-0005-0000-0000-00004A2C0000}"/>
    <cellStyle name="Entrada 2 6 6 2" xfId="9270" xr:uid="{00000000-0005-0000-0000-00004B2C0000}"/>
    <cellStyle name="Entrada 2 6 6 2 2" xfId="9271" xr:uid="{00000000-0005-0000-0000-00004C2C0000}"/>
    <cellStyle name="Entrada 2 6 6 2 3" xfId="9272" xr:uid="{00000000-0005-0000-0000-00004D2C0000}"/>
    <cellStyle name="Entrada 2 6 6 2 4" xfId="9273" xr:uid="{00000000-0005-0000-0000-00004E2C0000}"/>
    <cellStyle name="Entrada 2 6 6 2 5" xfId="9274" xr:uid="{00000000-0005-0000-0000-00004F2C0000}"/>
    <cellStyle name="Entrada 2 6 6 2 6" xfId="9275" xr:uid="{00000000-0005-0000-0000-0000502C0000}"/>
    <cellStyle name="Entrada 2 6 6 3" xfId="9276" xr:uid="{00000000-0005-0000-0000-0000512C0000}"/>
    <cellStyle name="Entrada 2 6 6 3 2" xfId="9277" xr:uid="{00000000-0005-0000-0000-0000522C0000}"/>
    <cellStyle name="Entrada 2 6 6 3 3" xfId="9278" xr:uid="{00000000-0005-0000-0000-0000532C0000}"/>
    <cellStyle name="Entrada 2 6 6 3 4" xfId="9279" xr:uid="{00000000-0005-0000-0000-0000542C0000}"/>
    <cellStyle name="Entrada 2 6 6 3 5" xfId="9280" xr:uid="{00000000-0005-0000-0000-0000552C0000}"/>
    <cellStyle name="Entrada 2 6 6 3 6" xfId="9281" xr:uid="{00000000-0005-0000-0000-0000562C0000}"/>
    <cellStyle name="Entrada 2 6 6 4" xfId="9282" xr:uid="{00000000-0005-0000-0000-0000572C0000}"/>
    <cellStyle name="Entrada 2 6 7" xfId="9283" xr:uid="{00000000-0005-0000-0000-0000582C0000}"/>
    <cellStyle name="Entrada 2 6 7 2" xfId="9284" xr:uid="{00000000-0005-0000-0000-0000592C0000}"/>
    <cellStyle name="Entrada 2 6 7 3" xfId="9285" xr:uid="{00000000-0005-0000-0000-00005A2C0000}"/>
    <cellStyle name="Entrada 2 6 7 4" xfId="9286" xr:uid="{00000000-0005-0000-0000-00005B2C0000}"/>
    <cellStyle name="Entrada 2 6 7 5" xfId="9287" xr:uid="{00000000-0005-0000-0000-00005C2C0000}"/>
    <cellStyle name="Entrada 2 6 7 6" xfId="9288" xr:uid="{00000000-0005-0000-0000-00005D2C0000}"/>
    <cellStyle name="Entrada 2 6 7 7" xfId="9289" xr:uid="{00000000-0005-0000-0000-00005E2C0000}"/>
    <cellStyle name="Entrada 2 6 8" xfId="9290" xr:uid="{00000000-0005-0000-0000-00005F2C0000}"/>
    <cellStyle name="Entrada 2 6 8 2" xfId="9291" xr:uid="{00000000-0005-0000-0000-0000602C0000}"/>
    <cellStyle name="Entrada 2 6 8 3" xfId="9292" xr:uid="{00000000-0005-0000-0000-0000612C0000}"/>
    <cellStyle name="Entrada 2 6 8 4" xfId="9293" xr:uid="{00000000-0005-0000-0000-0000622C0000}"/>
    <cellStyle name="Entrada 2 6 8 5" xfId="9294" xr:uid="{00000000-0005-0000-0000-0000632C0000}"/>
    <cellStyle name="Entrada 2 6 8 6" xfId="9295" xr:uid="{00000000-0005-0000-0000-0000642C0000}"/>
    <cellStyle name="Entrada 2 6_Client_Report_SSFD_286_UI_15May14_06h00" xfId="37041" xr:uid="{00000000-0005-0000-0000-0000652C0000}"/>
    <cellStyle name="Entrada 2 7" xfId="9296" xr:uid="{00000000-0005-0000-0000-0000662C0000}"/>
    <cellStyle name="Entrada 2 7 2" xfId="9297" xr:uid="{00000000-0005-0000-0000-0000672C0000}"/>
    <cellStyle name="Entrada 2 7 2 2" xfId="9298" xr:uid="{00000000-0005-0000-0000-0000682C0000}"/>
    <cellStyle name="Entrada 2 7 2 2 2" xfId="9299" xr:uid="{00000000-0005-0000-0000-0000692C0000}"/>
    <cellStyle name="Entrada 2 7 2 2 2 2" xfId="9300" xr:uid="{00000000-0005-0000-0000-00006A2C0000}"/>
    <cellStyle name="Entrada 2 7 2 2 2 3" xfId="9301" xr:uid="{00000000-0005-0000-0000-00006B2C0000}"/>
    <cellStyle name="Entrada 2 7 2 2 2 4" xfId="9302" xr:uid="{00000000-0005-0000-0000-00006C2C0000}"/>
    <cellStyle name="Entrada 2 7 2 2 2 5" xfId="9303" xr:uid="{00000000-0005-0000-0000-00006D2C0000}"/>
    <cellStyle name="Entrada 2 7 2 2 2 6" xfId="9304" xr:uid="{00000000-0005-0000-0000-00006E2C0000}"/>
    <cellStyle name="Entrada 2 7 2 2 3" xfId="9305" xr:uid="{00000000-0005-0000-0000-00006F2C0000}"/>
    <cellStyle name="Entrada 2 7 2 2 3 2" xfId="9306" xr:uid="{00000000-0005-0000-0000-0000702C0000}"/>
    <cellStyle name="Entrada 2 7 2 2 3 3" xfId="9307" xr:uid="{00000000-0005-0000-0000-0000712C0000}"/>
    <cellStyle name="Entrada 2 7 2 2 3 4" xfId="9308" xr:uid="{00000000-0005-0000-0000-0000722C0000}"/>
    <cellStyle name="Entrada 2 7 2 2 3 5" xfId="9309" xr:uid="{00000000-0005-0000-0000-0000732C0000}"/>
    <cellStyle name="Entrada 2 7 2 2 3 6" xfId="9310" xr:uid="{00000000-0005-0000-0000-0000742C0000}"/>
    <cellStyle name="Entrada 2 7 2 2 4" xfId="9311" xr:uid="{00000000-0005-0000-0000-0000752C0000}"/>
    <cellStyle name="Entrada 2 7 2 3" xfId="9312" xr:uid="{00000000-0005-0000-0000-0000762C0000}"/>
    <cellStyle name="Entrada 2 7 2 3 2" xfId="9313" xr:uid="{00000000-0005-0000-0000-0000772C0000}"/>
    <cellStyle name="Entrada 2 7 2 3 3" xfId="9314" xr:uid="{00000000-0005-0000-0000-0000782C0000}"/>
    <cellStyle name="Entrada 2 7 2 3 4" xfId="9315" xr:uid="{00000000-0005-0000-0000-0000792C0000}"/>
    <cellStyle name="Entrada 2 7 2 3 5" xfId="9316" xr:uid="{00000000-0005-0000-0000-00007A2C0000}"/>
    <cellStyle name="Entrada 2 7 2 3 6" xfId="9317" xr:uid="{00000000-0005-0000-0000-00007B2C0000}"/>
    <cellStyle name="Entrada 2 7 2 3 7" xfId="9318" xr:uid="{00000000-0005-0000-0000-00007C2C0000}"/>
    <cellStyle name="Entrada 2 7 2 4" xfId="9319" xr:uid="{00000000-0005-0000-0000-00007D2C0000}"/>
    <cellStyle name="Entrada 2 7 2 4 2" xfId="9320" xr:uid="{00000000-0005-0000-0000-00007E2C0000}"/>
    <cellStyle name="Entrada 2 7 2 4 3" xfId="9321" xr:uid="{00000000-0005-0000-0000-00007F2C0000}"/>
    <cellStyle name="Entrada 2 7 2 4 4" xfId="9322" xr:uid="{00000000-0005-0000-0000-0000802C0000}"/>
    <cellStyle name="Entrada 2 7 2 4 5" xfId="9323" xr:uid="{00000000-0005-0000-0000-0000812C0000}"/>
    <cellStyle name="Entrada 2 7 2 4 6" xfId="9324" xr:uid="{00000000-0005-0000-0000-0000822C0000}"/>
    <cellStyle name="Entrada 2 7 3" xfId="9325" xr:uid="{00000000-0005-0000-0000-0000832C0000}"/>
    <cellStyle name="Entrada 2 7 3 2" xfId="9326" xr:uid="{00000000-0005-0000-0000-0000842C0000}"/>
    <cellStyle name="Entrada 2 7 3 2 2" xfId="9327" xr:uid="{00000000-0005-0000-0000-0000852C0000}"/>
    <cellStyle name="Entrada 2 7 3 2 2 2" xfId="9328" xr:uid="{00000000-0005-0000-0000-0000862C0000}"/>
    <cellStyle name="Entrada 2 7 3 2 2 3" xfId="9329" xr:uid="{00000000-0005-0000-0000-0000872C0000}"/>
    <cellStyle name="Entrada 2 7 3 2 2 4" xfId="9330" xr:uid="{00000000-0005-0000-0000-0000882C0000}"/>
    <cellStyle name="Entrada 2 7 3 2 2 5" xfId="9331" xr:uid="{00000000-0005-0000-0000-0000892C0000}"/>
    <cellStyle name="Entrada 2 7 3 2 2 6" xfId="9332" xr:uid="{00000000-0005-0000-0000-00008A2C0000}"/>
    <cellStyle name="Entrada 2 7 3 2 3" xfId="9333" xr:uid="{00000000-0005-0000-0000-00008B2C0000}"/>
    <cellStyle name="Entrada 2 7 3 2 3 2" xfId="9334" xr:uid="{00000000-0005-0000-0000-00008C2C0000}"/>
    <cellStyle name="Entrada 2 7 3 2 3 3" xfId="9335" xr:uid="{00000000-0005-0000-0000-00008D2C0000}"/>
    <cellStyle name="Entrada 2 7 3 2 3 4" xfId="9336" xr:uid="{00000000-0005-0000-0000-00008E2C0000}"/>
    <cellStyle name="Entrada 2 7 3 2 3 5" xfId="9337" xr:uid="{00000000-0005-0000-0000-00008F2C0000}"/>
    <cellStyle name="Entrada 2 7 3 2 3 6" xfId="9338" xr:uid="{00000000-0005-0000-0000-0000902C0000}"/>
    <cellStyle name="Entrada 2 7 3 2 4" xfId="9339" xr:uid="{00000000-0005-0000-0000-0000912C0000}"/>
    <cellStyle name="Entrada 2 7 3 3" xfId="9340" xr:uid="{00000000-0005-0000-0000-0000922C0000}"/>
    <cellStyle name="Entrada 2 7 3 3 2" xfId="9341" xr:uid="{00000000-0005-0000-0000-0000932C0000}"/>
    <cellStyle name="Entrada 2 7 3 3 3" xfId="9342" xr:uid="{00000000-0005-0000-0000-0000942C0000}"/>
    <cellStyle name="Entrada 2 7 3 3 4" xfId="9343" xr:uid="{00000000-0005-0000-0000-0000952C0000}"/>
    <cellStyle name="Entrada 2 7 3 3 5" xfId="9344" xr:uid="{00000000-0005-0000-0000-0000962C0000}"/>
    <cellStyle name="Entrada 2 7 3 3 6" xfId="9345" xr:uid="{00000000-0005-0000-0000-0000972C0000}"/>
    <cellStyle name="Entrada 2 7 3 4" xfId="9346" xr:uid="{00000000-0005-0000-0000-0000982C0000}"/>
    <cellStyle name="Entrada 2 7 3 4 2" xfId="9347" xr:uid="{00000000-0005-0000-0000-0000992C0000}"/>
    <cellStyle name="Entrada 2 7 3 4 3" xfId="9348" xr:uid="{00000000-0005-0000-0000-00009A2C0000}"/>
    <cellStyle name="Entrada 2 7 3 4 4" xfId="9349" xr:uid="{00000000-0005-0000-0000-00009B2C0000}"/>
    <cellStyle name="Entrada 2 7 3 4 5" xfId="9350" xr:uid="{00000000-0005-0000-0000-00009C2C0000}"/>
    <cellStyle name="Entrada 2 7 3 4 6" xfId="9351" xr:uid="{00000000-0005-0000-0000-00009D2C0000}"/>
    <cellStyle name="Entrada 2 7 3 5" xfId="9352" xr:uid="{00000000-0005-0000-0000-00009E2C0000}"/>
    <cellStyle name="Entrada 2 7 4" xfId="9353" xr:uid="{00000000-0005-0000-0000-00009F2C0000}"/>
    <cellStyle name="Entrada 2 7 4 2" xfId="9354" xr:uid="{00000000-0005-0000-0000-0000A02C0000}"/>
    <cellStyle name="Entrada 2 7 4 2 2" xfId="9355" xr:uid="{00000000-0005-0000-0000-0000A12C0000}"/>
    <cellStyle name="Entrada 2 7 4 2 2 2" xfId="9356" xr:uid="{00000000-0005-0000-0000-0000A22C0000}"/>
    <cellStyle name="Entrada 2 7 4 2 2 3" xfId="9357" xr:uid="{00000000-0005-0000-0000-0000A32C0000}"/>
    <cellStyle name="Entrada 2 7 4 2 2 4" xfId="9358" xr:uid="{00000000-0005-0000-0000-0000A42C0000}"/>
    <cellStyle name="Entrada 2 7 4 2 2 5" xfId="9359" xr:uid="{00000000-0005-0000-0000-0000A52C0000}"/>
    <cellStyle name="Entrada 2 7 4 2 2 6" xfId="9360" xr:uid="{00000000-0005-0000-0000-0000A62C0000}"/>
    <cellStyle name="Entrada 2 7 4 2 3" xfId="9361" xr:uid="{00000000-0005-0000-0000-0000A72C0000}"/>
    <cellStyle name="Entrada 2 7 4 2 3 2" xfId="9362" xr:uid="{00000000-0005-0000-0000-0000A82C0000}"/>
    <cellStyle name="Entrada 2 7 4 2 3 3" xfId="9363" xr:uid="{00000000-0005-0000-0000-0000A92C0000}"/>
    <cellStyle name="Entrada 2 7 4 2 3 4" xfId="9364" xr:uid="{00000000-0005-0000-0000-0000AA2C0000}"/>
    <cellStyle name="Entrada 2 7 4 2 3 5" xfId="9365" xr:uid="{00000000-0005-0000-0000-0000AB2C0000}"/>
    <cellStyle name="Entrada 2 7 4 2 3 6" xfId="9366" xr:uid="{00000000-0005-0000-0000-0000AC2C0000}"/>
    <cellStyle name="Entrada 2 7 4 2 4" xfId="9367" xr:uid="{00000000-0005-0000-0000-0000AD2C0000}"/>
    <cellStyle name="Entrada 2 7 4 3" xfId="9368" xr:uid="{00000000-0005-0000-0000-0000AE2C0000}"/>
    <cellStyle name="Entrada 2 7 4 3 2" xfId="9369" xr:uid="{00000000-0005-0000-0000-0000AF2C0000}"/>
    <cellStyle name="Entrada 2 7 4 3 3" xfId="9370" xr:uid="{00000000-0005-0000-0000-0000B02C0000}"/>
    <cellStyle name="Entrada 2 7 4 3 4" xfId="9371" xr:uid="{00000000-0005-0000-0000-0000B12C0000}"/>
    <cellStyle name="Entrada 2 7 4 3 5" xfId="9372" xr:uid="{00000000-0005-0000-0000-0000B22C0000}"/>
    <cellStyle name="Entrada 2 7 4 3 6" xfId="9373" xr:uid="{00000000-0005-0000-0000-0000B32C0000}"/>
    <cellStyle name="Entrada 2 7 4 4" xfId="9374" xr:uid="{00000000-0005-0000-0000-0000B42C0000}"/>
    <cellStyle name="Entrada 2 7 4 4 2" xfId="9375" xr:uid="{00000000-0005-0000-0000-0000B52C0000}"/>
    <cellStyle name="Entrada 2 7 4 4 3" xfId="9376" xr:uid="{00000000-0005-0000-0000-0000B62C0000}"/>
    <cellStyle name="Entrada 2 7 4 4 4" xfId="9377" xr:uid="{00000000-0005-0000-0000-0000B72C0000}"/>
    <cellStyle name="Entrada 2 7 4 4 5" xfId="9378" xr:uid="{00000000-0005-0000-0000-0000B82C0000}"/>
    <cellStyle name="Entrada 2 7 4 4 6" xfId="9379" xr:uid="{00000000-0005-0000-0000-0000B92C0000}"/>
    <cellStyle name="Entrada 2 7 4 5" xfId="9380" xr:uid="{00000000-0005-0000-0000-0000BA2C0000}"/>
    <cellStyle name="Entrada 2 7 5" xfId="9381" xr:uid="{00000000-0005-0000-0000-0000BB2C0000}"/>
    <cellStyle name="Entrada 2 7 5 2" xfId="9382" xr:uid="{00000000-0005-0000-0000-0000BC2C0000}"/>
    <cellStyle name="Entrada 2 7 5 2 2" xfId="9383" xr:uid="{00000000-0005-0000-0000-0000BD2C0000}"/>
    <cellStyle name="Entrada 2 7 5 2 2 2" xfId="9384" xr:uid="{00000000-0005-0000-0000-0000BE2C0000}"/>
    <cellStyle name="Entrada 2 7 5 2 2 3" xfId="9385" xr:uid="{00000000-0005-0000-0000-0000BF2C0000}"/>
    <cellStyle name="Entrada 2 7 5 2 2 4" xfId="9386" xr:uid="{00000000-0005-0000-0000-0000C02C0000}"/>
    <cellStyle name="Entrada 2 7 5 2 2 5" xfId="9387" xr:uid="{00000000-0005-0000-0000-0000C12C0000}"/>
    <cellStyle name="Entrada 2 7 5 2 2 6" xfId="9388" xr:uid="{00000000-0005-0000-0000-0000C22C0000}"/>
    <cellStyle name="Entrada 2 7 5 2 3" xfId="9389" xr:uid="{00000000-0005-0000-0000-0000C32C0000}"/>
    <cellStyle name="Entrada 2 7 5 2 3 2" xfId="9390" xr:uid="{00000000-0005-0000-0000-0000C42C0000}"/>
    <cellStyle name="Entrada 2 7 5 2 3 3" xfId="9391" xr:uid="{00000000-0005-0000-0000-0000C52C0000}"/>
    <cellStyle name="Entrada 2 7 5 2 3 4" xfId="9392" xr:uid="{00000000-0005-0000-0000-0000C62C0000}"/>
    <cellStyle name="Entrada 2 7 5 2 3 5" xfId="9393" xr:uid="{00000000-0005-0000-0000-0000C72C0000}"/>
    <cellStyle name="Entrada 2 7 5 2 3 6" xfId="9394" xr:uid="{00000000-0005-0000-0000-0000C82C0000}"/>
    <cellStyle name="Entrada 2 7 5 2 4" xfId="9395" xr:uid="{00000000-0005-0000-0000-0000C92C0000}"/>
    <cellStyle name="Entrada 2 7 5 3" xfId="9396" xr:uid="{00000000-0005-0000-0000-0000CA2C0000}"/>
    <cellStyle name="Entrada 2 7 5 3 2" xfId="9397" xr:uid="{00000000-0005-0000-0000-0000CB2C0000}"/>
    <cellStyle name="Entrada 2 7 5 3 3" xfId="9398" xr:uid="{00000000-0005-0000-0000-0000CC2C0000}"/>
    <cellStyle name="Entrada 2 7 5 3 4" xfId="9399" xr:uid="{00000000-0005-0000-0000-0000CD2C0000}"/>
    <cellStyle name="Entrada 2 7 5 3 5" xfId="9400" xr:uid="{00000000-0005-0000-0000-0000CE2C0000}"/>
    <cellStyle name="Entrada 2 7 5 3 6" xfId="9401" xr:uid="{00000000-0005-0000-0000-0000CF2C0000}"/>
    <cellStyle name="Entrada 2 7 5 4" xfId="9402" xr:uid="{00000000-0005-0000-0000-0000D02C0000}"/>
    <cellStyle name="Entrada 2 7 5 4 2" xfId="9403" xr:uid="{00000000-0005-0000-0000-0000D12C0000}"/>
    <cellStyle name="Entrada 2 7 5 4 3" xfId="9404" xr:uid="{00000000-0005-0000-0000-0000D22C0000}"/>
    <cellStyle name="Entrada 2 7 5 4 4" xfId="9405" xr:uid="{00000000-0005-0000-0000-0000D32C0000}"/>
    <cellStyle name="Entrada 2 7 5 4 5" xfId="9406" xr:uid="{00000000-0005-0000-0000-0000D42C0000}"/>
    <cellStyle name="Entrada 2 7 5 4 6" xfId="9407" xr:uid="{00000000-0005-0000-0000-0000D52C0000}"/>
    <cellStyle name="Entrada 2 7 5 5" xfId="9408" xr:uid="{00000000-0005-0000-0000-0000D62C0000}"/>
    <cellStyle name="Entrada 2 7 6" xfId="9409" xr:uid="{00000000-0005-0000-0000-0000D72C0000}"/>
    <cellStyle name="Entrada 2 7 6 2" xfId="9410" xr:uid="{00000000-0005-0000-0000-0000D82C0000}"/>
    <cellStyle name="Entrada 2 7 6 2 2" xfId="9411" xr:uid="{00000000-0005-0000-0000-0000D92C0000}"/>
    <cellStyle name="Entrada 2 7 6 2 3" xfId="9412" xr:uid="{00000000-0005-0000-0000-0000DA2C0000}"/>
    <cellStyle name="Entrada 2 7 6 2 4" xfId="9413" xr:uid="{00000000-0005-0000-0000-0000DB2C0000}"/>
    <cellStyle name="Entrada 2 7 6 2 5" xfId="9414" xr:uid="{00000000-0005-0000-0000-0000DC2C0000}"/>
    <cellStyle name="Entrada 2 7 6 2 6" xfId="9415" xr:uid="{00000000-0005-0000-0000-0000DD2C0000}"/>
    <cellStyle name="Entrada 2 7 6 3" xfId="9416" xr:uid="{00000000-0005-0000-0000-0000DE2C0000}"/>
    <cellStyle name="Entrada 2 7 6 3 2" xfId="9417" xr:uid="{00000000-0005-0000-0000-0000DF2C0000}"/>
    <cellStyle name="Entrada 2 7 6 3 3" xfId="9418" xr:uid="{00000000-0005-0000-0000-0000E02C0000}"/>
    <cellStyle name="Entrada 2 7 6 3 4" xfId="9419" xr:uid="{00000000-0005-0000-0000-0000E12C0000}"/>
    <cellStyle name="Entrada 2 7 6 3 5" xfId="9420" xr:uid="{00000000-0005-0000-0000-0000E22C0000}"/>
    <cellStyle name="Entrada 2 7 6 3 6" xfId="9421" xr:uid="{00000000-0005-0000-0000-0000E32C0000}"/>
    <cellStyle name="Entrada 2 7 6 4" xfId="9422" xr:uid="{00000000-0005-0000-0000-0000E42C0000}"/>
    <cellStyle name="Entrada 2 7 7" xfId="9423" xr:uid="{00000000-0005-0000-0000-0000E52C0000}"/>
    <cellStyle name="Entrada 2 7 7 2" xfId="9424" xr:uid="{00000000-0005-0000-0000-0000E62C0000}"/>
    <cellStyle name="Entrada 2 7 7 3" xfId="9425" xr:uid="{00000000-0005-0000-0000-0000E72C0000}"/>
    <cellStyle name="Entrada 2 7 7 4" xfId="9426" xr:uid="{00000000-0005-0000-0000-0000E82C0000}"/>
    <cellStyle name="Entrada 2 7 7 5" xfId="9427" xr:uid="{00000000-0005-0000-0000-0000E92C0000}"/>
    <cellStyle name="Entrada 2 7 7 6" xfId="9428" xr:uid="{00000000-0005-0000-0000-0000EA2C0000}"/>
    <cellStyle name="Entrada 2 7 7 7" xfId="9429" xr:uid="{00000000-0005-0000-0000-0000EB2C0000}"/>
    <cellStyle name="Entrada 2 7 8" xfId="9430" xr:uid="{00000000-0005-0000-0000-0000EC2C0000}"/>
    <cellStyle name="Entrada 2 7 8 2" xfId="9431" xr:uid="{00000000-0005-0000-0000-0000ED2C0000}"/>
    <cellStyle name="Entrada 2 7 8 3" xfId="9432" xr:uid="{00000000-0005-0000-0000-0000EE2C0000}"/>
    <cellStyle name="Entrada 2 7 8 4" xfId="9433" xr:uid="{00000000-0005-0000-0000-0000EF2C0000}"/>
    <cellStyle name="Entrada 2 7 8 5" xfId="9434" xr:uid="{00000000-0005-0000-0000-0000F02C0000}"/>
    <cellStyle name="Entrada 2 7 8 6" xfId="9435" xr:uid="{00000000-0005-0000-0000-0000F12C0000}"/>
    <cellStyle name="Entrada 2 7_Client_Report_SSFD_286_UI_15May14_06h00" xfId="37042" xr:uid="{00000000-0005-0000-0000-0000F22C0000}"/>
    <cellStyle name="Entrada 2 8" xfId="9436" xr:uid="{00000000-0005-0000-0000-0000F32C0000}"/>
    <cellStyle name="Entrada 2 8 2" xfId="9437" xr:uid="{00000000-0005-0000-0000-0000F42C0000}"/>
    <cellStyle name="Entrada 2 8 2 2" xfId="9438" xr:uid="{00000000-0005-0000-0000-0000F52C0000}"/>
    <cellStyle name="Entrada 2 8 2 2 2" xfId="9439" xr:uid="{00000000-0005-0000-0000-0000F62C0000}"/>
    <cellStyle name="Entrada 2 8 2 2 2 2" xfId="9440" xr:uid="{00000000-0005-0000-0000-0000F72C0000}"/>
    <cellStyle name="Entrada 2 8 2 2 2 3" xfId="9441" xr:uid="{00000000-0005-0000-0000-0000F82C0000}"/>
    <cellStyle name="Entrada 2 8 2 2 2 4" xfId="9442" xr:uid="{00000000-0005-0000-0000-0000F92C0000}"/>
    <cellStyle name="Entrada 2 8 2 2 2 5" xfId="9443" xr:uid="{00000000-0005-0000-0000-0000FA2C0000}"/>
    <cellStyle name="Entrada 2 8 2 2 2 6" xfId="9444" xr:uid="{00000000-0005-0000-0000-0000FB2C0000}"/>
    <cellStyle name="Entrada 2 8 2 2 3" xfId="9445" xr:uid="{00000000-0005-0000-0000-0000FC2C0000}"/>
    <cellStyle name="Entrada 2 8 2 2 3 2" xfId="9446" xr:uid="{00000000-0005-0000-0000-0000FD2C0000}"/>
    <cellStyle name="Entrada 2 8 2 2 3 3" xfId="9447" xr:uid="{00000000-0005-0000-0000-0000FE2C0000}"/>
    <cellStyle name="Entrada 2 8 2 2 3 4" xfId="9448" xr:uid="{00000000-0005-0000-0000-0000FF2C0000}"/>
    <cellStyle name="Entrada 2 8 2 2 3 5" xfId="9449" xr:uid="{00000000-0005-0000-0000-0000002D0000}"/>
    <cellStyle name="Entrada 2 8 2 2 3 6" xfId="9450" xr:uid="{00000000-0005-0000-0000-0000012D0000}"/>
    <cellStyle name="Entrada 2 8 2 2 4" xfId="9451" xr:uid="{00000000-0005-0000-0000-0000022D0000}"/>
    <cellStyle name="Entrada 2 8 2 3" xfId="9452" xr:uid="{00000000-0005-0000-0000-0000032D0000}"/>
    <cellStyle name="Entrada 2 8 2 3 2" xfId="9453" xr:uid="{00000000-0005-0000-0000-0000042D0000}"/>
    <cellStyle name="Entrada 2 8 2 3 3" xfId="9454" xr:uid="{00000000-0005-0000-0000-0000052D0000}"/>
    <cellStyle name="Entrada 2 8 2 3 4" xfId="9455" xr:uid="{00000000-0005-0000-0000-0000062D0000}"/>
    <cellStyle name="Entrada 2 8 2 3 5" xfId="9456" xr:uid="{00000000-0005-0000-0000-0000072D0000}"/>
    <cellStyle name="Entrada 2 8 2 3 6" xfId="9457" xr:uid="{00000000-0005-0000-0000-0000082D0000}"/>
    <cellStyle name="Entrada 2 8 2 3 7" xfId="9458" xr:uid="{00000000-0005-0000-0000-0000092D0000}"/>
    <cellStyle name="Entrada 2 8 2 4" xfId="9459" xr:uid="{00000000-0005-0000-0000-00000A2D0000}"/>
    <cellStyle name="Entrada 2 8 2 4 2" xfId="9460" xr:uid="{00000000-0005-0000-0000-00000B2D0000}"/>
    <cellStyle name="Entrada 2 8 2 4 3" xfId="9461" xr:uid="{00000000-0005-0000-0000-00000C2D0000}"/>
    <cellStyle name="Entrada 2 8 2 4 4" xfId="9462" xr:uid="{00000000-0005-0000-0000-00000D2D0000}"/>
    <cellStyle name="Entrada 2 8 2 4 5" xfId="9463" xr:uid="{00000000-0005-0000-0000-00000E2D0000}"/>
    <cellStyle name="Entrada 2 8 2 4 6" xfId="9464" xr:uid="{00000000-0005-0000-0000-00000F2D0000}"/>
    <cellStyle name="Entrada 2 8 3" xfId="9465" xr:uid="{00000000-0005-0000-0000-0000102D0000}"/>
    <cellStyle name="Entrada 2 8 3 2" xfId="9466" xr:uid="{00000000-0005-0000-0000-0000112D0000}"/>
    <cellStyle name="Entrada 2 8 3 2 2" xfId="9467" xr:uid="{00000000-0005-0000-0000-0000122D0000}"/>
    <cellStyle name="Entrada 2 8 3 2 3" xfId="9468" xr:uid="{00000000-0005-0000-0000-0000132D0000}"/>
    <cellStyle name="Entrada 2 8 3 2 4" xfId="9469" xr:uid="{00000000-0005-0000-0000-0000142D0000}"/>
    <cellStyle name="Entrada 2 8 3 2 5" xfId="9470" xr:uid="{00000000-0005-0000-0000-0000152D0000}"/>
    <cellStyle name="Entrada 2 8 3 2 6" xfId="9471" xr:uid="{00000000-0005-0000-0000-0000162D0000}"/>
    <cellStyle name="Entrada 2 8 3 3" xfId="9472" xr:uid="{00000000-0005-0000-0000-0000172D0000}"/>
    <cellStyle name="Entrada 2 8 3 3 2" xfId="9473" xr:uid="{00000000-0005-0000-0000-0000182D0000}"/>
    <cellStyle name="Entrada 2 8 3 3 3" xfId="9474" xr:uid="{00000000-0005-0000-0000-0000192D0000}"/>
    <cellStyle name="Entrada 2 8 3 3 4" xfId="9475" xr:uid="{00000000-0005-0000-0000-00001A2D0000}"/>
    <cellStyle name="Entrada 2 8 3 3 5" xfId="9476" xr:uid="{00000000-0005-0000-0000-00001B2D0000}"/>
    <cellStyle name="Entrada 2 8 3 3 6" xfId="9477" xr:uid="{00000000-0005-0000-0000-00001C2D0000}"/>
    <cellStyle name="Entrada 2 8 3 4" xfId="9478" xr:uid="{00000000-0005-0000-0000-00001D2D0000}"/>
    <cellStyle name="Entrada 2 8 4" xfId="9479" xr:uid="{00000000-0005-0000-0000-00001E2D0000}"/>
    <cellStyle name="Entrada 2 8 4 2" xfId="9480" xr:uid="{00000000-0005-0000-0000-00001F2D0000}"/>
    <cellStyle name="Entrada 2 8 4 3" xfId="9481" xr:uid="{00000000-0005-0000-0000-0000202D0000}"/>
    <cellStyle name="Entrada 2 8 4 4" xfId="9482" xr:uid="{00000000-0005-0000-0000-0000212D0000}"/>
    <cellStyle name="Entrada 2 8 4 5" xfId="9483" xr:uid="{00000000-0005-0000-0000-0000222D0000}"/>
    <cellStyle name="Entrada 2 8 4 6" xfId="9484" xr:uid="{00000000-0005-0000-0000-0000232D0000}"/>
    <cellStyle name="Entrada 2 8 4 7" xfId="9485" xr:uid="{00000000-0005-0000-0000-0000242D0000}"/>
    <cellStyle name="Entrada 2 8 5" xfId="9486" xr:uid="{00000000-0005-0000-0000-0000252D0000}"/>
    <cellStyle name="Entrada 2 8 5 2" xfId="9487" xr:uid="{00000000-0005-0000-0000-0000262D0000}"/>
    <cellStyle name="Entrada 2 8 5 3" xfId="9488" xr:uid="{00000000-0005-0000-0000-0000272D0000}"/>
    <cellStyle name="Entrada 2 8 5 4" xfId="9489" xr:uid="{00000000-0005-0000-0000-0000282D0000}"/>
    <cellStyle name="Entrada 2 8 5 5" xfId="9490" xr:uid="{00000000-0005-0000-0000-0000292D0000}"/>
    <cellStyle name="Entrada 2 8 5 6" xfId="9491" xr:uid="{00000000-0005-0000-0000-00002A2D0000}"/>
    <cellStyle name="Entrada 2 8_Client_Report_SSFD_286_UI_15May14_06h00" xfId="37043" xr:uid="{00000000-0005-0000-0000-00002B2D0000}"/>
    <cellStyle name="Entrada 2 9" xfId="9492" xr:uid="{00000000-0005-0000-0000-00002C2D0000}"/>
    <cellStyle name="Entrada 2 9 2" xfId="9493" xr:uid="{00000000-0005-0000-0000-00002D2D0000}"/>
    <cellStyle name="Entrada 2 9 2 2" xfId="9494" xr:uid="{00000000-0005-0000-0000-00002E2D0000}"/>
    <cellStyle name="Entrada 2 9 2 2 2" xfId="9495" xr:uid="{00000000-0005-0000-0000-00002F2D0000}"/>
    <cellStyle name="Entrada 2 9 2 2 2 2" xfId="9496" xr:uid="{00000000-0005-0000-0000-0000302D0000}"/>
    <cellStyle name="Entrada 2 9 2 2 2 3" xfId="9497" xr:uid="{00000000-0005-0000-0000-0000312D0000}"/>
    <cellStyle name="Entrada 2 9 2 2 2 4" xfId="9498" xr:uid="{00000000-0005-0000-0000-0000322D0000}"/>
    <cellStyle name="Entrada 2 9 2 2 2 5" xfId="9499" xr:uid="{00000000-0005-0000-0000-0000332D0000}"/>
    <cellStyle name="Entrada 2 9 2 2 2 6" xfId="9500" xr:uid="{00000000-0005-0000-0000-0000342D0000}"/>
    <cellStyle name="Entrada 2 9 2 2 3" xfId="9501" xr:uid="{00000000-0005-0000-0000-0000352D0000}"/>
    <cellStyle name="Entrada 2 9 2 2 3 2" xfId="9502" xr:uid="{00000000-0005-0000-0000-0000362D0000}"/>
    <cellStyle name="Entrada 2 9 2 2 3 3" xfId="9503" xr:uid="{00000000-0005-0000-0000-0000372D0000}"/>
    <cellStyle name="Entrada 2 9 2 2 3 4" xfId="9504" xr:uid="{00000000-0005-0000-0000-0000382D0000}"/>
    <cellStyle name="Entrada 2 9 2 2 3 5" xfId="9505" xr:uid="{00000000-0005-0000-0000-0000392D0000}"/>
    <cellStyle name="Entrada 2 9 2 2 3 6" xfId="9506" xr:uid="{00000000-0005-0000-0000-00003A2D0000}"/>
    <cellStyle name="Entrada 2 9 2 2 4" xfId="9507" xr:uid="{00000000-0005-0000-0000-00003B2D0000}"/>
    <cellStyle name="Entrada 2 9 2 3" xfId="9508" xr:uid="{00000000-0005-0000-0000-00003C2D0000}"/>
    <cellStyle name="Entrada 2 9 2 3 2" xfId="9509" xr:uid="{00000000-0005-0000-0000-00003D2D0000}"/>
    <cellStyle name="Entrada 2 9 2 3 3" xfId="9510" xr:uid="{00000000-0005-0000-0000-00003E2D0000}"/>
    <cellStyle name="Entrada 2 9 2 3 4" xfId="9511" xr:uid="{00000000-0005-0000-0000-00003F2D0000}"/>
    <cellStyle name="Entrada 2 9 2 3 5" xfId="9512" xr:uid="{00000000-0005-0000-0000-0000402D0000}"/>
    <cellStyle name="Entrada 2 9 2 3 6" xfId="9513" xr:uid="{00000000-0005-0000-0000-0000412D0000}"/>
    <cellStyle name="Entrada 2 9 2 3 7" xfId="9514" xr:uid="{00000000-0005-0000-0000-0000422D0000}"/>
    <cellStyle name="Entrada 2 9 2 4" xfId="9515" xr:uid="{00000000-0005-0000-0000-0000432D0000}"/>
    <cellStyle name="Entrada 2 9 2 4 2" xfId="9516" xr:uid="{00000000-0005-0000-0000-0000442D0000}"/>
    <cellStyle name="Entrada 2 9 2 4 3" xfId="9517" xr:uid="{00000000-0005-0000-0000-0000452D0000}"/>
    <cellStyle name="Entrada 2 9 2 4 4" xfId="9518" xr:uid="{00000000-0005-0000-0000-0000462D0000}"/>
    <cellStyle name="Entrada 2 9 2 4 5" xfId="9519" xr:uid="{00000000-0005-0000-0000-0000472D0000}"/>
    <cellStyle name="Entrada 2 9 2 4 6" xfId="9520" xr:uid="{00000000-0005-0000-0000-0000482D0000}"/>
    <cellStyle name="Entrada 2 9 3" xfId="9521" xr:uid="{00000000-0005-0000-0000-0000492D0000}"/>
    <cellStyle name="Entrada 2 9 3 2" xfId="9522" xr:uid="{00000000-0005-0000-0000-00004A2D0000}"/>
    <cellStyle name="Entrada 2 9 3 2 2" xfId="9523" xr:uid="{00000000-0005-0000-0000-00004B2D0000}"/>
    <cellStyle name="Entrada 2 9 3 2 3" xfId="9524" xr:uid="{00000000-0005-0000-0000-00004C2D0000}"/>
    <cellStyle name="Entrada 2 9 3 2 4" xfId="9525" xr:uid="{00000000-0005-0000-0000-00004D2D0000}"/>
    <cellStyle name="Entrada 2 9 3 2 5" xfId="9526" xr:uid="{00000000-0005-0000-0000-00004E2D0000}"/>
    <cellStyle name="Entrada 2 9 3 2 6" xfId="9527" xr:uid="{00000000-0005-0000-0000-00004F2D0000}"/>
    <cellStyle name="Entrada 2 9 3 3" xfId="9528" xr:uid="{00000000-0005-0000-0000-0000502D0000}"/>
    <cellStyle name="Entrada 2 9 3 3 2" xfId="9529" xr:uid="{00000000-0005-0000-0000-0000512D0000}"/>
    <cellStyle name="Entrada 2 9 3 3 3" xfId="9530" xr:uid="{00000000-0005-0000-0000-0000522D0000}"/>
    <cellStyle name="Entrada 2 9 3 3 4" xfId="9531" xr:uid="{00000000-0005-0000-0000-0000532D0000}"/>
    <cellStyle name="Entrada 2 9 3 3 5" xfId="9532" xr:uid="{00000000-0005-0000-0000-0000542D0000}"/>
    <cellStyle name="Entrada 2 9 3 3 6" xfId="9533" xr:uid="{00000000-0005-0000-0000-0000552D0000}"/>
    <cellStyle name="Entrada 2 9 3 4" xfId="9534" xr:uid="{00000000-0005-0000-0000-0000562D0000}"/>
    <cellStyle name="Entrada 2 9 4" xfId="9535" xr:uid="{00000000-0005-0000-0000-0000572D0000}"/>
    <cellStyle name="Entrada 2 9 4 2" xfId="9536" xr:uid="{00000000-0005-0000-0000-0000582D0000}"/>
    <cellStyle name="Entrada 2 9 4 3" xfId="9537" xr:uid="{00000000-0005-0000-0000-0000592D0000}"/>
    <cellStyle name="Entrada 2 9 4 4" xfId="9538" xr:uid="{00000000-0005-0000-0000-00005A2D0000}"/>
    <cellStyle name="Entrada 2 9 4 5" xfId="9539" xr:uid="{00000000-0005-0000-0000-00005B2D0000}"/>
    <cellStyle name="Entrada 2 9 4 6" xfId="9540" xr:uid="{00000000-0005-0000-0000-00005C2D0000}"/>
    <cellStyle name="Entrada 2 9 4 7" xfId="9541" xr:uid="{00000000-0005-0000-0000-00005D2D0000}"/>
    <cellStyle name="Entrada 2 9 5" xfId="9542" xr:uid="{00000000-0005-0000-0000-00005E2D0000}"/>
    <cellStyle name="Entrada 2 9 5 2" xfId="9543" xr:uid="{00000000-0005-0000-0000-00005F2D0000}"/>
    <cellStyle name="Entrada 2 9 5 3" xfId="9544" xr:uid="{00000000-0005-0000-0000-0000602D0000}"/>
    <cellStyle name="Entrada 2 9 5 4" xfId="9545" xr:uid="{00000000-0005-0000-0000-0000612D0000}"/>
    <cellStyle name="Entrada 2 9 5 5" xfId="9546" xr:uid="{00000000-0005-0000-0000-0000622D0000}"/>
    <cellStyle name="Entrada 2 9 5 6" xfId="9547" xr:uid="{00000000-0005-0000-0000-0000632D0000}"/>
    <cellStyle name="Entrada 2 9_Client_Report_SSFD_286_UI_15May14_06h00" xfId="37044" xr:uid="{00000000-0005-0000-0000-0000642D0000}"/>
    <cellStyle name="Entrada 2_Client_Report_SSFD_286_UI_15May14_06h00" xfId="37045" xr:uid="{00000000-0005-0000-0000-0000652D0000}"/>
    <cellStyle name="Entrada 3" xfId="260" xr:uid="{00000000-0005-0000-0000-0000662D0000}"/>
    <cellStyle name="Entrada 4" xfId="300" xr:uid="{00000000-0005-0000-0000-0000672D0000}"/>
    <cellStyle name="Entrada 5" xfId="314" xr:uid="{00000000-0005-0000-0000-0000682D0000}"/>
    <cellStyle name="Euro" xfId="330" xr:uid="{00000000-0005-0000-0000-0000692D0000}"/>
    <cellStyle name="Euro 2" xfId="9549" xr:uid="{00000000-0005-0000-0000-00006A2D0000}"/>
    <cellStyle name="Euro 2 2" xfId="9550" xr:uid="{00000000-0005-0000-0000-00006B2D0000}"/>
    <cellStyle name="Euro 2 2 2" xfId="36650" xr:uid="{00000000-0005-0000-0000-00006C2D0000}"/>
    <cellStyle name="Euro 2 3" xfId="36649" xr:uid="{00000000-0005-0000-0000-00006D2D0000}"/>
    <cellStyle name="Euro 3" xfId="9551" xr:uid="{00000000-0005-0000-0000-00006E2D0000}"/>
    <cellStyle name="Euro 3 2" xfId="9552" xr:uid="{00000000-0005-0000-0000-00006F2D0000}"/>
    <cellStyle name="Euro 3 2 2" xfId="36652" xr:uid="{00000000-0005-0000-0000-0000702D0000}"/>
    <cellStyle name="Euro 3 3" xfId="36651" xr:uid="{00000000-0005-0000-0000-0000712D0000}"/>
    <cellStyle name="Euro 3 4" xfId="37680" xr:uid="{00000000-0005-0000-0000-0000722D0000}"/>
    <cellStyle name="Euro 4" xfId="9553" xr:uid="{00000000-0005-0000-0000-0000732D0000}"/>
    <cellStyle name="Euro 5" xfId="9548" xr:uid="{00000000-0005-0000-0000-0000742D0000}"/>
    <cellStyle name="Explanatory Text 2" xfId="51" xr:uid="{00000000-0005-0000-0000-0000752D0000}"/>
    <cellStyle name="Explanatory Text 2 2" xfId="9555" xr:uid="{00000000-0005-0000-0000-0000762D0000}"/>
    <cellStyle name="Explanatory Text 2 3" xfId="34771" xr:uid="{00000000-0005-0000-0000-0000772D0000}"/>
    <cellStyle name="Explanatory Text 2 3 2" xfId="37368" xr:uid="{00000000-0005-0000-0000-0000782D0000}"/>
    <cellStyle name="Explanatory Text 2 3 3" xfId="35007" xr:uid="{00000000-0005-0000-0000-0000792D0000}"/>
    <cellStyle name="Explanatory Text 2 4" xfId="37928" xr:uid="{00000000-0005-0000-0000-00007A2D0000}"/>
    <cellStyle name="Explanatory Text 2 5" xfId="9554" xr:uid="{00000000-0005-0000-0000-00007B2D0000}"/>
    <cellStyle name="Explanatory Text 2_Client_Report_SSFD_286_UI_15May14_06h00" xfId="37046" xr:uid="{00000000-0005-0000-0000-00007C2D0000}"/>
    <cellStyle name="Explanatory Text 3" xfId="34498" xr:uid="{00000000-0005-0000-0000-00007D2D0000}"/>
    <cellStyle name="Explanatory Text 3 2" xfId="34772" xr:uid="{00000000-0005-0000-0000-00007E2D0000}"/>
    <cellStyle name="Explanatory Text 4" xfId="34499" xr:uid="{00000000-0005-0000-0000-00007F2D0000}"/>
    <cellStyle name="Explanatory Text 5" xfId="35006" xr:uid="{00000000-0005-0000-0000-0000802D0000}"/>
    <cellStyle name="Explanatory Text 6" xfId="38098" xr:uid="{00000000-0005-0000-0000-0000812D0000}"/>
    <cellStyle name="Explanatory Text 7" xfId="38137" xr:uid="{00000000-0005-0000-0000-0000822D0000}"/>
    <cellStyle name="Explanatory Text 8" xfId="398" xr:uid="{00000000-0005-0000-0000-0000832D0000}"/>
    <cellStyle name="F2" xfId="9556" xr:uid="{00000000-0005-0000-0000-0000842D0000}"/>
    <cellStyle name="F3" xfId="9557" xr:uid="{00000000-0005-0000-0000-0000852D0000}"/>
    <cellStyle name="F4" xfId="9558" xr:uid="{00000000-0005-0000-0000-0000862D0000}"/>
    <cellStyle name="F5" xfId="9559" xr:uid="{00000000-0005-0000-0000-0000872D0000}"/>
    <cellStyle name="F6" xfId="9560" xr:uid="{00000000-0005-0000-0000-0000882D0000}"/>
    <cellStyle name="F7" xfId="9561" xr:uid="{00000000-0005-0000-0000-0000892D0000}"/>
    <cellStyle name="F8" xfId="9562" xr:uid="{00000000-0005-0000-0000-00008A2D0000}"/>
    <cellStyle name="Fixed" xfId="52" xr:uid="{00000000-0005-0000-0000-00008B2D0000}"/>
    <cellStyle name="Fixed 2" xfId="372" xr:uid="{00000000-0005-0000-0000-00008C2D0000}"/>
    <cellStyle name="Fixed 2 2" xfId="37929" xr:uid="{00000000-0005-0000-0000-00008D2D0000}"/>
    <cellStyle name="Fixed 3" xfId="331" xr:uid="{00000000-0005-0000-0000-00008E2D0000}"/>
    <cellStyle name="Fixed 4" xfId="9563" xr:uid="{00000000-0005-0000-0000-00008F2D0000}"/>
    <cellStyle name="Good 10" xfId="38088" xr:uid="{00000000-0005-0000-0000-0000902D0000}"/>
    <cellStyle name="Good 11" xfId="384" xr:uid="{00000000-0005-0000-0000-0000912D0000}"/>
    <cellStyle name="Good 2" xfId="332" xr:uid="{00000000-0005-0000-0000-0000922D0000}"/>
    <cellStyle name="Good 2 2" xfId="9565" xr:uid="{00000000-0005-0000-0000-0000932D0000}"/>
    <cellStyle name="Good 2 3" xfId="34773" xr:uid="{00000000-0005-0000-0000-0000942D0000}"/>
    <cellStyle name="Good 2 3 2" xfId="37369" xr:uid="{00000000-0005-0000-0000-0000952D0000}"/>
    <cellStyle name="Good 2 3 3" xfId="35009" xr:uid="{00000000-0005-0000-0000-0000962D0000}"/>
    <cellStyle name="Good 2 4" xfId="9564" xr:uid="{00000000-0005-0000-0000-0000972D0000}"/>
    <cellStyle name="Good 2_Client_Report_SSFD_286_UI_15May14_06h00" xfId="37047" xr:uid="{00000000-0005-0000-0000-0000982D0000}"/>
    <cellStyle name="Good 3" xfId="34500" xr:uid="{00000000-0005-0000-0000-0000992D0000}"/>
    <cellStyle name="Good 3 2" xfId="34774" xr:uid="{00000000-0005-0000-0000-00009A2D0000}"/>
    <cellStyle name="Good 4" xfId="34501" xr:uid="{00000000-0005-0000-0000-00009B2D0000}"/>
    <cellStyle name="Good 5" xfId="35008" xr:uid="{00000000-0005-0000-0000-00009C2D0000}"/>
    <cellStyle name="Good 6" xfId="37563" xr:uid="{00000000-0005-0000-0000-00009D2D0000}"/>
    <cellStyle name="Good 7" xfId="37874" xr:uid="{00000000-0005-0000-0000-00009E2D0000}"/>
    <cellStyle name="Good 8" xfId="37878" xr:uid="{00000000-0005-0000-0000-00009F2D0000}"/>
    <cellStyle name="Good 9" xfId="37882" xr:uid="{00000000-0005-0000-0000-0000A02D0000}"/>
    <cellStyle name="Header1" xfId="9566" xr:uid="{00000000-0005-0000-0000-0000A12D0000}"/>
    <cellStyle name="Header1 2" xfId="9567" xr:uid="{00000000-0005-0000-0000-0000A22D0000}"/>
    <cellStyle name="Header1 2 2" xfId="9568" xr:uid="{00000000-0005-0000-0000-0000A32D0000}"/>
    <cellStyle name="Header1 3" xfId="9569" xr:uid="{00000000-0005-0000-0000-0000A42D0000}"/>
    <cellStyle name="Header2" xfId="9570" xr:uid="{00000000-0005-0000-0000-0000A52D0000}"/>
    <cellStyle name="Header2 2" xfId="9571" xr:uid="{00000000-0005-0000-0000-0000A62D0000}"/>
    <cellStyle name="Header2 2 2" xfId="9572" xr:uid="{00000000-0005-0000-0000-0000A72D0000}"/>
    <cellStyle name="Header2 2 2 2" xfId="9573" xr:uid="{00000000-0005-0000-0000-0000A82D0000}"/>
    <cellStyle name="Header2 2 2 2 2" xfId="9574" xr:uid="{00000000-0005-0000-0000-0000A92D0000}"/>
    <cellStyle name="Header2 2 2 3" xfId="9575" xr:uid="{00000000-0005-0000-0000-0000AA2D0000}"/>
    <cellStyle name="Header2 2 2 3 2" xfId="9576" xr:uid="{00000000-0005-0000-0000-0000AB2D0000}"/>
    <cellStyle name="Header2 2 2 3 3" xfId="9577" xr:uid="{00000000-0005-0000-0000-0000AC2D0000}"/>
    <cellStyle name="Header2 2 2 3 4" xfId="9578" xr:uid="{00000000-0005-0000-0000-0000AD2D0000}"/>
    <cellStyle name="Header2 2 2 3 5" xfId="9579" xr:uid="{00000000-0005-0000-0000-0000AE2D0000}"/>
    <cellStyle name="Header2 2 2 4" xfId="9580" xr:uid="{00000000-0005-0000-0000-0000AF2D0000}"/>
    <cellStyle name="Header2 2 3" xfId="9581" xr:uid="{00000000-0005-0000-0000-0000B02D0000}"/>
    <cellStyle name="Header2 2 3 2" xfId="9582" xr:uid="{00000000-0005-0000-0000-0000B12D0000}"/>
    <cellStyle name="Header2 2 3 3" xfId="9583" xr:uid="{00000000-0005-0000-0000-0000B22D0000}"/>
    <cellStyle name="Header2 2 3 4" xfId="9584" xr:uid="{00000000-0005-0000-0000-0000B32D0000}"/>
    <cellStyle name="Header2 2 3 5" xfId="9585" xr:uid="{00000000-0005-0000-0000-0000B42D0000}"/>
    <cellStyle name="Header2 2 3 6" xfId="9586" xr:uid="{00000000-0005-0000-0000-0000B52D0000}"/>
    <cellStyle name="Header2 2 3 7" xfId="9587" xr:uid="{00000000-0005-0000-0000-0000B62D0000}"/>
    <cellStyle name="Header2 2 4" xfId="9588" xr:uid="{00000000-0005-0000-0000-0000B72D0000}"/>
    <cellStyle name="Header2 2 4 2" xfId="9589" xr:uid="{00000000-0005-0000-0000-0000B82D0000}"/>
    <cellStyle name="Header2 2 4 3" xfId="9590" xr:uid="{00000000-0005-0000-0000-0000B92D0000}"/>
    <cellStyle name="Header2 2 4 4" xfId="9591" xr:uid="{00000000-0005-0000-0000-0000BA2D0000}"/>
    <cellStyle name="Header2 2 4 5" xfId="9592" xr:uid="{00000000-0005-0000-0000-0000BB2D0000}"/>
    <cellStyle name="Header2 2 5" xfId="9593" xr:uid="{00000000-0005-0000-0000-0000BC2D0000}"/>
    <cellStyle name="Header2 2 6" xfId="37794" xr:uid="{00000000-0005-0000-0000-0000BD2D0000}"/>
    <cellStyle name="Header2 3" xfId="9594" xr:uid="{00000000-0005-0000-0000-0000BE2D0000}"/>
    <cellStyle name="Header2 3 2" xfId="9595" xr:uid="{00000000-0005-0000-0000-0000BF2D0000}"/>
    <cellStyle name="Header2 3 2 2" xfId="9596" xr:uid="{00000000-0005-0000-0000-0000C02D0000}"/>
    <cellStyle name="Header2 3 3" xfId="9597" xr:uid="{00000000-0005-0000-0000-0000C12D0000}"/>
    <cellStyle name="Header2 3 3 2" xfId="9598" xr:uid="{00000000-0005-0000-0000-0000C22D0000}"/>
    <cellStyle name="Header2 3 3 3" xfId="9599" xr:uid="{00000000-0005-0000-0000-0000C32D0000}"/>
    <cellStyle name="Header2 3 3 4" xfId="9600" xr:uid="{00000000-0005-0000-0000-0000C42D0000}"/>
    <cellStyle name="Header2 3 3 5" xfId="9601" xr:uid="{00000000-0005-0000-0000-0000C52D0000}"/>
    <cellStyle name="Header2 3 3 6" xfId="9602" xr:uid="{00000000-0005-0000-0000-0000C62D0000}"/>
    <cellStyle name="Header2 3 4" xfId="9603" xr:uid="{00000000-0005-0000-0000-0000C72D0000}"/>
    <cellStyle name="Header2 4" xfId="9604" xr:uid="{00000000-0005-0000-0000-0000C82D0000}"/>
    <cellStyle name="Header2 4 2" xfId="9605" xr:uid="{00000000-0005-0000-0000-0000C92D0000}"/>
    <cellStyle name="Header2 4 2 2" xfId="9606" xr:uid="{00000000-0005-0000-0000-0000CA2D0000}"/>
    <cellStyle name="Header2 4 2 2 2" xfId="9607" xr:uid="{00000000-0005-0000-0000-0000CB2D0000}"/>
    <cellStyle name="Header2 4 2 3" xfId="9608" xr:uid="{00000000-0005-0000-0000-0000CC2D0000}"/>
    <cellStyle name="Header2 4 2 3 2" xfId="9609" xr:uid="{00000000-0005-0000-0000-0000CD2D0000}"/>
    <cellStyle name="Header2 4 2 3 3" xfId="9610" xr:uid="{00000000-0005-0000-0000-0000CE2D0000}"/>
    <cellStyle name="Header2 4 2 3 4" xfId="9611" xr:uid="{00000000-0005-0000-0000-0000CF2D0000}"/>
    <cellStyle name="Header2 4 2 3 5" xfId="9612" xr:uid="{00000000-0005-0000-0000-0000D02D0000}"/>
    <cellStyle name="Header2 4 2 4" xfId="9613" xr:uid="{00000000-0005-0000-0000-0000D12D0000}"/>
    <cellStyle name="Header2 4 3" xfId="9614" xr:uid="{00000000-0005-0000-0000-0000D22D0000}"/>
    <cellStyle name="Header2 4 3 2" xfId="9615" xr:uid="{00000000-0005-0000-0000-0000D32D0000}"/>
    <cellStyle name="Header2 4 4" xfId="9616" xr:uid="{00000000-0005-0000-0000-0000D42D0000}"/>
    <cellStyle name="Header2 4 4 2" xfId="9617" xr:uid="{00000000-0005-0000-0000-0000D52D0000}"/>
    <cellStyle name="Header2 4 4 3" xfId="9618" xr:uid="{00000000-0005-0000-0000-0000D62D0000}"/>
    <cellStyle name="Header2 4 4 4" xfId="9619" xr:uid="{00000000-0005-0000-0000-0000D72D0000}"/>
    <cellStyle name="Header2 4 4 5" xfId="9620" xr:uid="{00000000-0005-0000-0000-0000D82D0000}"/>
    <cellStyle name="Header2 4 5" xfId="9621" xr:uid="{00000000-0005-0000-0000-0000D92D0000}"/>
    <cellStyle name="Header2 5" xfId="9622" xr:uid="{00000000-0005-0000-0000-0000DA2D0000}"/>
    <cellStyle name="Header2 5 2" xfId="9623" xr:uid="{00000000-0005-0000-0000-0000DB2D0000}"/>
    <cellStyle name="Header2 5 2 2" xfId="9624" xr:uid="{00000000-0005-0000-0000-0000DC2D0000}"/>
    <cellStyle name="Header2 5 3" xfId="9625" xr:uid="{00000000-0005-0000-0000-0000DD2D0000}"/>
    <cellStyle name="Header2 5 3 2" xfId="9626" xr:uid="{00000000-0005-0000-0000-0000DE2D0000}"/>
    <cellStyle name="Header2 5 3 3" xfId="9627" xr:uid="{00000000-0005-0000-0000-0000DF2D0000}"/>
    <cellStyle name="Header2 5 3 4" xfId="9628" xr:uid="{00000000-0005-0000-0000-0000E02D0000}"/>
    <cellStyle name="Header2 5 3 5" xfId="9629" xr:uid="{00000000-0005-0000-0000-0000E12D0000}"/>
    <cellStyle name="Header2 5 4" xfId="9630" xr:uid="{00000000-0005-0000-0000-0000E22D0000}"/>
    <cellStyle name="Header2 6" xfId="9631" xr:uid="{00000000-0005-0000-0000-0000E32D0000}"/>
    <cellStyle name="Header2 6 2" xfId="9632" xr:uid="{00000000-0005-0000-0000-0000E42D0000}"/>
    <cellStyle name="Header2 6 3" xfId="9633" xr:uid="{00000000-0005-0000-0000-0000E52D0000}"/>
    <cellStyle name="Header2 6 4" xfId="9634" xr:uid="{00000000-0005-0000-0000-0000E62D0000}"/>
    <cellStyle name="Header2 6 5" xfId="9635" xr:uid="{00000000-0005-0000-0000-0000E72D0000}"/>
    <cellStyle name="Header2 6 6" xfId="9636" xr:uid="{00000000-0005-0000-0000-0000E82D0000}"/>
    <cellStyle name="Header2 6 7" xfId="9637" xr:uid="{00000000-0005-0000-0000-0000E92D0000}"/>
    <cellStyle name="Header2 7" xfId="9638" xr:uid="{00000000-0005-0000-0000-0000EA2D0000}"/>
    <cellStyle name="Header2 7 2" xfId="9639" xr:uid="{00000000-0005-0000-0000-0000EB2D0000}"/>
    <cellStyle name="Header2 7 3" xfId="9640" xr:uid="{00000000-0005-0000-0000-0000EC2D0000}"/>
    <cellStyle name="Header2 7 4" xfId="9641" xr:uid="{00000000-0005-0000-0000-0000ED2D0000}"/>
    <cellStyle name="Header2 7 5" xfId="9642" xr:uid="{00000000-0005-0000-0000-0000EE2D0000}"/>
    <cellStyle name="Header2 8" xfId="9643" xr:uid="{00000000-0005-0000-0000-0000EF2D0000}"/>
    <cellStyle name="Header2_MEDIDAS AYER" xfId="37864" xr:uid="{00000000-0005-0000-0000-0000F02D0000}"/>
    <cellStyle name="Heading 1 2" xfId="53" xr:uid="{00000000-0005-0000-0000-0000F12D0000}"/>
    <cellStyle name="Heading 1 2 2" xfId="9645" xr:uid="{00000000-0005-0000-0000-0000F22D0000}"/>
    <cellStyle name="Heading 1 2 3" xfId="34775" xr:uid="{00000000-0005-0000-0000-0000F32D0000}"/>
    <cellStyle name="Heading 1 2 3 2" xfId="37370" xr:uid="{00000000-0005-0000-0000-0000F42D0000}"/>
    <cellStyle name="Heading 1 2 3 3" xfId="35011" xr:uid="{00000000-0005-0000-0000-0000F52D0000}"/>
    <cellStyle name="Heading 1 2 4" xfId="37930" xr:uid="{00000000-0005-0000-0000-0000F62D0000}"/>
    <cellStyle name="Heading 1 2 5" xfId="9644" xr:uid="{00000000-0005-0000-0000-0000F72D0000}"/>
    <cellStyle name="Heading 1 2_Client_Report_SSFD_286_UI_15May14_06h00" xfId="37048" xr:uid="{00000000-0005-0000-0000-0000F82D0000}"/>
    <cellStyle name="Heading 1 3" xfId="34502" xr:uid="{00000000-0005-0000-0000-0000F92D0000}"/>
    <cellStyle name="Heading 1 3 2" xfId="34776" xr:uid="{00000000-0005-0000-0000-0000FA2D0000}"/>
    <cellStyle name="Heading 1 4" xfId="34503" xr:uid="{00000000-0005-0000-0000-0000FB2D0000}"/>
    <cellStyle name="Heading 1 5" xfId="35010" xr:uid="{00000000-0005-0000-0000-0000FC2D0000}"/>
    <cellStyle name="Heading 1 6" xfId="38084" xr:uid="{00000000-0005-0000-0000-0000FD2D0000}"/>
    <cellStyle name="Heading 1 7" xfId="38127" xr:uid="{00000000-0005-0000-0000-0000FE2D0000}"/>
    <cellStyle name="Heading 1 8" xfId="389" xr:uid="{00000000-0005-0000-0000-0000FF2D0000}"/>
    <cellStyle name="Heading 2 2" xfId="54" xr:uid="{00000000-0005-0000-0000-0000002E0000}"/>
    <cellStyle name="Heading 2 2 2" xfId="9647" xr:uid="{00000000-0005-0000-0000-0000012E0000}"/>
    <cellStyle name="Heading 2 2 3" xfId="34777" xr:uid="{00000000-0005-0000-0000-0000022E0000}"/>
    <cellStyle name="Heading 2 2 3 2" xfId="37371" xr:uid="{00000000-0005-0000-0000-0000032E0000}"/>
    <cellStyle name="Heading 2 2 3 3" xfId="35013" xr:uid="{00000000-0005-0000-0000-0000042E0000}"/>
    <cellStyle name="Heading 2 2 4" xfId="37931" xr:uid="{00000000-0005-0000-0000-0000052E0000}"/>
    <cellStyle name="Heading 2 2 5" xfId="9646" xr:uid="{00000000-0005-0000-0000-0000062E0000}"/>
    <cellStyle name="Heading 2 2_Client_Report_SSFD_286_UI_15May14_06h00" xfId="37049" xr:uid="{00000000-0005-0000-0000-0000072E0000}"/>
    <cellStyle name="Heading 2 3" xfId="34504" xr:uid="{00000000-0005-0000-0000-0000082E0000}"/>
    <cellStyle name="Heading 2 3 2" xfId="34778" xr:uid="{00000000-0005-0000-0000-0000092E0000}"/>
    <cellStyle name="Heading 2 4" xfId="34505" xr:uid="{00000000-0005-0000-0000-00000A2E0000}"/>
    <cellStyle name="Heading 2 5" xfId="35012" xr:uid="{00000000-0005-0000-0000-00000B2E0000}"/>
    <cellStyle name="Heading 2 6" xfId="38085" xr:uid="{00000000-0005-0000-0000-00000C2E0000}"/>
    <cellStyle name="Heading 2 7" xfId="38128" xr:uid="{00000000-0005-0000-0000-00000D2E0000}"/>
    <cellStyle name="Heading 2 8" xfId="390" xr:uid="{00000000-0005-0000-0000-00000E2E0000}"/>
    <cellStyle name="Heading 3 10" xfId="9648" xr:uid="{00000000-0005-0000-0000-00000F2E0000}"/>
    <cellStyle name="Heading 3 10 10" xfId="28870" xr:uid="{00000000-0005-0000-0000-0000102E0000}"/>
    <cellStyle name="Heading 3 10 11" xfId="30409" xr:uid="{00000000-0005-0000-0000-0000112E0000}"/>
    <cellStyle name="Heading 3 10 2" xfId="9649" xr:uid="{00000000-0005-0000-0000-0000122E0000}"/>
    <cellStyle name="Heading 3 10 2 2" xfId="9650" xr:uid="{00000000-0005-0000-0000-0000132E0000}"/>
    <cellStyle name="Heading 3 10 2 2 2" xfId="9651" xr:uid="{00000000-0005-0000-0000-0000142E0000}"/>
    <cellStyle name="Heading 3 10 2 2 2 2" xfId="9652" xr:uid="{00000000-0005-0000-0000-0000152E0000}"/>
    <cellStyle name="Heading 3 10 2 2 2 2 2" xfId="9653" xr:uid="{00000000-0005-0000-0000-0000162E0000}"/>
    <cellStyle name="Heading 3 10 2 2 2 2 2 2" xfId="26530" xr:uid="{00000000-0005-0000-0000-0000172E0000}"/>
    <cellStyle name="Heading 3 10 2 2 2 2 2 2 2" xfId="31169" xr:uid="{00000000-0005-0000-0000-0000182E0000}"/>
    <cellStyle name="Heading 3 10 2 2 2 2 2 2 3" xfId="32755" xr:uid="{00000000-0005-0000-0000-0000192E0000}"/>
    <cellStyle name="Heading 3 10 2 2 2 2 2 3" xfId="28875" xr:uid="{00000000-0005-0000-0000-00001A2E0000}"/>
    <cellStyle name="Heading 3 10 2 2 2 2 2 4" xfId="30404" xr:uid="{00000000-0005-0000-0000-00001B2E0000}"/>
    <cellStyle name="Heading 3 10 2 2 2 2 3" xfId="26529" xr:uid="{00000000-0005-0000-0000-00001C2E0000}"/>
    <cellStyle name="Heading 3 10 2 2 2 2 3 2" xfId="31168" xr:uid="{00000000-0005-0000-0000-00001D2E0000}"/>
    <cellStyle name="Heading 3 10 2 2 2 2 3 3" xfId="32754" xr:uid="{00000000-0005-0000-0000-00001E2E0000}"/>
    <cellStyle name="Heading 3 10 2 2 2 2 4" xfId="28874" xr:uid="{00000000-0005-0000-0000-00001F2E0000}"/>
    <cellStyle name="Heading 3 10 2 2 2 2 5" xfId="30405" xr:uid="{00000000-0005-0000-0000-0000202E0000}"/>
    <cellStyle name="Heading 3 10 2 2 2 3" xfId="9654" xr:uid="{00000000-0005-0000-0000-0000212E0000}"/>
    <cellStyle name="Heading 3 10 2 2 2 3 2" xfId="26531" xr:uid="{00000000-0005-0000-0000-0000222E0000}"/>
    <cellStyle name="Heading 3 10 2 2 2 3 2 2" xfId="31170" xr:uid="{00000000-0005-0000-0000-0000232E0000}"/>
    <cellStyle name="Heading 3 10 2 2 2 3 2 3" xfId="32756" xr:uid="{00000000-0005-0000-0000-0000242E0000}"/>
    <cellStyle name="Heading 3 10 2 2 2 3 3" xfId="28876" xr:uid="{00000000-0005-0000-0000-0000252E0000}"/>
    <cellStyle name="Heading 3 10 2 2 2 3 4" xfId="30403" xr:uid="{00000000-0005-0000-0000-0000262E0000}"/>
    <cellStyle name="Heading 3 10 2 2 2 4" xfId="26528" xr:uid="{00000000-0005-0000-0000-0000272E0000}"/>
    <cellStyle name="Heading 3 10 2 2 2 4 2" xfId="31167" xr:uid="{00000000-0005-0000-0000-0000282E0000}"/>
    <cellStyle name="Heading 3 10 2 2 2 4 3" xfId="32753" xr:uid="{00000000-0005-0000-0000-0000292E0000}"/>
    <cellStyle name="Heading 3 10 2 2 2 5" xfId="28873" xr:uid="{00000000-0005-0000-0000-00002A2E0000}"/>
    <cellStyle name="Heading 3 10 2 2 2 6" xfId="30406" xr:uid="{00000000-0005-0000-0000-00002B2E0000}"/>
    <cellStyle name="Heading 3 10 2 2 3" xfId="9655" xr:uid="{00000000-0005-0000-0000-00002C2E0000}"/>
    <cellStyle name="Heading 3 10 2 2 3 2" xfId="9656" xr:uid="{00000000-0005-0000-0000-00002D2E0000}"/>
    <cellStyle name="Heading 3 10 2 2 3 2 2" xfId="26533" xr:uid="{00000000-0005-0000-0000-00002E2E0000}"/>
    <cellStyle name="Heading 3 10 2 2 3 2 2 2" xfId="31172" xr:uid="{00000000-0005-0000-0000-00002F2E0000}"/>
    <cellStyle name="Heading 3 10 2 2 3 2 2 3" xfId="32758" xr:uid="{00000000-0005-0000-0000-0000302E0000}"/>
    <cellStyle name="Heading 3 10 2 2 3 2 3" xfId="28878" xr:uid="{00000000-0005-0000-0000-0000312E0000}"/>
    <cellStyle name="Heading 3 10 2 2 3 2 4" xfId="30401" xr:uid="{00000000-0005-0000-0000-0000322E0000}"/>
    <cellStyle name="Heading 3 10 2 2 3 3" xfId="26532" xr:uid="{00000000-0005-0000-0000-0000332E0000}"/>
    <cellStyle name="Heading 3 10 2 2 3 3 2" xfId="31171" xr:uid="{00000000-0005-0000-0000-0000342E0000}"/>
    <cellStyle name="Heading 3 10 2 2 3 3 3" xfId="32757" xr:uid="{00000000-0005-0000-0000-0000352E0000}"/>
    <cellStyle name="Heading 3 10 2 2 3 4" xfId="28877" xr:uid="{00000000-0005-0000-0000-0000362E0000}"/>
    <cellStyle name="Heading 3 10 2 2 3 5" xfId="30402" xr:uid="{00000000-0005-0000-0000-0000372E0000}"/>
    <cellStyle name="Heading 3 10 2 2 4" xfId="9657" xr:uid="{00000000-0005-0000-0000-0000382E0000}"/>
    <cellStyle name="Heading 3 10 2 2 4 2" xfId="26534" xr:uid="{00000000-0005-0000-0000-0000392E0000}"/>
    <cellStyle name="Heading 3 10 2 2 4 2 2" xfId="31173" xr:uid="{00000000-0005-0000-0000-00003A2E0000}"/>
    <cellStyle name="Heading 3 10 2 2 4 2 3" xfId="32759" xr:uid="{00000000-0005-0000-0000-00003B2E0000}"/>
    <cellStyle name="Heading 3 10 2 2 4 3" xfId="28879" xr:uid="{00000000-0005-0000-0000-00003C2E0000}"/>
    <cellStyle name="Heading 3 10 2 2 4 4" xfId="30400" xr:uid="{00000000-0005-0000-0000-00003D2E0000}"/>
    <cellStyle name="Heading 3 10 2 2 5" xfId="26527" xr:uid="{00000000-0005-0000-0000-00003E2E0000}"/>
    <cellStyle name="Heading 3 10 2 2 5 2" xfId="31166" xr:uid="{00000000-0005-0000-0000-00003F2E0000}"/>
    <cellStyle name="Heading 3 10 2 2 5 3" xfId="32752" xr:uid="{00000000-0005-0000-0000-0000402E0000}"/>
    <cellStyle name="Heading 3 10 2 2 6" xfId="28872" xr:uid="{00000000-0005-0000-0000-0000412E0000}"/>
    <cellStyle name="Heading 3 10 2 2 7" xfId="30407" xr:uid="{00000000-0005-0000-0000-0000422E0000}"/>
    <cellStyle name="Heading 3 10 2 3" xfId="9658" xr:uid="{00000000-0005-0000-0000-0000432E0000}"/>
    <cellStyle name="Heading 3 10 2 3 2" xfId="9659" xr:uid="{00000000-0005-0000-0000-0000442E0000}"/>
    <cellStyle name="Heading 3 10 2 3 2 2" xfId="9660" xr:uid="{00000000-0005-0000-0000-0000452E0000}"/>
    <cellStyle name="Heading 3 10 2 3 2 2 2" xfId="26537" xr:uid="{00000000-0005-0000-0000-0000462E0000}"/>
    <cellStyle name="Heading 3 10 2 3 2 2 2 2" xfId="31176" xr:uid="{00000000-0005-0000-0000-0000472E0000}"/>
    <cellStyle name="Heading 3 10 2 3 2 2 2 3" xfId="32762" xr:uid="{00000000-0005-0000-0000-0000482E0000}"/>
    <cellStyle name="Heading 3 10 2 3 2 2 3" xfId="28882" xr:uid="{00000000-0005-0000-0000-0000492E0000}"/>
    <cellStyle name="Heading 3 10 2 3 2 2 4" xfId="30397" xr:uid="{00000000-0005-0000-0000-00004A2E0000}"/>
    <cellStyle name="Heading 3 10 2 3 2 3" xfId="26536" xr:uid="{00000000-0005-0000-0000-00004B2E0000}"/>
    <cellStyle name="Heading 3 10 2 3 2 3 2" xfId="31175" xr:uid="{00000000-0005-0000-0000-00004C2E0000}"/>
    <cellStyle name="Heading 3 10 2 3 2 3 3" xfId="32761" xr:uid="{00000000-0005-0000-0000-00004D2E0000}"/>
    <cellStyle name="Heading 3 10 2 3 2 4" xfId="28881" xr:uid="{00000000-0005-0000-0000-00004E2E0000}"/>
    <cellStyle name="Heading 3 10 2 3 2 5" xfId="30398" xr:uid="{00000000-0005-0000-0000-00004F2E0000}"/>
    <cellStyle name="Heading 3 10 2 3 3" xfId="9661" xr:uid="{00000000-0005-0000-0000-0000502E0000}"/>
    <cellStyle name="Heading 3 10 2 3 3 2" xfId="26538" xr:uid="{00000000-0005-0000-0000-0000512E0000}"/>
    <cellStyle name="Heading 3 10 2 3 3 2 2" xfId="31177" xr:uid="{00000000-0005-0000-0000-0000522E0000}"/>
    <cellStyle name="Heading 3 10 2 3 3 2 3" xfId="32763" xr:uid="{00000000-0005-0000-0000-0000532E0000}"/>
    <cellStyle name="Heading 3 10 2 3 3 3" xfId="28883" xr:uid="{00000000-0005-0000-0000-0000542E0000}"/>
    <cellStyle name="Heading 3 10 2 3 3 4" xfId="30396" xr:uid="{00000000-0005-0000-0000-0000552E0000}"/>
    <cellStyle name="Heading 3 10 2 3 4" xfId="26535" xr:uid="{00000000-0005-0000-0000-0000562E0000}"/>
    <cellStyle name="Heading 3 10 2 3 4 2" xfId="31174" xr:uid="{00000000-0005-0000-0000-0000572E0000}"/>
    <cellStyle name="Heading 3 10 2 3 4 3" xfId="32760" xr:uid="{00000000-0005-0000-0000-0000582E0000}"/>
    <cellStyle name="Heading 3 10 2 3 5" xfId="28880" xr:uid="{00000000-0005-0000-0000-0000592E0000}"/>
    <cellStyle name="Heading 3 10 2 3 6" xfId="30399" xr:uid="{00000000-0005-0000-0000-00005A2E0000}"/>
    <cellStyle name="Heading 3 10 2 4" xfId="9662" xr:uid="{00000000-0005-0000-0000-00005B2E0000}"/>
    <cellStyle name="Heading 3 10 2 4 2" xfId="9663" xr:uid="{00000000-0005-0000-0000-00005C2E0000}"/>
    <cellStyle name="Heading 3 10 2 4 2 2" xfId="26540" xr:uid="{00000000-0005-0000-0000-00005D2E0000}"/>
    <cellStyle name="Heading 3 10 2 4 2 2 2" xfId="31179" xr:uid="{00000000-0005-0000-0000-00005E2E0000}"/>
    <cellStyle name="Heading 3 10 2 4 2 2 3" xfId="32765" xr:uid="{00000000-0005-0000-0000-00005F2E0000}"/>
    <cellStyle name="Heading 3 10 2 4 2 3" xfId="28885" xr:uid="{00000000-0005-0000-0000-0000602E0000}"/>
    <cellStyle name="Heading 3 10 2 4 2 4" xfId="30394" xr:uid="{00000000-0005-0000-0000-0000612E0000}"/>
    <cellStyle name="Heading 3 10 2 4 3" xfId="26539" xr:uid="{00000000-0005-0000-0000-0000622E0000}"/>
    <cellStyle name="Heading 3 10 2 4 3 2" xfId="31178" xr:uid="{00000000-0005-0000-0000-0000632E0000}"/>
    <cellStyle name="Heading 3 10 2 4 3 3" xfId="32764" xr:uid="{00000000-0005-0000-0000-0000642E0000}"/>
    <cellStyle name="Heading 3 10 2 4 4" xfId="28884" xr:uid="{00000000-0005-0000-0000-0000652E0000}"/>
    <cellStyle name="Heading 3 10 2 4 5" xfId="30395" xr:uid="{00000000-0005-0000-0000-0000662E0000}"/>
    <cellStyle name="Heading 3 10 2 5" xfId="9664" xr:uid="{00000000-0005-0000-0000-0000672E0000}"/>
    <cellStyle name="Heading 3 10 2 5 2" xfId="26541" xr:uid="{00000000-0005-0000-0000-0000682E0000}"/>
    <cellStyle name="Heading 3 10 2 5 2 2" xfId="31180" xr:uid="{00000000-0005-0000-0000-0000692E0000}"/>
    <cellStyle name="Heading 3 10 2 5 2 3" xfId="32766" xr:uid="{00000000-0005-0000-0000-00006A2E0000}"/>
    <cellStyle name="Heading 3 10 2 5 3" xfId="28886" xr:uid="{00000000-0005-0000-0000-00006B2E0000}"/>
    <cellStyle name="Heading 3 10 2 5 4" xfId="30393" xr:uid="{00000000-0005-0000-0000-00006C2E0000}"/>
    <cellStyle name="Heading 3 10 2 6" xfId="26526" xr:uid="{00000000-0005-0000-0000-00006D2E0000}"/>
    <cellStyle name="Heading 3 10 2 6 2" xfId="31165" xr:uid="{00000000-0005-0000-0000-00006E2E0000}"/>
    <cellStyle name="Heading 3 10 2 6 3" xfId="32751" xr:uid="{00000000-0005-0000-0000-00006F2E0000}"/>
    <cellStyle name="Heading 3 10 2 7" xfId="28871" xr:uid="{00000000-0005-0000-0000-0000702E0000}"/>
    <cellStyle name="Heading 3 10 2 8" xfId="30408" xr:uid="{00000000-0005-0000-0000-0000712E0000}"/>
    <cellStyle name="Heading 3 10 3" xfId="9665" xr:uid="{00000000-0005-0000-0000-0000722E0000}"/>
    <cellStyle name="Heading 3 10 3 2" xfId="9666" xr:uid="{00000000-0005-0000-0000-0000732E0000}"/>
    <cellStyle name="Heading 3 10 3 2 2" xfId="9667" xr:uid="{00000000-0005-0000-0000-0000742E0000}"/>
    <cellStyle name="Heading 3 10 3 2 2 2" xfId="9668" xr:uid="{00000000-0005-0000-0000-0000752E0000}"/>
    <cellStyle name="Heading 3 10 3 2 2 2 2" xfId="26545" xr:uid="{00000000-0005-0000-0000-0000762E0000}"/>
    <cellStyle name="Heading 3 10 3 2 2 2 2 2" xfId="31184" xr:uid="{00000000-0005-0000-0000-0000772E0000}"/>
    <cellStyle name="Heading 3 10 3 2 2 2 2 3" xfId="32770" xr:uid="{00000000-0005-0000-0000-0000782E0000}"/>
    <cellStyle name="Heading 3 10 3 2 2 2 3" xfId="28890" xr:uid="{00000000-0005-0000-0000-0000792E0000}"/>
    <cellStyle name="Heading 3 10 3 2 2 2 4" xfId="30389" xr:uid="{00000000-0005-0000-0000-00007A2E0000}"/>
    <cellStyle name="Heading 3 10 3 2 2 3" xfId="26544" xr:uid="{00000000-0005-0000-0000-00007B2E0000}"/>
    <cellStyle name="Heading 3 10 3 2 2 3 2" xfId="31183" xr:uid="{00000000-0005-0000-0000-00007C2E0000}"/>
    <cellStyle name="Heading 3 10 3 2 2 3 3" xfId="32769" xr:uid="{00000000-0005-0000-0000-00007D2E0000}"/>
    <cellStyle name="Heading 3 10 3 2 2 4" xfId="28889" xr:uid="{00000000-0005-0000-0000-00007E2E0000}"/>
    <cellStyle name="Heading 3 10 3 2 2 5" xfId="30390" xr:uid="{00000000-0005-0000-0000-00007F2E0000}"/>
    <cellStyle name="Heading 3 10 3 2 3" xfId="9669" xr:uid="{00000000-0005-0000-0000-0000802E0000}"/>
    <cellStyle name="Heading 3 10 3 2 3 2" xfId="26546" xr:uid="{00000000-0005-0000-0000-0000812E0000}"/>
    <cellStyle name="Heading 3 10 3 2 3 2 2" xfId="31185" xr:uid="{00000000-0005-0000-0000-0000822E0000}"/>
    <cellStyle name="Heading 3 10 3 2 3 2 3" xfId="32771" xr:uid="{00000000-0005-0000-0000-0000832E0000}"/>
    <cellStyle name="Heading 3 10 3 2 3 3" xfId="28891" xr:uid="{00000000-0005-0000-0000-0000842E0000}"/>
    <cellStyle name="Heading 3 10 3 2 3 4" xfId="30388" xr:uid="{00000000-0005-0000-0000-0000852E0000}"/>
    <cellStyle name="Heading 3 10 3 2 4" xfId="26543" xr:uid="{00000000-0005-0000-0000-0000862E0000}"/>
    <cellStyle name="Heading 3 10 3 2 4 2" xfId="31182" xr:uid="{00000000-0005-0000-0000-0000872E0000}"/>
    <cellStyle name="Heading 3 10 3 2 4 3" xfId="32768" xr:uid="{00000000-0005-0000-0000-0000882E0000}"/>
    <cellStyle name="Heading 3 10 3 2 5" xfId="28888" xr:uid="{00000000-0005-0000-0000-0000892E0000}"/>
    <cellStyle name="Heading 3 10 3 2 6" xfId="30391" xr:uid="{00000000-0005-0000-0000-00008A2E0000}"/>
    <cellStyle name="Heading 3 10 3 3" xfId="9670" xr:uid="{00000000-0005-0000-0000-00008B2E0000}"/>
    <cellStyle name="Heading 3 10 3 3 2" xfId="9671" xr:uid="{00000000-0005-0000-0000-00008C2E0000}"/>
    <cellStyle name="Heading 3 10 3 3 2 2" xfId="26548" xr:uid="{00000000-0005-0000-0000-00008D2E0000}"/>
    <cellStyle name="Heading 3 10 3 3 2 2 2" xfId="31187" xr:uid="{00000000-0005-0000-0000-00008E2E0000}"/>
    <cellStyle name="Heading 3 10 3 3 2 2 3" xfId="32773" xr:uid="{00000000-0005-0000-0000-00008F2E0000}"/>
    <cellStyle name="Heading 3 10 3 3 2 3" xfId="28893" xr:uid="{00000000-0005-0000-0000-0000902E0000}"/>
    <cellStyle name="Heading 3 10 3 3 2 4" xfId="30386" xr:uid="{00000000-0005-0000-0000-0000912E0000}"/>
    <cellStyle name="Heading 3 10 3 3 3" xfId="26547" xr:uid="{00000000-0005-0000-0000-0000922E0000}"/>
    <cellStyle name="Heading 3 10 3 3 3 2" xfId="31186" xr:uid="{00000000-0005-0000-0000-0000932E0000}"/>
    <cellStyle name="Heading 3 10 3 3 3 3" xfId="32772" xr:uid="{00000000-0005-0000-0000-0000942E0000}"/>
    <cellStyle name="Heading 3 10 3 3 4" xfId="28892" xr:uid="{00000000-0005-0000-0000-0000952E0000}"/>
    <cellStyle name="Heading 3 10 3 3 5" xfId="30387" xr:uid="{00000000-0005-0000-0000-0000962E0000}"/>
    <cellStyle name="Heading 3 10 3 4" xfId="9672" xr:uid="{00000000-0005-0000-0000-0000972E0000}"/>
    <cellStyle name="Heading 3 10 3 4 2" xfId="26549" xr:uid="{00000000-0005-0000-0000-0000982E0000}"/>
    <cellStyle name="Heading 3 10 3 4 2 2" xfId="31188" xr:uid="{00000000-0005-0000-0000-0000992E0000}"/>
    <cellStyle name="Heading 3 10 3 4 2 3" xfId="32774" xr:uid="{00000000-0005-0000-0000-00009A2E0000}"/>
    <cellStyle name="Heading 3 10 3 4 3" xfId="28894" xr:uid="{00000000-0005-0000-0000-00009B2E0000}"/>
    <cellStyle name="Heading 3 10 3 4 4" xfId="30385" xr:uid="{00000000-0005-0000-0000-00009C2E0000}"/>
    <cellStyle name="Heading 3 10 3 5" xfId="26542" xr:uid="{00000000-0005-0000-0000-00009D2E0000}"/>
    <cellStyle name="Heading 3 10 3 5 2" xfId="31181" xr:uid="{00000000-0005-0000-0000-00009E2E0000}"/>
    <cellStyle name="Heading 3 10 3 5 3" xfId="32767" xr:uid="{00000000-0005-0000-0000-00009F2E0000}"/>
    <cellStyle name="Heading 3 10 3 6" xfId="28887" xr:uid="{00000000-0005-0000-0000-0000A02E0000}"/>
    <cellStyle name="Heading 3 10 3 7" xfId="30392" xr:uid="{00000000-0005-0000-0000-0000A12E0000}"/>
    <cellStyle name="Heading 3 10 4" xfId="9673" xr:uid="{00000000-0005-0000-0000-0000A22E0000}"/>
    <cellStyle name="Heading 3 10 4 2" xfId="9674" xr:uid="{00000000-0005-0000-0000-0000A32E0000}"/>
    <cellStyle name="Heading 3 10 4 2 2" xfId="9675" xr:uid="{00000000-0005-0000-0000-0000A42E0000}"/>
    <cellStyle name="Heading 3 10 4 2 2 2" xfId="26552" xr:uid="{00000000-0005-0000-0000-0000A52E0000}"/>
    <cellStyle name="Heading 3 10 4 2 2 2 2" xfId="31191" xr:uid="{00000000-0005-0000-0000-0000A62E0000}"/>
    <cellStyle name="Heading 3 10 4 2 2 2 3" xfId="32777" xr:uid="{00000000-0005-0000-0000-0000A72E0000}"/>
    <cellStyle name="Heading 3 10 4 2 2 3" xfId="28897" xr:uid="{00000000-0005-0000-0000-0000A82E0000}"/>
    <cellStyle name="Heading 3 10 4 2 2 4" xfId="30382" xr:uid="{00000000-0005-0000-0000-0000A92E0000}"/>
    <cellStyle name="Heading 3 10 4 2 3" xfId="26551" xr:uid="{00000000-0005-0000-0000-0000AA2E0000}"/>
    <cellStyle name="Heading 3 10 4 2 3 2" xfId="31190" xr:uid="{00000000-0005-0000-0000-0000AB2E0000}"/>
    <cellStyle name="Heading 3 10 4 2 3 3" xfId="32776" xr:uid="{00000000-0005-0000-0000-0000AC2E0000}"/>
    <cellStyle name="Heading 3 10 4 2 4" xfId="28896" xr:uid="{00000000-0005-0000-0000-0000AD2E0000}"/>
    <cellStyle name="Heading 3 10 4 2 5" xfId="30383" xr:uid="{00000000-0005-0000-0000-0000AE2E0000}"/>
    <cellStyle name="Heading 3 10 4 3" xfId="9676" xr:uid="{00000000-0005-0000-0000-0000AF2E0000}"/>
    <cellStyle name="Heading 3 10 4 3 2" xfId="26553" xr:uid="{00000000-0005-0000-0000-0000B02E0000}"/>
    <cellStyle name="Heading 3 10 4 3 2 2" xfId="31192" xr:uid="{00000000-0005-0000-0000-0000B12E0000}"/>
    <cellStyle name="Heading 3 10 4 3 2 3" xfId="32778" xr:uid="{00000000-0005-0000-0000-0000B22E0000}"/>
    <cellStyle name="Heading 3 10 4 3 3" xfId="28898" xr:uid="{00000000-0005-0000-0000-0000B32E0000}"/>
    <cellStyle name="Heading 3 10 4 3 4" xfId="30381" xr:uid="{00000000-0005-0000-0000-0000B42E0000}"/>
    <cellStyle name="Heading 3 10 4 4" xfId="26550" xr:uid="{00000000-0005-0000-0000-0000B52E0000}"/>
    <cellStyle name="Heading 3 10 4 4 2" xfId="31189" xr:uid="{00000000-0005-0000-0000-0000B62E0000}"/>
    <cellStyle name="Heading 3 10 4 4 3" xfId="32775" xr:uid="{00000000-0005-0000-0000-0000B72E0000}"/>
    <cellStyle name="Heading 3 10 4 5" xfId="28895" xr:uid="{00000000-0005-0000-0000-0000B82E0000}"/>
    <cellStyle name="Heading 3 10 4 6" xfId="30384" xr:uid="{00000000-0005-0000-0000-0000B92E0000}"/>
    <cellStyle name="Heading 3 10 5" xfId="9677" xr:uid="{00000000-0005-0000-0000-0000BA2E0000}"/>
    <cellStyle name="Heading 3 10 5 2" xfId="9678" xr:uid="{00000000-0005-0000-0000-0000BB2E0000}"/>
    <cellStyle name="Heading 3 10 5 2 2" xfId="26555" xr:uid="{00000000-0005-0000-0000-0000BC2E0000}"/>
    <cellStyle name="Heading 3 10 5 2 2 2" xfId="31194" xr:uid="{00000000-0005-0000-0000-0000BD2E0000}"/>
    <cellStyle name="Heading 3 10 5 2 2 3" xfId="32780" xr:uid="{00000000-0005-0000-0000-0000BE2E0000}"/>
    <cellStyle name="Heading 3 10 5 2 3" xfId="28900" xr:uid="{00000000-0005-0000-0000-0000BF2E0000}"/>
    <cellStyle name="Heading 3 10 5 2 4" xfId="30379" xr:uid="{00000000-0005-0000-0000-0000C02E0000}"/>
    <cellStyle name="Heading 3 10 5 3" xfId="26554" xr:uid="{00000000-0005-0000-0000-0000C12E0000}"/>
    <cellStyle name="Heading 3 10 5 3 2" xfId="31193" xr:uid="{00000000-0005-0000-0000-0000C22E0000}"/>
    <cellStyle name="Heading 3 10 5 3 3" xfId="32779" xr:uid="{00000000-0005-0000-0000-0000C32E0000}"/>
    <cellStyle name="Heading 3 10 5 4" xfId="28899" xr:uid="{00000000-0005-0000-0000-0000C42E0000}"/>
    <cellStyle name="Heading 3 10 5 5" xfId="30380" xr:uid="{00000000-0005-0000-0000-0000C52E0000}"/>
    <cellStyle name="Heading 3 10 6" xfId="9679" xr:uid="{00000000-0005-0000-0000-0000C62E0000}"/>
    <cellStyle name="Heading 3 10 6 2" xfId="9680" xr:uid="{00000000-0005-0000-0000-0000C72E0000}"/>
    <cellStyle name="Heading 3 10 6 2 2" xfId="26557" xr:uid="{00000000-0005-0000-0000-0000C82E0000}"/>
    <cellStyle name="Heading 3 10 6 2 2 2" xfId="31196" xr:uid="{00000000-0005-0000-0000-0000C92E0000}"/>
    <cellStyle name="Heading 3 10 6 2 2 3" xfId="32782" xr:uid="{00000000-0005-0000-0000-0000CA2E0000}"/>
    <cellStyle name="Heading 3 10 6 2 3" xfId="28902" xr:uid="{00000000-0005-0000-0000-0000CB2E0000}"/>
    <cellStyle name="Heading 3 10 6 2 4" xfId="30377" xr:uid="{00000000-0005-0000-0000-0000CC2E0000}"/>
    <cellStyle name="Heading 3 10 6 3" xfId="26556" xr:uid="{00000000-0005-0000-0000-0000CD2E0000}"/>
    <cellStyle name="Heading 3 10 6 3 2" xfId="31195" xr:uid="{00000000-0005-0000-0000-0000CE2E0000}"/>
    <cellStyle name="Heading 3 10 6 3 3" xfId="32781" xr:uid="{00000000-0005-0000-0000-0000CF2E0000}"/>
    <cellStyle name="Heading 3 10 6 4" xfId="28901" xr:uid="{00000000-0005-0000-0000-0000D02E0000}"/>
    <cellStyle name="Heading 3 10 6 5" xfId="30378" xr:uid="{00000000-0005-0000-0000-0000D12E0000}"/>
    <cellStyle name="Heading 3 10 7" xfId="9681" xr:uid="{00000000-0005-0000-0000-0000D22E0000}"/>
    <cellStyle name="Heading 3 10 7 2" xfId="26558" xr:uid="{00000000-0005-0000-0000-0000D32E0000}"/>
    <cellStyle name="Heading 3 10 7 2 2" xfId="31197" xr:uid="{00000000-0005-0000-0000-0000D42E0000}"/>
    <cellStyle name="Heading 3 10 7 2 3" xfId="32783" xr:uid="{00000000-0005-0000-0000-0000D52E0000}"/>
    <cellStyle name="Heading 3 10 7 3" xfId="28903" xr:uid="{00000000-0005-0000-0000-0000D62E0000}"/>
    <cellStyle name="Heading 3 10 7 4" xfId="30376" xr:uid="{00000000-0005-0000-0000-0000D72E0000}"/>
    <cellStyle name="Heading 3 10 8" xfId="26525" xr:uid="{00000000-0005-0000-0000-0000D82E0000}"/>
    <cellStyle name="Heading 3 10 8 2" xfId="31164" xr:uid="{00000000-0005-0000-0000-0000D92E0000}"/>
    <cellStyle name="Heading 3 10 8 3" xfId="32750" xr:uid="{00000000-0005-0000-0000-0000DA2E0000}"/>
    <cellStyle name="Heading 3 10 9" xfId="28052" xr:uid="{00000000-0005-0000-0000-0000DB2E0000}"/>
    <cellStyle name="Heading 3 10 9 2" xfId="32688" xr:uid="{00000000-0005-0000-0000-0000DC2E0000}"/>
    <cellStyle name="Heading 3 10 9 3" xfId="34274" xr:uid="{00000000-0005-0000-0000-0000DD2E0000}"/>
    <cellStyle name="Heading 3 11" xfId="9682" xr:uid="{00000000-0005-0000-0000-0000DE2E0000}"/>
    <cellStyle name="Heading 3 11 2" xfId="9683" xr:uid="{00000000-0005-0000-0000-0000DF2E0000}"/>
    <cellStyle name="Heading 3 11 2 2" xfId="9684" xr:uid="{00000000-0005-0000-0000-0000E02E0000}"/>
    <cellStyle name="Heading 3 11 2 2 2" xfId="9685" xr:uid="{00000000-0005-0000-0000-0000E12E0000}"/>
    <cellStyle name="Heading 3 11 2 2 2 2" xfId="9686" xr:uid="{00000000-0005-0000-0000-0000E22E0000}"/>
    <cellStyle name="Heading 3 11 2 2 2 2 2" xfId="26563" xr:uid="{00000000-0005-0000-0000-0000E32E0000}"/>
    <cellStyle name="Heading 3 11 2 2 2 2 2 2" xfId="31202" xr:uid="{00000000-0005-0000-0000-0000E42E0000}"/>
    <cellStyle name="Heading 3 11 2 2 2 2 2 3" xfId="32788" xr:uid="{00000000-0005-0000-0000-0000E52E0000}"/>
    <cellStyle name="Heading 3 11 2 2 2 2 3" xfId="28908" xr:uid="{00000000-0005-0000-0000-0000E62E0000}"/>
    <cellStyle name="Heading 3 11 2 2 2 2 4" xfId="30371" xr:uid="{00000000-0005-0000-0000-0000E72E0000}"/>
    <cellStyle name="Heading 3 11 2 2 2 3" xfId="26562" xr:uid="{00000000-0005-0000-0000-0000E82E0000}"/>
    <cellStyle name="Heading 3 11 2 2 2 3 2" xfId="31201" xr:uid="{00000000-0005-0000-0000-0000E92E0000}"/>
    <cellStyle name="Heading 3 11 2 2 2 3 3" xfId="32787" xr:uid="{00000000-0005-0000-0000-0000EA2E0000}"/>
    <cellStyle name="Heading 3 11 2 2 2 4" xfId="28907" xr:uid="{00000000-0005-0000-0000-0000EB2E0000}"/>
    <cellStyle name="Heading 3 11 2 2 2 5" xfId="30372" xr:uid="{00000000-0005-0000-0000-0000EC2E0000}"/>
    <cellStyle name="Heading 3 11 2 2 3" xfId="9687" xr:uid="{00000000-0005-0000-0000-0000ED2E0000}"/>
    <cellStyle name="Heading 3 11 2 2 3 2" xfId="26564" xr:uid="{00000000-0005-0000-0000-0000EE2E0000}"/>
    <cellStyle name="Heading 3 11 2 2 3 2 2" xfId="31203" xr:uid="{00000000-0005-0000-0000-0000EF2E0000}"/>
    <cellStyle name="Heading 3 11 2 2 3 2 3" xfId="32789" xr:uid="{00000000-0005-0000-0000-0000F02E0000}"/>
    <cellStyle name="Heading 3 11 2 2 3 3" xfId="28909" xr:uid="{00000000-0005-0000-0000-0000F12E0000}"/>
    <cellStyle name="Heading 3 11 2 2 3 4" xfId="30370" xr:uid="{00000000-0005-0000-0000-0000F22E0000}"/>
    <cellStyle name="Heading 3 11 2 2 4" xfId="26561" xr:uid="{00000000-0005-0000-0000-0000F32E0000}"/>
    <cellStyle name="Heading 3 11 2 2 4 2" xfId="31200" xr:uid="{00000000-0005-0000-0000-0000F42E0000}"/>
    <cellStyle name="Heading 3 11 2 2 4 3" xfId="32786" xr:uid="{00000000-0005-0000-0000-0000F52E0000}"/>
    <cellStyle name="Heading 3 11 2 2 5" xfId="28906" xr:uid="{00000000-0005-0000-0000-0000F62E0000}"/>
    <cellStyle name="Heading 3 11 2 2 6" xfId="30373" xr:uid="{00000000-0005-0000-0000-0000F72E0000}"/>
    <cellStyle name="Heading 3 11 2 3" xfId="9688" xr:uid="{00000000-0005-0000-0000-0000F82E0000}"/>
    <cellStyle name="Heading 3 11 2 3 2" xfId="9689" xr:uid="{00000000-0005-0000-0000-0000F92E0000}"/>
    <cellStyle name="Heading 3 11 2 3 2 2" xfId="26566" xr:uid="{00000000-0005-0000-0000-0000FA2E0000}"/>
    <cellStyle name="Heading 3 11 2 3 2 2 2" xfId="31205" xr:uid="{00000000-0005-0000-0000-0000FB2E0000}"/>
    <cellStyle name="Heading 3 11 2 3 2 2 3" xfId="32791" xr:uid="{00000000-0005-0000-0000-0000FC2E0000}"/>
    <cellStyle name="Heading 3 11 2 3 2 3" xfId="28911" xr:uid="{00000000-0005-0000-0000-0000FD2E0000}"/>
    <cellStyle name="Heading 3 11 2 3 2 4" xfId="30368" xr:uid="{00000000-0005-0000-0000-0000FE2E0000}"/>
    <cellStyle name="Heading 3 11 2 3 3" xfId="26565" xr:uid="{00000000-0005-0000-0000-0000FF2E0000}"/>
    <cellStyle name="Heading 3 11 2 3 3 2" xfId="31204" xr:uid="{00000000-0005-0000-0000-0000002F0000}"/>
    <cellStyle name="Heading 3 11 2 3 3 3" xfId="32790" xr:uid="{00000000-0005-0000-0000-0000012F0000}"/>
    <cellStyle name="Heading 3 11 2 3 4" xfId="28910" xr:uid="{00000000-0005-0000-0000-0000022F0000}"/>
    <cellStyle name="Heading 3 11 2 3 5" xfId="30369" xr:uid="{00000000-0005-0000-0000-0000032F0000}"/>
    <cellStyle name="Heading 3 11 2 4" xfId="9690" xr:uid="{00000000-0005-0000-0000-0000042F0000}"/>
    <cellStyle name="Heading 3 11 2 4 2" xfId="26567" xr:uid="{00000000-0005-0000-0000-0000052F0000}"/>
    <cellStyle name="Heading 3 11 2 4 2 2" xfId="31206" xr:uid="{00000000-0005-0000-0000-0000062F0000}"/>
    <cellStyle name="Heading 3 11 2 4 2 3" xfId="32792" xr:uid="{00000000-0005-0000-0000-0000072F0000}"/>
    <cellStyle name="Heading 3 11 2 4 3" xfId="28912" xr:uid="{00000000-0005-0000-0000-0000082F0000}"/>
    <cellStyle name="Heading 3 11 2 4 4" xfId="30367" xr:uid="{00000000-0005-0000-0000-0000092F0000}"/>
    <cellStyle name="Heading 3 11 2 5" xfId="26560" xr:uid="{00000000-0005-0000-0000-00000A2F0000}"/>
    <cellStyle name="Heading 3 11 2 5 2" xfId="31199" xr:uid="{00000000-0005-0000-0000-00000B2F0000}"/>
    <cellStyle name="Heading 3 11 2 5 3" xfId="32785" xr:uid="{00000000-0005-0000-0000-00000C2F0000}"/>
    <cellStyle name="Heading 3 11 2 6" xfId="28905" xr:uid="{00000000-0005-0000-0000-00000D2F0000}"/>
    <cellStyle name="Heading 3 11 2 7" xfId="30374" xr:uid="{00000000-0005-0000-0000-00000E2F0000}"/>
    <cellStyle name="Heading 3 11 3" xfId="9691" xr:uid="{00000000-0005-0000-0000-00000F2F0000}"/>
    <cellStyle name="Heading 3 11 3 2" xfId="9692" xr:uid="{00000000-0005-0000-0000-0000102F0000}"/>
    <cellStyle name="Heading 3 11 3 2 2" xfId="9693" xr:uid="{00000000-0005-0000-0000-0000112F0000}"/>
    <cellStyle name="Heading 3 11 3 2 2 2" xfId="26570" xr:uid="{00000000-0005-0000-0000-0000122F0000}"/>
    <cellStyle name="Heading 3 11 3 2 2 2 2" xfId="31209" xr:uid="{00000000-0005-0000-0000-0000132F0000}"/>
    <cellStyle name="Heading 3 11 3 2 2 2 3" xfId="32795" xr:uid="{00000000-0005-0000-0000-0000142F0000}"/>
    <cellStyle name="Heading 3 11 3 2 2 3" xfId="28915" xr:uid="{00000000-0005-0000-0000-0000152F0000}"/>
    <cellStyle name="Heading 3 11 3 2 2 4" xfId="30364" xr:uid="{00000000-0005-0000-0000-0000162F0000}"/>
    <cellStyle name="Heading 3 11 3 2 3" xfId="26569" xr:uid="{00000000-0005-0000-0000-0000172F0000}"/>
    <cellStyle name="Heading 3 11 3 2 3 2" xfId="31208" xr:uid="{00000000-0005-0000-0000-0000182F0000}"/>
    <cellStyle name="Heading 3 11 3 2 3 3" xfId="32794" xr:uid="{00000000-0005-0000-0000-0000192F0000}"/>
    <cellStyle name="Heading 3 11 3 2 4" xfId="28914" xr:uid="{00000000-0005-0000-0000-00001A2F0000}"/>
    <cellStyle name="Heading 3 11 3 2 5" xfId="30365" xr:uid="{00000000-0005-0000-0000-00001B2F0000}"/>
    <cellStyle name="Heading 3 11 3 3" xfId="9694" xr:uid="{00000000-0005-0000-0000-00001C2F0000}"/>
    <cellStyle name="Heading 3 11 3 3 2" xfId="26571" xr:uid="{00000000-0005-0000-0000-00001D2F0000}"/>
    <cellStyle name="Heading 3 11 3 3 2 2" xfId="31210" xr:uid="{00000000-0005-0000-0000-00001E2F0000}"/>
    <cellStyle name="Heading 3 11 3 3 2 3" xfId="32796" xr:uid="{00000000-0005-0000-0000-00001F2F0000}"/>
    <cellStyle name="Heading 3 11 3 3 3" xfId="28916" xr:uid="{00000000-0005-0000-0000-0000202F0000}"/>
    <cellStyle name="Heading 3 11 3 3 4" xfId="30363" xr:uid="{00000000-0005-0000-0000-0000212F0000}"/>
    <cellStyle name="Heading 3 11 3 4" xfId="26568" xr:uid="{00000000-0005-0000-0000-0000222F0000}"/>
    <cellStyle name="Heading 3 11 3 4 2" xfId="31207" xr:uid="{00000000-0005-0000-0000-0000232F0000}"/>
    <cellStyle name="Heading 3 11 3 4 3" xfId="32793" xr:uid="{00000000-0005-0000-0000-0000242F0000}"/>
    <cellStyle name="Heading 3 11 3 5" xfId="28913" xr:uid="{00000000-0005-0000-0000-0000252F0000}"/>
    <cellStyle name="Heading 3 11 3 6" xfId="30366" xr:uid="{00000000-0005-0000-0000-0000262F0000}"/>
    <cellStyle name="Heading 3 11 4" xfId="9695" xr:uid="{00000000-0005-0000-0000-0000272F0000}"/>
    <cellStyle name="Heading 3 11 4 2" xfId="9696" xr:uid="{00000000-0005-0000-0000-0000282F0000}"/>
    <cellStyle name="Heading 3 11 4 2 2" xfId="26573" xr:uid="{00000000-0005-0000-0000-0000292F0000}"/>
    <cellStyle name="Heading 3 11 4 2 2 2" xfId="31212" xr:uid="{00000000-0005-0000-0000-00002A2F0000}"/>
    <cellStyle name="Heading 3 11 4 2 2 3" xfId="32798" xr:uid="{00000000-0005-0000-0000-00002B2F0000}"/>
    <cellStyle name="Heading 3 11 4 2 3" xfId="28918" xr:uid="{00000000-0005-0000-0000-00002C2F0000}"/>
    <cellStyle name="Heading 3 11 4 2 4" xfId="30361" xr:uid="{00000000-0005-0000-0000-00002D2F0000}"/>
    <cellStyle name="Heading 3 11 4 3" xfId="26572" xr:uid="{00000000-0005-0000-0000-00002E2F0000}"/>
    <cellStyle name="Heading 3 11 4 3 2" xfId="31211" xr:uid="{00000000-0005-0000-0000-00002F2F0000}"/>
    <cellStyle name="Heading 3 11 4 3 3" xfId="32797" xr:uid="{00000000-0005-0000-0000-0000302F0000}"/>
    <cellStyle name="Heading 3 11 4 4" xfId="28917" xr:uid="{00000000-0005-0000-0000-0000312F0000}"/>
    <cellStyle name="Heading 3 11 4 5" xfId="30362" xr:uid="{00000000-0005-0000-0000-0000322F0000}"/>
    <cellStyle name="Heading 3 11 5" xfId="9697" xr:uid="{00000000-0005-0000-0000-0000332F0000}"/>
    <cellStyle name="Heading 3 11 5 2" xfId="26574" xr:uid="{00000000-0005-0000-0000-0000342F0000}"/>
    <cellStyle name="Heading 3 11 5 2 2" xfId="31213" xr:uid="{00000000-0005-0000-0000-0000352F0000}"/>
    <cellStyle name="Heading 3 11 5 2 3" xfId="32799" xr:uid="{00000000-0005-0000-0000-0000362F0000}"/>
    <cellStyle name="Heading 3 11 5 3" xfId="28919" xr:uid="{00000000-0005-0000-0000-0000372F0000}"/>
    <cellStyle name="Heading 3 11 5 4" xfId="30360" xr:uid="{00000000-0005-0000-0000-0000382F0000}"/>
    <cellStyle name="Heading 3 11 6" xfId="26559" xr:uid="{00000000-0005-0000-0000-0000392F0000}"/>
    <cellStyle name="Heading 3 11 6 2" xfId="31198" xr:uid="{00000000-0005-0000-0000-00003A2F0000}"/>
    <cellStyle name="Heading 3 11 6 3" xfId="32784" xr:uid="{00000000-0005-0000-0000-00003B2F0000}"/>
    <cellStyle name="Heading 3 11 7" xfId="28053" xr:uid="{00000000-0005-0000-0000-00003C2F0000}"/>
    <cellStyle name="Heading 3 11 7 2" xfId="32689" xr:uid="{00000000-0005-0000-0000-00003D2F0000}"/>
    <cellStyle name="Heading 3 11 7 3" xfId="34275" xr:uid="{00000000-0005-0000-0000-00003E2F0000}"/>
    <cellStyle name="Heading 3 11 8" xfId="28904" xr:uid="{00000000-0005-0000-0000-00003F2F0000}"/>
    <cellStyle name="Heading 3 11 9" xfId="30375" xr:uid="{00000000-0005-0000-0000-0000402F0000}"/>
    <cellStyle name="Heading 3 12" xfId="9698" xr:uid="{00000000-0005-0000-0000-0000412F0000}"/>
    <cellStyle name="Heading 3 12 2" xfId="9699" xr:uid="{00000000-0005-0000-0000-0000422F0000}"/>
    <cellStyle name="Heading 3 12 2 2" xfId="9700" xr:uid="{00000000-0005-0000-0000-0000432F0000}"/>
    <cellStyle name="Heading 3 12 2 2 2" xfId="9701" xr:uid="{00000000-0005-0000-0000-0000442F0000}"/>
    <cellStyle name="Heading 3 12 2 2 2 2" xfId="9702" xr:uid="{00000000-0005-0000-0000-0000452F0000}"/>
    <cellStyle name="Heading 3 12 2 2 2 2 2" xfId="26579" xr:uid="{00000000-0005-0000-0000-0000462F0000}"/>
    <cellStyle name="Heading 3 12 2 2 2 2 2 2" xfId="31218" xr:uid="{00000000-0005-0000-0000-0000472F0000}"/>
    <cellStyle name="Heading 3 12 2 2 2 2 2 3" xfId="32804" xr:uid="{00000000-0005-0000-0000-0000482F0000}"/>
    <cellStyle name="Heading 3 12 2 2 2 2 3" xfId="28924" xr:uid="{00000000-0005-0000-0000-0000492F0000}"/>
    <cellStyle name="Heading 3 12 2 2 2 2 4" xfId="30355" xr:uid="{00000000-0005-0000-0000-00004A2F0000}"/>
    <cellStyle name="Heading 3 12 2 2 2 3" xfId="26578" xr:uid="{00000000-0005-0000-0000-00004B2F0000}"/>
    <cellStyle name="Heading 3 12 2 2 2 3 2" xfId="31217" xr:uid="{00000000-0005-0000-0000-00004C2F0000}"/>
    <cellStyle name="Heading 3 12 2 2 2 3 3" xfId="32803" xr:uid="{00000000-0005-0000-0000-00004D2F0000}"/>
    <cellStyle name="Heading 3 12 2 2 2 4" xfId="28923" xr:uid="{00000000-0005-0000-0000-00004E2F0000}"/>
    <cellStyle name="Heading 3 12 2 2 2 5" xfId="30356" xr:uid="{00000000-0005-0000-0000-00004F2F0000}"/>
    <cellStyle name="Heading 3 12 2 2 3" xfId="9703" xr:uid="{00000000-0005-0000-0000-0000502F0000}"/>
    <cellStyle name="Heading 3 12 2 2 3 2" xfId="26580" xr:uid="{00000000-0005-0000-0000-0000512F0000}"/>
    <cellStyle name="Heading 3 12 2 2 3 2 2" xfId="31219" xr:uid="{00000000-0005-0000-0000-0000522F0000}"/>
    <cellStyle name="Heading 3 12 2 2 3 2 3" xfId="32805" xr:uid="{00000000-0005-0000-0000-0000532F0000}"/>
    <cellStyle name="Heading 3 12 2 2 3 3" xfId="28925" xr:uid="{00000000-0005-0000-0000-0000542F0000}"/>
    <cellStyle name="Heading 3 12 2 2 3 4" xfId="30354" xr:uid="{00000000-0005-0000-0000-0000552F0000}"/>
    <cellStyle name="Heading 3 12 2 2 4" xfId="26577" xr:uid="{00000000-0005-0000-0000-0000562F0000}"/>
    <cellStyle name="Heading 3 12 2 2 4 2" xfId="31216" xr:uid="{00000000-0005-0000-0000-0000572F0000}"/>
    <cellStyle name="Heading 3 12 2 2 4 3" xfId="32802" xr:uid="{00000000-0005-0000-0000-0000582F0000}"/>
    <cellStyle name="Heading 3 12 2 2 5" xfId="28922" xr:uid="{00000000-0005-0000-0000-0000592F0000}"/>
    <cellStyle name="Heading 3 12 2 2 6" xfId="30357" xr:uid="{00000000-0005-0000-0000-00005A2F0000}"/>
    <cellStyle name="Heading 3 12 2 3" xfId="9704" xr:uid="{00000000-0005-0000-0000-00005B2F0000}"/>
    <cellStyle name="Heading 3 12 2 3 2" xfId="9705" xr:uid="{00000000-0005-0000-0000-00005C2F0000}"/>
    <cellStyle name="Heading 3 12 2 3 2 2" xfId="26582" xr:uid="{00000000-0005-0000-0000-00005D2F0000}"/>
    <cellStyle name="Heading 3 12 2 3 2 2 2" xfId="31221" xr:uid="{00000000-0005-0000-0000-00005E2F0000}"/>
    <cellStyle name="Heading 3 12 2 3 2 2 3" xfId="32807" xr:uid="{00000000-0005-0000-0000-00005F2F0000}"/>
    <cellStyle name="Heading 3 12 2 3 2 3" xfId="28927" xr:uid="{00000000-0005-0000-0000-0000602F0000}"/>
    <cellStyle name="Heading 3 12 2 3 2 4" xfId="30352" xr:uid="{00000000-0005-0000-0000-0000612F0000}"/>
    <cellStyle name="Heading 3 12 2 3 3" xfId="26581" xr:uid="{00000000-0005-0000-0000-0000622F0000}"/>
    <cellStyle name="Heading 3 12 2 3 3 2" xfId="31220" xr:uid="{00000000-0005-0000-0000-0000632F0000}"/>
    <cellStyle name="Heading 3 12 2 3 3 3" xfId="32806" xr:uid="{00000000-0005-0000-0000-0000642F0000}"/>
    <cellStyle name="Heading 3 12 2 3 4" xfId="28926" xr:uid="{00000000-0005-0000-0000-0000652F0000}"/>
    <cellStyle name="Heading 3 12 2 3 5" xfId="30353" xr:uid="{00000000-0005-0000-0000-0000662F0000}"/>
    <cellStyle name="Heading 3 12 2 4" xfId="9706" xr:uid="{00000000-0005-0000-0000-0000672F0000}"/>
    <cellStyle name="Heading 3 12 2 4 2" xfId="26583" xr:uid="{00000000-0005-0000-0000-0000682F0000}"/>
    <cellStyle name="Heading 3 12 2 4 2 2" xfId="31222" xr:uid="{00000000-0005-0000-0000-0000692F0000}"/>
    <cellStyle name="Heading 3 12 2 4 2 3" xfId="32808" xr:uid="{00000000-0005-0000-0000-00006A2F0000}"/>
    <cellStyle name="Heading 3 12 2 4 3" xfId="28928" xr:uid="{00000000-0005-0000-0000-00006B2F0000}"/>
    <cellStyle name="Heading 3 12 2 4 4" xfId="30351" xr:uid="{00000000-0005-0000-0000-00006C2F0000}"/>
    <cellStyle name="Heading 3 12 2 5" xfId="26576" xr:uid="{00000000-0005-0000-0000-00006D2F0000}"/>
    <cellStyle name="Heading 3 12 2 5 2" xfId="31215" xr:uid="{00000000-0005-0000-0000-00006E2F0000}"/>
    <cellStyle name="Heading 3 12 2 5 3" xfId="32801" xr:uid="{00000000-0005-0000-0000-00006F2F0000}"/>
    <cellStyle name="Heading 3 12 2 6" xfId="28921" xr:uid="{00000000-0005-0000-0000-0000702F0000}"/>
    <cellStyle name="Heading 3 12 2 7" xfId="30358" xr:uid="{00000000-0005-0000-0000-0000712F0000}"/>
    <cellStyle name="Heading 3 12 3" xfId="9707" xr:uid="{00000000-0005-0000-0000-0000722F0000}"/>
    <cellStyle name="Heading 3 12 3 2" xfId="9708" xr:uid="{00000000-0005-0000-0000-0000732F0000}"/>
    <cellStyle name="Heading 3 12 3 2 2" xfId="9709" xr:uid="{00000000-0005-0000-0000-0000742F0000}"/>
    <cellStyle name="Heading 3 12 3 2 2 2" xfId="26586" xr:uid="{00000000-0005-0000-0000-0000752F0000}"/>
    <cellStyle name="Heading 3 12 3 2 2 2 2" xfId="31225" xr:uid="{00000000-0005-0000-0000-0000762F0000}"/>
    <cellStyle name="Heading 3 12 3 2 2 2 3" xfId="32811" xr:uid="{00000000-0005-0000-0000-0000772F0000}"/>
    <cellStyle name="Heading 3 12 3 2 2 3" xfId="28931" xr:uid="{00000000-0005-0000-0000-0000782F0000}"/>
    <cellStyle name="Heading 3 12 3 2 2 4" xfId="30348" xr:uid="{00000000-0005-0000-0000-0000792F0000}"/>
    <cellStyle name="Heading 3 12 3 2 3" xfId="26585" xr:uid="{00000000-0005-0000-0000-00007A2F0000}"/>
    <cellStyle name="Heading 3 12 3 2 3 2" xfId="31224" xr:uid="{00000000-0005-0000-0000-00007B2F0000}"/>
    <cellStyle name="Heading 3 12 3 2 3 3" xfId="32810" xr:uid="{00000000-0005-0000-0000-00007C2F0000}"/>
    <cellStyle name="Heading 3 12 3 2 4" xfId="28930" xr:uid="{00000000-0005-0000-0000-00007D2F0000}"/>
    <cellStyle name="Heading 3 12 3 2 5" xfId="30349" xr:uid="{00000000-0005-0000-0000-00007E2F0000}"/>
    <cellStyle name="Heading 3 12 3 3" xfId="9710" xr:uid="{00000000-0005-0000-0000-00007F2F0000}"/>
    <cellStyle name="Heading 3 12 3 3 2" xfId="26587" xr:uid="{00000000-0005-0000-0000-0000802F0000}"/>
    <cellStyle name="Heading 3 12 3 3 2 2" xfId="31226" xr:uid="{00000000-0005-0000-0000-0000812F0000}"/>
    <cellStyle name="Heading 3 12 3 3 2 3" xfId="32812" xr:uid="{00000000-0005-0000-0000-0000822F0000}"/>
    <cellStyle name="Heading 3 12 3 3 3" xfId="28932" xr:uid="{00000000-0005-0000-0000-0000832F0000}"/>
    <cellStyle name="Heading 3 12 3 3 4" xfId="30347" xr:uid="{00000000-0005-0000-0000-0000842F0000}"/>
    <cellStyle name="Heading 3 12 3 4" xfId="26584" xr:uid="{00000000-0005-0000-0000-0000852F0000}"/>
    <cellStyle name="Heading 3 12 3 4 2" xfId="31223" xr:uid="{00000000-0005-0000-0000-0000862F0000}"/>
    <cellStyle name="Heading 3 12 3 4 3" xfId="32809" xr:uid="{00000000-0005-0000-0000-0000872F0000}"/>
    <cellStyle name="Heading 3 12 3 5" xfId="28929" xr:uid="{00000000-0005-0000-0000-0000882F0000}"/>
    <cellStyle name="Heading 3 12 3 6" xfId="30350" xr:uid="{00000000-0005-0000-0000-0000892F0000}"/>
    <cellStyle name="Heading 3 12 4" xfId="9711" xr:uid="{00000000-0005-0000-0000-00008A2F0000}"/>
    <cellStyle name="Heading 3 12 4 2" xfId="9712" xr:uid="{00000000-0005-0000-0000-00008B2F0000}"/>
    <cellStyle name="Heading 3 12 4 2 2" xfId="26589" xr:uid="{00000000-0005-0000-0000-00008C2F0000}"/>
    <cellStyle name="Heading 3 12 4 2 2 2" xfId="31228" xr:uid="{00000000-0005-0000-0000-00008D2F0000}"/>
    <cellStyle name="Heading 3 12 4 2 2 3" xfId="32814" xr:uid="{00000000-0005-0000-0000-00008E2F0000}"/>
    <cellStyle name="Heading 3 12 4 2 3" xfId="28934" xr:uid="{00000000-0005-0000-0000-00008F2F0000}"/>
    <cellStyle name="Heading 3 12 4 2 4" xfId="30345" xr:uid="{00000000-0005-0000-0000-0000902F0000}"/>
    <cellStyle name="Heading 3 12 4 3" xfId="26588" xr:uid="{00000000-0005-0000-0000-0000912F0000}"/>
    <cellStyle name="Heading 3 12 4 3 2" xfId="31227" xr:uid="{00000000-0005-0000-0000-0000922F0000}"/>
    <cellStyle name="Heading 3 12 4 3 3" xfId="32813" xr:uid="{00000000-0005-0000-0000-0000932F0000}"/>
    <cellStyle name="Heading 3 12 4 4" xfId="28933" xr:uid="{00000000-0005-0000-0000-0000942F0000}"/>
    <cellStyle name="Heading 3 12 4 5" xfId="30346" xr:uid="{00000000-0005-0000-0000-0000952F0000}"/>
    <cellStyle name="Heading 3 12 5" xfId="9713" xr:uid="{00000000-0005-0000-0000-0000962F0000}"/>
    <cellStyle name="Heading 3 12 5 2" xfId="26590" xr:uid="{00000000-0005-0000-0000-0000972F0000}"/>
    <cellStyle name="Heading 3 12 5 2 2" xfId="31229" xr:uid="{00000000-0005-0000-0000-0000982F0000}"/>
    <cellStyle name="Heading 3 12 5 2 3" xfId="32815" xr:uid="{00000000-0005-0000-0000-0000992F0000}"/>
    <cellStyle name="Heading 3 12 5 3" xfId="28935" xr:uid="{00000000-0005-0000-0000-00009A2F0000}"/>
    <cellStyle name="Heading 3 12 5 4" xfId="30344" xr:uid="{00000000-0005-0000-0000-00009B2F0000}"/>
    <cellStyle name="Heading 3 12 6" xfId="26575" xr:uid="{00000000-0005-0000-0000-00009C2F0000}"/>
    <cellStyle name="Heading 3 12 6 2" xfId="31214" xr:uid="{00000000-0005-0000-0000-00009D2F0000}"/>
    <cellStyle name="Heading 3 12 6 3" xfId="32800" xr:uid="{00000000-0005-0000-0000-00009E2F0000}"/>
    <cellStyle name="Heading 3 12 7" xfId="28054" xr:uid="{00000000-0005-0000-0000-00009F2F0000}"/>
    <cellStyle name="Heading 3 12 7 2" xfId="32690" xr:uid="{00000000-0005-0000-0000-0000A02F0000}"/>
    <cellStyle name="Heading 3 12 7 3" xfId="34276" xr:uid="{00000000-0005-0000-0000-0000A12F0000}"/>
    <cellStyle name="Heading 3 12 8" xfId="28920" xr:uid="{00000000-0005-0000-0000-0000A22F0000}"/>
    <cellStyle name="Heading 3 12 9" xfId="30359" xr:uid="{00000000-0005-0000-0000-0000A32F0000}"/>
    <cellStyle name="Heading 3 13" xfId="34779" xr:uid="{00000000-0005-0000-0000-0000A42F0000}"/>
    <cellStyle name="Heading 3 13 2" xfId="37372" xr:uid="{00000000-0005-0000-0000-0000A52F0000}"/>
    <cellStyle name="Heading 3 13 3" xfId="35015" xr:uid="{00000000-0005-0000-0000-0000A62F0000}"/>
    <cellStyle name="Heading 3 14" xfId="35014" xr:uid="{00000000-0005-0000-0000-0000A72F0000}"/>
    <cellStyle name="Heading 3 15" xfId="37534" xr:uid="{00000000-0005-0000-0000-0000A82F0000}"/>
    <cellStyle name="Heading 3 16" xfId="37540" xr:uid="{00000000-0005-0000-0000-0000A92F0000}"/>
    <cellStyle name="Heading 3 17" xfId="38086" xr:uid="{00000000-0005-0000-0000-0000AA2F0000}"/>
    <cellStyle name="Heading 3 18" xfId="391" xr:uid="{00000000-0005-0000-0000-0000AB2F0000}"/>
    <cellStyle name="Heading 3 2" xfId="55" xr:uid="{00000000-0005-0000-0000-0000AC2F0000}"/>
    <cellStyle name="Heading 3 2 10" xfId="9715" xr:uid="{00000000-0005-0000-0000-0000AD2F0000}"/>
    <cellStyle name="Heading 3 2 10 2" xfId="26592" xr:uid="{00000000-0005-0000-0000-0000AE2F0000}"/>
    <cellStyle name="Heading 3 2 10 2 2" xfId="31231" xr:uid="{00000000-0005-0000-0000-0000AF2F0000}"/>
    <cellStyle name="Heading 3 2 10 2 3" xfId="32817" xr:uid="{00000000-0005-0000-0000-0000B02F0000}"/>
    <cellStyle name="Heading 3 2 10 3" xfId="28937" xr:uid="{00000000-0005-0000-0000-0000B12F0000}"/>
    <cellStyle name="Heading 3 2 10 4" xfId="30342" xr:uid="{00000000-0005-0000-0000-0000B22F0000}"/>
    <cellStyle name="Heading 3 2 11" xfId="26591" xr:uid="{00000000-0005-0000-0000-0000B32F0000}"/>
    <cellStyle name="Heading 3 2 11 2" xfId="31230" xr:uid="{00000000-0005-0000-0000-0000B42F0000}"/>
    <cellStyle name="Heading 3 2 11 3" xfId="32816" xr:uid="{00000000-0005-0000-0000-0000B52F0000}"/>
    <cellStyle name="Heading 3 2 12" xfId="28055" xr:uid="{00000000-0005-0000-0000-0000B62F0000}"/>
    <cellStyle name="Heading 3 2 12 2" xfId="32691" xr:uid="{00000000-0005-0000-0000-0000B72F0000}"/>
    <cellStyle name="Heading 3 2 12 3" xfId="34277" xr:uid="{00000000-0005-0000-0000-0000B82F0000}"/>
    <cellStyle name="Heading 3 2 13" xfId="28936" xr:uid="{00000000-0005-0000-0000-0000B92F0000}"/>
    <cellStyle name="Heading 3 2 14" xfId="30343" xr:uid="{00000000-0005-0000-0000-0000BA2F0000}"/>
    <cellStyle name="Heading 3 2 15" xfId="37932" xr:uid="{00000000-0005-0000-0000-0000BB2F0000}"/>
    <cellStyle name="Heading 3 2 16" xfId="38176" xr:uid="{00000000-0005-0000-0000-0000BC2F0000}"/>
    <cellStyle name="Heading 3 2 17" xfId="9714" xr:uid="{00000000-0005-0000-0000-0000BD2F0000}"/>
    <cellStyle name="Heading 3 2 2" xfId="56" xr:uid="{00000000-0005-0000-0000-0000BE2F0000}"/>
    <cellStyle name="Heading 3 2 2 10" xfId="28938" xr:uid="{00000000-0005-0000-0000-0000BF2F0000}"/>
    <cellStyle name="Heading 3 2 2 11" xfId="30341" xr:uid="{00000000-0005-0000-0000-0000C02F0000}"/>
    <cellStyle name="Heading 3 2 2 12" xfId="37933" xr:uid="{00000000-0005-0000-0000-0000C12F0000}"/>
    <cellStyle name="Heading 3 2 2 13" xfId="38175" xr:uid="{00000000-0005-0000-0000-0000C22F0000}"/>
    <cellStyle name="Heading 3 2 2 14" xfId="9716" xr:uid="{00000000-0005-0000-0000-0000C32F0000}"/>
    <cellStyle name="Heading 3 2 2 2" xfId="57" xr:uid="{00000000-0005-0000-0000-0000C42F0000}"/>
    <cellStyle name="Heading 3 2 2 2 10" xfId="38174" xr:uid="{00000000-0005-0000-0000-0000C52F0000}"/>
    <cellStyle name="Heading 3 2 2 2 11" xfId="9717" xr:uid="{00000000-0005-0000-0000-0000C62F0000}"/>
    <cellStyle name="Heading 3 2 2 2 2" xfId="170" xr:uid="{00000000-0005-0000-0000-0000C72F0000}"/>
    <cellStyle name="Heading 3 2 2 2 2 10" xfId="9718" xr:uid="{00000000-0005-0000-0000-0000C82F0000}"/>
    <cellStyle name="Heading 3 2 2 2 2 2" xfId="200" xr:uid="{00000000-0005-0000-0000-0000C92F0000}"/>
    <cellStyle name="Heading 3 2 2 2 2 2 2" xfId="210" xr:uid="{00000000-0005-0000-0000-0000CA2F0000}"/>
    <cellStyle name="Heading 3 2 2 2 2 2 2 2" xfId="292" xr:uid="{00000000-0005-0000-0000-0000CB2F0000}"/>
    <cellStyle name="Heading 3 2 2 2 2 2 2 2 2" xfId="26598" xr:uid="{00000000-0005-0000-0000-0000CC2F0000}"/>
    <cellStyle name="Heading 3 2 2 2 2 2 2 2 2 2" xfId="31237" xr:uid="{00000000-0005-0000-0000-0000CD2F0000}"/>
    <cellStyle name="Heading 3 2 2 2 2 2 2 2 2 3" xfId="32823" xr:uid="{00000000-0005-0000-0000-0000CE2F0000}"/>
    <cellStyle name="Heading 3 2 2 2 2 2 2 2 3" xfId="28943" xr:uid="{00000000-0005-0000-0000-0000CF2F0000}"/>
    <cellStyle name="Heading 3 2 2 2 2 2 2 2 4" xfId="30336" xr:uid="{00000000-0005-0000-0000-0000D02F0000}"/>
    <cellStyle name="Heading 3 2 2 2 2 2 2 2 5" xfId="9721" xr:uid="{00000000-0005-0000-0000-0000D12F0000}"/>
    <cellStyle name="Heading 3 2 2 2 2 2 2 3" xfId="26597" xr:uid="{00000000-0005-0000-0000-0000D22F0000}"/>
    <cellStyle name="Heading 3 2 2 2 2 2 2 3 2" xfId="31236" xr:uid="{00000000-0005-0000-0000-0000D32F0000}"/>
    <cellStyle name="Heading 3 2 2 2 2 2 2 3 3" xfId="32822" xr:uid="{00000000-0005-0000-0000-0000D42F0000}"/>
    <cellStyle name="Heading 3 2 2 2 2 2 2 4" xfId="28942" xr:uid="{00000000-0005-0000-0000-0000D52F0000}"/>
    <cellStyle name="Heading 3 2 2 2 2 2 2 5" xfId="30337" xr:uid="{00000000-0005-0000-0000-0000D62F0000}"/>
    <cellStyle name="Heading 3 2 2 2 2 2 2 6" xfId="38190" xr:uid="{00000000-0005-0000-0000-0000D72F0000}"/>
    <cellStyle name="Heading 3 2 2 2 2 2 2 7" xfId="38243" xr:uid="{00000000-0005-0000-0000-0000D82F0000}"/>
    <cellStyle name="Heading 3 2 2 2 2 2 2 8" xfId="9720" xr:uid="{00000000-0005-0000-0000-0000D92F0000}"/>
    <cellStyle name="Heading 3 2 2 2 2 2 3" xfId="283" xr:uid="{00000000-0005-0000-0000-0000DA2F0000}"/>
    <cellStyle name="Heading 3 2 2 2 2 2 3 2" xfId="26599" xr:uid="{00000000-0005-0000-0000-0000DB2F0000}"/>
    <cellStyle name="Heading 3 2 2 2 2 2 3 2 2" xfId="31238" xr:uid="{00000000-0005-0000-0000-0000DC2F0000}"/>
    <cellStyle name="Heading 3 2 2 2 2 2 3 2 3" xfId="32824" xr:uid="{00000000-0005-0000-0000-0000DD2F0000}"/>
    <cellStyle name="Heading 3 2 2 2 2 2 3 3" xfId="28944" xr:uid="{00000000-0005-0000-0000-0000DE2F0000}"/>
    <cellStyle name="Heading 3 2 2 2 2 2 3 4" xfId="30335" xr:uid="{00000000-0005-0000-0000-0000DF2F0000}"/>
    <cellStyle name="Heading 3 2 2 2 2 2 3 5" xfId="9722" xr:uid="{00000000-0005-0000-0000-0000E02F0000}"/>
    <cellStyle name="Heading 3 2 2 2 2 2 4" xfId="26596" xr:uid="{00000000-0005-0000-0000-0000E12F0000}"/>
    <cellStyle name="Heading 3 2 2 2 2 2 4 2" xfId="31235" xr:uid="{00000000-0005-0000-0000-0000E22F0000}"/>
    <cellStyle name="Heading 3 2 2 2 2 2 4 3" xfId="32821" xr:uid="{00000000-0005-0000-0000-0000E32F0000}"/>
    <cellStyle name="Heading 3 2 2 2 2 2 5" xfId="28941" xr:uid="{00000000-0005-0000-0000-0000E42F0000}"/>
    <cellStyle name="Heading 3 2 2 2 2 2 6" xfId="30338" xr:uid="{00000000-0005-0000-0000-0000E52F0000}"/>
    <cellStyle name="Heading 3 2 2 2 2 2 7" xfId="38054" xr:uid="{00000000-0005-0000-0000-0000E62F0000}"/>
    <cellStyle name="Heading 3 2 2 2 2 2 8" xfId="38238" xr:uid="{00000000-0005-0000-0000-0000E72F0000}"/>
    <cellStyle name="Heading 3 2 2 2 2 2 9" xfId="9719" xr:uid="{00000000-0005-0000-0000-0000E82F0000}"/>
    <cellStyle name="Heading 3 2 2 2 2 3" xfId="191" xr:uid="{00000000-0005-0000-0000-0000E92F0000}"/>
    <cellStyle name="Heading 3 2 2 2 2 3 2" xfId="274" xr:uid="{00000000-0005-0000-0000-0000EA2F0000}"/>
    <cellStyle name="Heading 3 2 2 2 2 3 2 2" xfId="26601" xr:uid="{00000000-0005-0000-0000-0000EB2F0000}"/>
    <cellStyle name="Heading 3 2 2 2 2 3 2 2 2" xfId="31240" xr:uid="{00000000-0005-0000-0000-0000EC2F0000}"/>
    <cellStyle name="Heading 3 2 2 2 2 3 2 2 3" xfId="32826" xr:uid="{00000000-0005-0000-0000-0000ED2F0000}"/>
    <cellStyle name="Heading 3 2 2 2 2 3 2 3" xfId="28946" xr:uid="{00000000-0005-0000-0000-0000EE2F0000}"/>
    <cellStyle name="Heading 3 2 2 2 2 3 2 4" xfId="30333" xr:uid="{00000000-0005-0000-0000-0000EF2F0000}"/>
    <cellStyle name="Heading 3 2 2 2 2 3 2 5" xfId="9724" xr:uid="{00000000-0005-0000-0000-0000F02F0000}"/>
    <cellStyle name="Heading 3 2 2 2 2 3 3" xfId="26600" xr:uid="{00000000-0005-0000-0000-0000F12F0000}"/>
    <cellStyle name="Heading 3 2 2 2 2 3 3 2" xfId="31239" xr:uid="{00000000-0005-0000-0000-0000F22F0000}"/>
    <cellStyle name="Heading 3 2 2 2 2 3 3 3" xfId="32825" xr:uid="{00000000-0005-0000-0000-0000F32F0000}"/>
    <cellStyle name="Heading 3 2 2 2 2 3 4" xfId="28945" xr:uid="{00000000-0005-0000-0000-0000F42F0000}"/>
    <cellStyle name="Heading 3 2 2 2 2 3 5" xfId="30334" xr:uid="{00000000-0005-0000-0000-0000F52F0000}"/>
    <cellStyle name="Heading 3 2 2 2 2 3 6" xfId="38045" xr:uid="{00000000-0005-0000-0000-0000F62F0000}"/>
    <cellStyle name="Heading 3 2 2 2 2 3 7" xfId="38181" xr:uid="{00000000-0005-0000-0000-0000F72F0000}"/>
    <cellStyle name="Heading 3 2 2 2 2 3 8" xfId="38168" xr:uid="{00000000-0005-0000-0000-0000F82F0000}"/>
    <cellStyle name="Heading 3 2 2 2 2 3 9" xfId="9723" xr:uid="{00000000-0005-0000-0000-0000F92F0000}"/>
    <cellStyle name="Heading 3 2 2 2 2 4" xfId="268" xr:uid="{00000000-0005-0000-0000-0000FA2F0000}"/>
    <cellStyle name="Heading 3 2 2 2 2 4 2" xfId="26602" xr:uid="{00000000-0005-0000-0000-0000FB2F0000}"/>
    <cellStyle name="Heading 3 2 2 2 2 4 2 2" xfId="31241" xr:uid="{00000000-0005-0000-0000-0000FC2F0000}"/>
    <cellStyle name="Heading 3 2 2 2 2 4 2 3" xfId="32827" xr:uid="{00000000-0005-0000-0000-0000FD2F0000}"/>
    <cellStyle name="Heading 3 2 2 2 2 4 3" xfId="28947" xr:uid="{00000000-0005-0000-0000-0000FE2F0000}"/>
    <cellStyle name="Heading 3 2 2 2 2 4 4" xfId="30332" xr:uid="{00000000-0005-0000-0000-0000FF2F0000}"/>
    <cellStyle name="Heading 3 2 2 2 2 4 5" xfId="9725" xr:uid="{00000000-0005-0000-0000-000000300000}"/>
    <cellStyle name="Heading 3 2 2 2 2 5" xfId="26595" xr:uid="{00000000-0005-0000-0000-000001300000}"/>
    <cellStyle name="Heading 3 2 2 2 2 5 2" xfId="31234" xr:uid="{00000000-0005-0000-0000-000002300000}"/>
    <cellStyle name="Heading 3 2 2 2 2 5 3" xfId="32820" xr:uid="{00000000-0005-0000-0000-000003300000}"/>
    <cellStyle name="Heading 3 2 2 2 2 6" xfId="28940" xr:uid="{00000000-0005-0000-0000-000004300000}"/>
    <cellStyle name="Heading 3 2 2 2 2 7" xfId="30339" xr:uid="{00000000-0005-0000-0000-000005300000}"/>
    <cellStyle name="Heading 3 2 2 2 2 8" xfId="38033" xr:uid="{00000000-0005-0000-0000-000006300000}"/>
    <cellStyle name="Heading 3 2 2 2 2 9" xfId="38169" xr:uid="{00000000-0005-0000-0000-000007300000}"/>
    <cellStyle name="Heading 3 2 2 2 3" xfId="194" xr:uid="{00000000-0005-0000-0000-000008300000}"/>
    <cellStyle name="Heading 3 2 2 2 3 2" xfId="208" xr:uid="{00000000-0005-0000-0000-000009300000}"/>
    <cellStyle name="Heading 3 2 2 2 3 2 2" xfId="290" xr:uid="{00000000-0005-0000-0000-00000A300000}"/>
    <cellStyle name="Heading 3 2 2 2 3 2 2 2" xfId="26605" xr:uid="{00000000-0005-0000-0000-00000B300000}"/>
    <cellStyle name="Heading 3 2 2 2 3 2 2 2 2" xfId="31244" xr:uid="{00000000-0005-0000-0000-00000C300000}"/>
    <cellStyle name="Heading 3 2 2 2 3 2 2 2 3" xfId="32830" xr:uid="{00000000-0005-0000-0000-00000D300000}"/>
    <cellStyle name="Heading 3 2 2 2 3 2 2 3" xfId="28950" xr:uid="{00000000-0005-0000-0000-00000E300000}"/>
    <cellStyle name="Heading 3 2 2 2 3 2 2 4" xfId="30329" xr:uid="{00000000-0005-0000-0000-00000F300000}"/>
    <cellStyle name="Heading 3 2 2 2 3 2 2 5" xfId="9728" xr:uid="{00000000-0005-0000-0000-000010300000}"/>
    <cellStyle name="Heading 3 2 2 2 3 2 3" xfId="26604" xr:uid="{00000000-0005-0000-0000-000011300000}"/>
    <cellStyle name="Heading 3 2 2 2 3 2 3 2" xfId="31243" xr:uid="{00000000-0005-0000-0000-000012300000}"/>
    <cellStyle name="Heading 3 2 2 2 3 2 3 3" xfId="32829" xr:uid="{00000000-0005-0000-0000-000013300000}"/>
    <cellStyle name="Heading 3 2 2 2 3 2 4" xfId="28949" xr:uid="{00000000-0005-0000-0000-000014300000}"/>
    <cellStyle name="Heading 3 2 2 2 3 2 5" xfId="30330" xr:uid="{00000000-0005-0000-0000-000015300000}"/>
    <cellStyle name="Heading 3 2 2 2 3 2 6" xfId="38188" xr:uid="{00000000-0005-0000-0000-000016300000}"/>
    <cellStyle name="Heading 3 2 2 2 3 2 7" xfId="38241" xr:uid="{00000000-0005-0000-0000-000017300000}"/>
    <cellStyle name="Heading 3 2 2 2 3 2 8" xfId="9727" xr:uid="{00000000-0005-0000-0000-000018300000}"/>
    <cellStyle name="Heading 3 2 2 2 3 3" xfId="277" xr:uid="{00000000-0005-0000-0000-000019300000}"/>
    <cellStyle name="Heading 3 2 2 2 3 3 2" xfId="26606" xr:uid="{00000000-0005-0000-0000-00001A300000}"/>
    <cellStyle name="Heading 3 2 2 2 3 3 2 2" xfId="31245" xr:uid="{00000000-0005-0000-0000-00001B300000}"/>
    <cellStyle name="Heading 3 2 2 2 3 3 2 3" xfId="32831" xr:uid="{00000000-0005-0000-0000-00001C300000}"/>
    <cellStyle name="Heading 3 2 2 2 3 3 3" xfId="28951" xr:uid="{00000000-0005-0000-0000-00001D300000}"/>
    <cellStyle name="Heading 3 2 2 2 3 3 4" xfId="30328" xr:uid="{00000000-0005-0000-0000-00001E300000}"/>
    <cellStyle name="Heading 3 2 2 2 3 3 5" xfId="9729" xr:uid="{00000000-0005-0000-0000-00001F300000}"/>
    <cellStyle name="Heading 3 2 2 2 3 4" xfId="26603" xr:uid="{00000000-0005-0000-0000-000020300000}"/>
    <cellStyle name="Heading 3 2 2 2 3 4 2" xfId="31242" xr:uid="{00000000-0005-0000-0000-000021300000}"/>
    <cellStyle name="Heading 3 2 2 2 3 4 3" xfId="32828" xr:uid="{00000000-0005-0000-0000-000022300000}"/>
    <cellStyle name="Heading 3 2 2 2 3 5" xfId="28948" xr:uid="{00000000-0005-0000-0000-000023300000}"/>
    <cellStyle name="Heading 3 2 2 2 3 6" xfId="30331" xr:uid="{00000000-0005-0000-0000-000024300000}"/>
    <cellStyle name="Heading 3 2 2 2 3 7" xfId="38048" xr:uid="{00000000-0005-0000-0000-000025300000}"/>
    <cellStyle name="Heading 3 2 2 2 3 8" xfId="38232" xr:uid="{00000000-0005-0000-0000-000026300000}"/>
    <cellStyle name="Heading 3 2 2 2 3 9" xfId="9726" xr:uid="{00000000-0005-0000-0000-000027300000}"/>
    <cellStyle name="Heading 3 2 2 2 4" xfId="197" xr:uid="{00000000-0005-0000-0000-000028300000}"/>
    <cellStyle name="Heading 3 2 2 2 4 2" xfId="280" xr:uid="{00000000-0005-0000-0000-000029300000}"/>
    <cellStyle name="Heading 3 2 2 2 4 2 2" xfId="26608" xr:uid="{00000000-0005-0000-0000-00002A300000}"/>
    <cellStyle name="Heading 3 2 2 2 4 2 2 2" xfId="31247" xr:uid="{00000000-0005-0000-0000-00002B300000}"/>
    <cellStyle name="Heading 3 2 2 2 4 2 2 3" xfId="32833" xr:uid="{00000000-0005-0000-0000-00002C300000}"/>
    <cellStyle name="Heading 3 2 2 2 4 2 3" xfId="28953" xr:uid="{00000000-0005-0000-0000-00002D300000}"/>
    <cellStyle name="Heading 3 2 2 2 4 2 4" xfId="30326" xr:uid="{00000000-0005-0000-0000-00002E300000}"/>
    <cellStyle name="Heading 3 2 2 2 4 2 5" xfId="9731" xr:uid="{00000000-0005-0000-0000-00002F300000}"/>
    <cellStyle name="Heading 3 2 2 2 4 3" xfId="26607" xr:uid="{00000000-0005-0000-0000-000030300000}"/>
    <cellStyle name="Heading 3 2 2 2 4 3 2" xfId="31246" xr:uid="{00000000-0005-0000-0000-000031300000}"/>
    <cellStyle name="Heading 3 2 2 2 4 3 3" xfId="32832" xr:uid="{00000000-0005-0000-0000-000032300000}"/>
    <cellStyle name="Heading 3 2 2 2 4 4" xfId="28952" xr:uid="{00000000-0005-0000-0000-000033300000}"/>
    <cellStyle name="Heading 3 2 2 2 4 5" xfId="30327" xr:uid="{00000000-0005-0000-0000-000034300000}"/>
    <cellStyle name="Heading 3 2 2 2 4 6" xfId="38051" xr:uid="{00000000-0005-0000-0000-000035300000}"/>
    <cellStyle name="Heading 3 2 2 2 4 7" xfId="38183" xr:uid="{00000000-0005-0000-0000-000036300000}"/>
    <cellStyle name="Heading 3 2 2 2 4 8" xfId="38235" xr:uid="{00000000-0005-0000-0000-000037300000}"/>
    <cellStyle name="Heading 3 2 2 2 4 9" xfId="9730" xr:uid="{00000000-0005-0000-0000-000038300000}"/>
    <cellStyle name="Heading 3 2 2 2 5" xfId="229" xr:uid="{00000000-0005-0000-0000-000039300000}"/>
    <cellStyle name="Heading 3 2 2 2 5 2" xfId="293" xr:uid="{00000000-0005-0000-0000-00003A300000}"/>
    <cellStyle name="Heading 3 2 2 2 5 2 2" xfId="31248" xr:uid="{00000000-0005-0000-0000-00003B300000}"/>
    <cellStyle name="Heading 3 2 2 2 5 2 3" xfId="32834" xr:uid="{00000000-0005-0000-0000-00003C300000}"/>
    <cellStyle name="Heading 3 2 2 2 5 2 4" xfId="26609" xr:uid="{00000000-0005-0000-0000-00003D300000}"/>
    <cellStyle name="Heading 3 2 2 2 5 3" xfId="28954" xr:uid="{00000000-0005-0000-0000-00003E300000}"/>
    <cellStyle name="Heading 3 2 2 2 5 4" xfId="30325" xr:uid="{00000000-0005-0000-0000-00003F300000}"/>
    <cellStyle name="Heading 3 2 2 2 5 5" xfId="38209" xr:uid="{00000000-0005-0000-0000-000040300000}"/>
    <cellStyle name="Heading 3 2 2 2 5 6" xfId="38245" xr:uid="{00000000-0005-0000-0000-000041300000}"/>
    <cellStyle name="Heading 3 2 2 2 5 7" xfId="9732" xr:uid="{00000000-0005-0000-0000-000042300000}"/>
    <cellStyle name="Heading 3 2 2 2 6" xfId="265" xr:uid="{00000000-0005-0000-0000-000043300000}"/>
    <cellStyle name="Heading 3 2 2 2 6 2" xfId="326" xr:uid="{00000000-0005-0000-0000-000044300000}"/>
    <cellStyle name="Heading 3 2 2 2 6 2 2" xfId="31233" xr:uid="{00000000-0005-0000-0000-000045300000}"/>
    <cellStyle name="Heading 3 2 2 2 6 3" xfId="32819" xr:uid="{00000000-0005-0000-0000-000046300000}"/>
    <cellStyle name="Heading 3 2 2 2 6 4" xfId="26594" xr:uid="{00000000-0005-0000-0000-000047300000}"/>
    <cellStyle name="Heading 3 2 2 2 7" xfId="301" xr:uid="{00000000-0005-0000-0000-000048300000}"/>
    <cellStyle name="Heading 3 2 2 2 7 2" xfId="28939" xr:uid="{00000000-0005-0000-0000-000049300000}"/>
    <cellStyle name="Heading 3 2 2 2 8" xfId="30340" xr:uid="{00000000-0005-0000-0000-00004A300000}"/>
    <cellStyle name="Heading 3 2 2 2 9" xfId="37934" xr:uid="{00000000-0005-0000-0000-00004B300000}"/>
    <cellStyle name="Heading 3 2 2 3" xfId="193" xr:uid="{00000000-0005-0000-0000-00004C300000}"/>
    <cellStyle name="Heading 3 2 2 3 10" xfId="9733" xr:uid="{00000000-0005-0000-0000-00004D300000}"/>
    <cellStyle name="Heading 3 2 2 3 2" xfId="207" xr:uid="{00000000-0005-0000-0000-00004E300000}"/>
    <cellStyle name="Heading 3 2 2 3 2 2" xfId="289" xr:uid="{00000000-0005-0000-0000-00004F300000}"/>
    <cellStyle name="Heading 3 2 2 3 2 2 2" xfId="9736" xr:uid="{00000000-0005-0000-0000-000050300000}"/>
    <cellStyle name="Heading 3 2 2 3 2 2 2 2" xfId="26613" xr:uid="{00000000-0005-0000-0000-000051300000}"/>
    <cellStyle name="Heading 3 2 2 3 2 2 2 2 2" xfId="31252" xr:uid="{00000000-0005-0000-0000-000052300000}"/>
    <cellStyle name="Heading 3 2 2 3 2 2 2 2 3" xfId="32838" xr:uid="{00000000-0005-0000-0000-000053300000}"/>
    <cellStyle name="Heading 3 2 2 3 2 2 2 3" xfId="28958" xr:uid="{00000000-0005-0000-0000-000054300000}"/>
    <cellStyle name="Heading 3 2 2 3 2 2 2 4" xfId="30321" xr:uid="{00000000-0005-0000-0000-000055300000}"/>
    <cellStyle name="Heading 3 2 2 3 2 2 3" xfId="26612" xr:uid="{00000000-0005-0000-0000-000056300000}"/>
    <cellStyle name="Heading 3 2 2 3 2 2 3 2" xfId="31251" xr:uid="{00000000-0005-0000-0000-000057300000}"/>
    <cellStyle name="Heading 3 2 2 3 2 2 3 3" xfId="32837" xr:uid="{00000000-0005-0000-0000-000058300000}"/>
    <cellStyle name="Heading 3 2 2 3 2 2 4" xfId="28957" xr:uid="{00000000-0005-0000-0000-000059300000}"/>
    <cellStyle name="Heading 3 2 2 3 2 2 5" xfId="30322" xr:uid="{00000000-0005-0000-0000-00005A300000}"/>
    <cellStyle name="Heading 3 2 2 3 2 2 6" xfId="9735" xr:uid="{00000000-0005-0000-0000-00005B300000}"/>
    <cellStyle name="Heading 3 2 2 3 2 3" xfId="9737" xr:uid="{00000000-0005-0000-0000-00005C300000}"/>
    <cellStyle name="Heading 3 2 2 3 2 3 2" xfId="26614" xr:uid="{00000000-0005-0000-0000-00005D300000}"/>
    <cellStyle name="Heading 3 2 2 3 2 3 2 2" xfId="31253" xr:uid="{00000000-0005-0000-0000-00005E300000}"/>
    <cellStyle name="Heading 3 2 2 3 2 3 2 3" xfId="32839" xr:uid="{00000000-0005-0000-0000-00005F300000}"/>
    <cellStyle name="Heading 3 2 2 3 2 3 3" xfId="28959" xr:uid="{00000000-0005-0000-0000-000060300000}"/>
    <cellStyle name="Heading 3 2 2 3 2 3 4" xfId="30320" xr:uid="{00000000-0005-0000-0000-000061300000}"/>
    <cellStyle name="Heading 3 2 2 3 2 4" xfId="26611" xr:uid="{00000000-0005-0000-0000-000062300000}"/>
    <cellStyle name="Heading 3 2 2 3 2 4 2" xfId="31250" xr:uid="{00000000-0005-0000-0000-000063300000}"/>
    <cellStyle name="Heading 3 2 2 3 2 4 3" xfId="32836" xr:uid="{00000000-0005-0000-0000-000064300000}"/>
    <cellStyle name="Heading 3 2 2 3 2 5" xfId="28956" xr:uid="{00000000-0005-0000-0000-000065300000}"/>
    <cellStyle name="Heading 3 2 2 3 2 6" xfId="30323" xr:uid="{00000000-0005-0000-0000-000066300000}"/>
    <cellStyle name="Heading 3 2 2 3 2 7" xfId="38187" xr:uid="{00000000-0005-0000-0000-000067300000}"/>
    <cellStyle name="Heading 3 2 2 3 2 8" xfId="38240" xr:uid="{00000000-0005-0000-0000-000068300000}"/>
    <cellStyle name="Heading 3 2 2 3 2 9" xfId="9734" xr:uid="{00000000-0005-0000-0000-000069300000}"/>
    <cellStyle name="Heading 3 2 2 3 3" xfId="276" xr:uid="{00000000-0005-0000-0000-00006A300000}"/>
    <cellStyle name="Heading 3 2 2 3 3 2" xfId="9739" xr:uid="{00000000-0005-0000-0000-00006B300000}"/>
    <cellStyle name="Heading 3 2 2 3 3 2 2" xfId="26616" xr:uid="{00000000-0005-0000-0000-00006C300000}"/>
    <cellStyle name="Heading 3 2 2 3 3 2 2 2" xfId="31255" xr:uid="{00000000-0005-0000-0000-00006D300000}"/>
    <cellStyle name="Heading 3 2 2 3 3 2 2 3" xfId="32841" xr:uid="{00000000-0005-0000-0000-00006E300000}"/>
    <cellStyle name="Heading 3 2 2 3 3 2 3" xfId="28961" xr:uid="{00000000-0005-0000-0000-00006F300000}"/>
    <cellStyle name="Heading 3 2 2 3 3 2 4" xfId="30318" xr:uid="{00000000-0005-0000-0000-000070300000}"/>
    <cellStyle name="Heading 3 2 2 3 3 3" xfId="26615" xr:uid="{00000000-0005-0000-0000-000071300000}"/>
    <cellStyle name="Heading 3 2 2 3 3 3 2" xfId="31254" xr:uid="{00000000-0005-0000-0000-000072300000}"/>
    <cellStyle name="Heading 3 2 2 3 3 3 3" xfId="32840" xr:uid="{00000000-0005-0000-0000-000073300000}"/>
    <cellStyle name="Heading 3 2 2 3 3 4" xfId="28960" xr:uid="{00000000-0005-0000-0000-000074300000}"/>
    <cellStyle name="Heading 3 2 2 3 3 5" xfId="30319" xr:uid="{00000000-0005-0000-0000-000075300000}"/>
    <cellStyle name="Heading 3 2 2 3 3 6" xfId="9738" xr:uid="{00000000-0005-0000-0000-000076300000}"/>
    <cellStyle name="Heading 3 2 2 3 4" xfId="9740" xr:uid="{00000000-0005-0000-0000-000077300000}"/>
    <cellStyle name="Heading 3 2 2 3 4 2" xfId="26617" xr:uid="{00000000-0005-0000-0000-000078300000}"/>
    <cellStyle name="Heading 3 2 2 3 4 2 2" xfId="31256" xr:uid="{00000000-0005-0000-0000-000079300000}"/>
    <cellStyle name="Heading 3 2 2 3 4 2 3" xfId="32842" xr:uid="{00000000-0005-0000-0000-00007A300000}"/>
    <cellStyle name="Heading 3 2 2 3 4 3" xfId="28962" xr:uid="{00000000-0005-0000-0000-00007B300000}"/>
    <cellStyle name="Heading 3 2 2 3 4 4" xfId="30317" xr:uid="{00000000-0005-0000-0000-00007C300000}"/>
    <cellStyle name="Heading 3 2 2 3 5" xfId="26610" xr:uid="{00000000-0005-0000-0000-00007D300000}"/>
    <cellStyle name="Heading 3 2 2 3 5 2" xfId="31249" xr:uid="{00000000-0005-0000-0000-00007E300000}"/>
    <cellStyle name="Heading 3 2 2 3 5 3" xfId="32835" xr:uid="{00000000-0005-0000-0000-00007F300000}"/>
    <cellStyle name="Heading 3 2 2 3 6" xfId="28955" xr:uid="{00000000-0005-0000-0000-000080300000}"/>
    <cellStyle name="Heading 3 2 2 3 7" xfId="30324" xr:uid="{00000000-0005-0000-0000-000081300000}"/>
    <cellStyle name="Heading 3 2 2 3 8" xfId="38047" xr:uid="{00000000-0005-0000-0000-000082300000}"/>
    <cellStyle name="Heading 3 2 2 3 9" xfId="38166" xr:uid="{00000000-0005-0000-0000-000083300000}"/>
    <cellStyle name="Heading 3 2 2 4" xfId="198" xr:uid="{00000000-0005-0000-0000-000084300000}"/>
    <cellStyle name="Heading 3 2 2 4 10" xfId="9741" xr:uid="{00000000-0005-0000-0000-000085300000}"/>
    <cellStyle name="Heading 3 2 2 4 2" xfId="281" xr:uid="{00000000-0005-0000-0000-000086300000}"/>
    <cellStyle name="Heading 3 2 2 4 2 2" xfId="9743" xr:uid="{00000000-0005-0000-0000-000087300000}"/>
    <cellStyle name="Heading 3 2 2 4 2 2 2" xfId="26620" xr:uid="{00000000-0005-0000-0000-000088300000}"/>
    <cellStyle name="Heading 3 2 2 4 2 2 2 2" xfId="31259" xr:uid="{00000000-0005-0000-0000-000089300000}"/>
    <cellStyle name="Heading 3 2 2 4 2 2 2 3" xfId="32845" xr:uid="{00000000-0005-0000-0000-00008A300000}"/>
    <cellStyle name="Heading 3 2 2 4 2 2 3" xfId="28965" xr:uid="{00000000-0005-0000-0000-00008B300000}"/>
    <cellStyle name="Heading 3 2 2 4 2 2 4" xfId="30314" xr:uid="{00000000-0005-0000-0000-00008C300000}"/>
    <cellStyle name="Heading 3 2 2 4 2 3" xfId="26619" xr:uid="{00000000-0005-0000-0000-00008D300000}"/>
    <cellStyle name="Heading 3 2 2 4 2 3 2" xfId="31258" xr:uid="{00000000-0005-0000-0000-00008E300000}"/>
    <cellStyle name="Heading 3 2 2 4 2 3 3" xfId="32844" xr:uid="{00000000-0005-0000-0000-00008F300000}"/>
    <cellStyle name="Heading 3 2 2 4 2 4" xfId="28964" xr:uid="{00000000-0005-0000-0000-000090300000}"/>
    <cellStyle name="Heading 3 2 2 4 2 5" xfId="30315" xr:uid="{00000000-0005-0000-0000-000091300000}"/>
    <cellStyle name="Heading 3 2 2 4 2 6" xfId="9742" xr:uid="{00000000-0005-0000-0000-000092300000}"/>
    <cellStyle name="Heading 3 2 2 4 3" xfId="9744" xr:uid="{00000000-0005-0000-0000-000093300000}"/>
    <cellStyle name="Heading 3 2 2 4 3 2" xfId="26621" xr:uid="{00000000-0005-0000-0000-000094300000}"/>
    <cellStyle name="Heading 3 2 2 4 3 2 2" xfId="31260" xr:uid="{00000000-0005-0000-0000-000095300000}"/>
    <cellStyle name="Heading 3 2 2 4 3 2 3" xfId="32846" xr:uid="{00000000-0005-0000-0000-000096300000}"/>
    <cellStyle name="Heading 3 2 2 4 3 3" xfId="28966" xr:uid="{00000000-0005-0000-0000-000097300000}"/>
    <cellStyle name="Heading 3 2 2 4 3 4" xfId="30313" xr:uid="{00000000-0005-0000-0000-000098300000}"/>
    <cellStyle name="Heading 3 2 2 4 4" xfId="26618" xr:uid="{00000000-0005-0000-0000-000099300000}"/>
    <cellStyle name="Heading 3 2 2 4 4 2" xfId="31257" xr:uid="{00000000-0005-0000-0000-00009A300000}"/>
    <cellStyle name="Heading 3 2 2 4 4 3" xfId="32843" xr:uid="{00000000-0005-0000-0000-00009B300000}"/>
    <cellStyle name="Heading 3 2 2 4 5" xfId="28963" xr:uid="{00000000-0005-0000-0000-00009C300000}"/>
    <cellStyle name="Heading 3 2 2 4 6" xfId="30316" xr:uid="{00000000-0005-0000-0000-00009D300000}"/>
    <cellStyle name="Heading 3 2 2 4 7" xfId="38052" xr:uid="{00000000-0005-0000-0000-00009E300000}"/>
    <cellStyle name="Heading 3 2 2 4 8" xfId="38184" xr:uid="{00000000-0005-0000-0000-00009F300000}"/>
    <cellStyle name="Heading 3 2 2 4 9" xfId="38236" xr:uid="{00000000-0005-0000-0000-0000A0300000}"/>
    <cellStyle name="Heading 3 2 2 5" xfId="264" xr:uid="{00000000-0005-0000-0000-0000A1300000}"/>
    <cellStyle name="Heading 3 2 2 5 2" xfId="9746" xr:uid="{00000000-0005-0000-0000-0000A2300000}"/>
    <cellStyle name="Heading 3 2 2 5 2 2" xfId="26623" xr:uid="{00000000-0005-0000-0000-0000A3300000}"/>
    <cellStyle name="Heading 3 2 2 5 2 2 2" xfId="31262" xr:uid="{00000000-0005-0000-0000-0000A4300000}"/>
    <cellStyle name="Heading 3 2 2 5 2 2 3" xfId="32848" xr:uid="{00000000-0005-0000-0000-0000A5300000}"/>
    <cellStyle name="Heading 3 2 2 5 2 3" xfId="28968" xr:uid="{00000000-0005-0000-0000-0000A6300000}"/>
    <cellStyle name="Heading 3 2 2 5 2 4" xfId="30311" xr:uid="{00000000-0005-0000-0000-0000A7300000}"/>
    <cellStyle name="Heading 3 2 2 5 3" xfId="26622" xr:uid="{00000000-0005-0000-0000-0000A8300000}"/>
    <cellStyle name="Heading 3 2 2 5 3 2" xfId="31261" xr:uid="{00000000-0005-0000-0000-0000A9300000}"/>
    <cellStyle name="Heading 3 2 2 5 3 3" xfId="32847" xr:uid="{00000000-0005-0000-0000-0000AA300000}"/>
    <cellStyle name="Heading 3 2 2 5 4" xfId="28967" xr:uid="{00000000-0005-0000-0000-0000AB300000}"/>
    <cellStyle name="Heading 3 2 2 5 5" xfId="30312" xr:uid="{00000000-0005-0000-0000-0000AC300000}"/>
    <cellStyle name="Heading 3 2 2 5 6" xfId="9745" xr:uid="{00000000-0005-0000-0000-0000AD300000}"/>
    <cellStyle name="Heading 3 2 2 6" xfId="9747" xr:uid="{00000000-0005-0000-0000-0000AE300000}"/>
    <cellStyle name="Heading 3 2 2 6 2" xfId="9748" xr:uid="{00000000-0005-0000-0000-0000AF300000}"/>
    <cellStyle name="Heading 3 2 2 6 2 2" xfId="26625" xr:uid="{00000000-0005-0000-0000-0000B0300000}"/>
    <cellStyle name="Heading 3 2 2 6 2 2 2" xfId="31264" xr:uid="{00000000-0005-0000-0000-0000B1300000}"/>
    <cellStyle name="Heading 3 2 2 6 2 2 3" xfId="32850" xr:uid="{00000000-0005-0000-0000-0000B2300000}"/>
    <cellStyle name="Heading 3 2 2 6 2 3" xfId="28970" xr:uid="{00000000-0005-0000-0000-0000B3300000}"/>
    <cellStyle name="Heading 3 2 2 6 2 4" xfId="30309" xr:uid="{00000000-0005-0000-0000-0000B4300000}"/>
    <cellStyle name="Heading 3 2 2 6 3" xfId="26624" xr:uid="{00000000-0005-0000-0000-0000B5300000}"/>
    <cellStyle name="Heading 3 2 2 6 3 2" xfId="31263" xr:uid="{00000000-0005-0000-0000-0000B6300000}"/>
    <cellStyle name="Heading 3 2 2 6 3 3" xfId="32849" xr:uid="{00000000-0005-0000-0000-0000B7300000}"/>
    <cellStyle name="Heading 3 2 2 6 4" xfId="28969" xr:uid="{00000000-0005-0000-0000-0000B8300000}"/>
    <cellStyle name="Heading 3 2 2 6 5" xfId="30310" xr:uid="{00000000-0005-0000-0000-0000B9300000}"/>
    <cellStyle name="Heading 3 2 2 7" xfId="9749" xr:uid="{00000000-0005-0000-0000-0000BA300000}"/>
    <cellStyle name="Heading 3 2 2 7 2" xfId="26626" xr:uid="{00000000-0005-0000-0000-0000BB300000}"/>
    <cellStyle name="Heading 3 2 2 7 2 2" xfId="31265" xr:uid="{00000000-0005-0000-0000-0000BC300000}"/>
    <cellStyle name="Heading 3 2 2 7 2 3" xfId="32851" xr:uid="{00000000-0005-0000-0000-0000BD300000}"/>
    <cellStyle name="Heading 3 2 2 7 3" xfId="28971" xr:uid="{00000000-0005-0000-0000-0000BE300000}"/>
    <cellStyle name="Heading 3 2 2 7 4" xfId="30308" xr:uid="{00000000-0005-0000-0000-0000BF300000}"/>
    <cellStyle name="Heading 3 2 2 8" xfId="26593" xr:uid="{00000000-0005-0000-0000-0000C0300000}"/>
    <cellStyle name="Heading 3 2 2 8 2" xfId="31232" xr:uid="{00000000-0005-0000-0000-0000C1300000}"/>
    <cellStyle name="Heading 3 2 2 8 3" xfId="32818" xr:uid="{00000000-0005-0000-0000-0000C2300000}"/>
    <cellStyle name="Heading 3 2 2 9" xfId="28056" xr:uid="{00000000-0005-0000-0000-0000C3300000}"/>
    <cellStyle name="Heading 3 2 2 9 2" xfId="32692" xr:uid="{00000000-0005-0000-0000-0000C4300000}"/>
    <cellStyle name="Heading 3 2 2 9 3" xfId="34278" xr:uid="{00000000-0005-0000-0000-0000C5300000}"/>
    <cellStyle name="Heading 3 2 3" xfId="192" xr:uid="{00000000-0005-0000-0000-0000C6300000}"/>
    <cellStyle name="Heading 3 2 3 10" xfId="38046" xr:uid="{00000000-0005-0000-0000-0000C7300000}"/>
    <cellStyle name="Heading 3 2 3 11" xfId="38167" xr:uid="{00000000-0005-0000-0000-0000C8300000}"/>
    <cellStyle name="Heading 3 2 3 12" xfId="9750" xr:uid="{00000000-0005-0000-0000-0000C9300000}"/>
    <cellStyle name="Heading 3 2 3 2" xfId="206" xr:uid="{00000000-0005-0000-0000-0000CA300000}"/>
    <cellStyle name="Heading 3 2 3 2 10" xfId="9751" xr:uid="{00000000-0005-0000-0000-0000CB300000}"/>
    <cellStyle name="Heading 3 2 3 2 2" xfId="288" xr:uid="{00000000-0005-0000-0000-0000CC300000}"/>
    <cellStyle name="Heading 3 2 3 2 2 2" xfId="9753" xr:uid="{00000000-0005-0000-0000-0000CD300000}"/>
    <cellStyle name="Heading 3 2 3 2 2 2 2" xfId="9754" xr:uid="{00000000-0005-0000-0000-0000CE300000}"/>
    <cellStyle name="Heading 3 2 3 2 2 2 2 2" xfId="26631" xr:uid="{00000000-0005-0000-0000-0000CF300000}"/>
    <cellStyle name="Heading 3 2 3 2 2 2 2 2 2" xfId="31270" xr:uid="{00000000-0005-0000-0000-0000D0300000}"/>
    <cellStyle name="Heading 3 2 3 2 2 2 2 2 3" xfId="32856" xr:uid="{00000000-0005-0000-0000-0000D1300000}"/>
    <cellStyle name="Heading 3 2 3 2 2 2 2 3" xfId="28976" xr:uid="{00000000-0005-0000-0000-0000D2300000}"/>
    <cellStyle name="Heading 3 2 3 2 2 2 2 4" xfId="30303" xr:uid="{00000000-0005-0000-0000-0000D3300000}"/>
    <cellStyle name="Heading 3 2 3 2 2 2 3" xfId="26630" xr:uid="{00000000-0005-0000-0000-0000D4300000}"/>
    <cellStyle name="Heading 3 2 3 2 2 2 3 2" xfId="31269" xr:uid="{00000000-0005-0000-0000-0000D5300000}"/>
    <cellStyle name="Heading 3 2 3 2 2 2 3 3" xfId="32855" xr:uid="{00000000-0005-0000-0000-0000D6300000}"/>
    <cellStyle name="Heading 3 2 3 2 2 2 4" xfId="28975" xr:uid="{00000000-0005-0000-0000-0000D7300000}"/>
    <cellStyle name="Heading 3 2 3 2 2 2 5" xfId="30304" xr:uid="{00000000-0005-0000-0000-0000D8300000}"/>
    <cellStyle name="Heading 3 2 3 2 2 3" xfId="9755" xr:uid="{00000000-0005-0000-0000-0000D9300000}"/>
    <cellStyle name="Heading 3 2 3 2 2 3 2" xfId="26632" xr:uid="{00000000-0005-0000-0000-0000DA300000}"/>
    <cellStyle name="Heading 3 2 3 2 2 3 2 2" xfId="31271" xr:uid="{00000000-0005-0000-0000-0000DB300000}"/>
    <cellStyle name="Heading 3 2 3 2 2 3 2 3" xfId="32857" xr:uid="{00000000-0005-0000-0000-0000DC300000}"/>
    <cellStyle name="Heading 3 2 3 2 2 3 3" xfId="28977" xr:uid="{00000000-0005-0000-0000-0000DD300000}"/>
    <cellStyle name="Heading 3 2 3 2 2 3 4" xfId="30302" xr:uid="{00000000-0005-0000-0000-0000DE300000}"/>
    <cellStyle name="Heading 3 2 3 2 2 4" xfId="26629" xr:uid="{00000000-0005-0000-0000-0000DF300000}"/>
    <cellStyle name="Heading 3 2 3 2 2 4 2" xfId="31268" xr:uid="{00000000-0005-0000-0000-0000E0300000}"/>
    <cellStyle name="Heading 3 2 3 2 2 4 3" xfId="32854" xr:uid="{00000000-0005-0000-0000-0000E1300000}"/>
    <cellStyle name="Heading 3 2 3 2 2 5" xfId="28974" xr:uid="{00000000-0005-0000-0000-0000E2300000}"/>
    <cellStyle name="Heading 3 2 3 2 2 6" xfId="30305" xr:uid="{00000000-0005-0000-0000-0000E3300000}"/>
    <cellStyle name="Heading 3 2 3 2 2 7" xfId="9752" xr:uid="{00000000-0005-0000-0000-0000E4300000}"/>
    <cellStyle name="Heading 3 2 3 2 3" xfId="9756" xr:uid="{00000000-0005-0000-0000-0000E5300000}"/>
    <cellStyle name="Heading 3 2 3 2 3 2" xfId="9757" xr:uid="{00000000-0005-0000-0000-0000E6300000}"/>
    <cellStyle name="Heading 3 2 3 2 3 2 2" xfId="26634" xr:uid="{00000000-0005-0000-0000-0000E7300000}"/>
    <cellStyle name="Heading 3 2 3 2 3 2 2 2" xfId="31273" xr:uid="{00000000-0005-0000-0000-0000E8300000}"/>
    <cellStyle name="Heading 3 2 3 2 3 2 2 3" xfId="32859" xr:uid="{00000000-0005-0000-0000-0000E9300000}"/>
    <cellStyle name="Heading 3 2 3 2 3 2 3" xfId="28979" xr:uid="{00000000-0005-0000-0000-0000EA300000}"/>
    <cellStyle name="Heading 3 2 3 2 3 2 4" xfId="30300" xr:uid="{00000000-0005-0000-0000-0000EB300000}"/>
    <cellStyle name="Heading 3 2 3 2 3 3" xfId="26633" xr:uid="{00000000-0005-0000-0000-0000EC300000}"/>
    <cellStyle name="Heading 3 2 3 2 3 3 2" xfId="31272" xr:uid="{00000000-0005-0000-0000-0000ED300000}"/>
    <cellStyle name="Heading 3 2 3 2 3 3 3" xfId="32858" xr:uid="{00000000-0005-0000-0000-0000EE300000}"/>
    <cellStyle name="Heading 3 2 3 2 3 4" xfId="28978" xr:uid="{00000000-0005-0000-0000-0000EF300000}"/>
    <cellStyle name="Heading 3 2 3 2 3 5" xfId="30301" xr:uid="{00000000-0005-0000-0000-0000F0300000}"/>
    <cellStyle name="Heading 3 2 3 2 4" xfId="9758" xr:uid="{00000000-0005-0000-0000-0000F1300000}"/>
    <cellStyle name="Heading 3 2 3 2 4 2" xfId="26635" xr:uid="{00000000-0005-0000-0000-0000F2300000}"/>
    <cellStyle name="Heading 3 2 3 2 4 2 2" xfId="31274" xr:uid="{00000000-0005-0000-0000-0000F3300000}"/>
    <cellStyle name="Heading 3 2 3 2 4 2 3" xfId="32860" xr:uid="{00000000-0005-0000-0000-0000F4300000}"/>
    <cellStyle name="Heading 3 2 3 2 4 3" xfId="28980" xr:uid="{00000000-0005-0000-0000-0000F5300000}"/>
    <cellStyle name="Heading 3 2 3 2 4 4" xfId="30299" xr:uid="{00000000-0005-0000-0000-0000F6300000}"/>
    <cellStyle name="Heading 3 2 3 2 5" xfId="26628" xr:uid="{00000000-0005-0000-0000-0000F7300000}"/>
    <cellStyle name="Heading 3 2 3 2 5 2" xfId="31267" xr:uid="{00000000-0005-0000-0000-0000F8300000}"/>
    <cellStyle name="Heading 3 2 3 2 5 3" xfId="32853" xr:uid="{00000000-0005-0000-0000-0000F9300000}"/>
    <cellStyle name="Heading 3 2 3 2 6" xfId="28973" xr:uid="{00000000-0005-0000-0000-0000FA300000}"/>
    <cellStyle name="Heading 3 2 3 2 7" xfId="30306" xr:uid="{00000000-0005-0000-0000-0000FB300000}"/>
    <cellStyle name="Heading 3 2 3 2 8" xfId="38186" xr:uid="{00000000-0005-0000-0000-0000FC300000}"/>
    <cellStyle name="Heading 3 2 3 2 9" xfId="38239" xr:uid="{00000000-0005-0000-0000-0000FD300000}"/>
    <cellStyle name="Heading 3 2 3 3" xfId="275" xr:uid="{00000000-0005-0000-0000-0000FE300000}"/>
    <cellStyle name="Heading 3 2 3 3 2" xfId="9760" xr:uid="{00000000-0005-0000-0000-0000FF300000}"/>
    <cellStyle name="Heading 3 2 3 3 2 2" xfId="9761" xr:uid="{00000000-0005-0000-0000-000000310000}"/>
    <cellStyle name="Heading 3 2 3 3 2 2 2" xfId="26638" xr:uid="{00000000-0005-0000-0000-000001310000}"/>
    <cellStyle name="Heading 3 2 3 3 2 2 2 2" xfId="31277" xr:uid="{00000000-0005-0000-0000-000002310000}"/>
    <cellStyle name="Heading 3 2 3 3 2 2 2 3" xfId="32863" xr:uid="{00000000-0005-0000-0000-000003310000}"/>
    <cellStyle name="Heading 3 2 3 3 2 2 3" xfId="28983" xr:uid="{00000000-0005-0000-0000-000004310000}"/>
    <cellStyle name="Heading 3 2 3 3 2 2 4" xfId="30296" xr:uid="{00000000-0005-0000-0000-000005310000}"/>
    <cellStyle name="Heading 3 2 3 3 2 3" xfId="26637" xr:uid="{00000000-0005-0000-0000-000006310000}"/>
    <cellStyle name="Heading 3 2 3 3 2 3 2" xfId="31276" xr:uid="{00000000-0005-0000-0000-000007310000}"/>
    <cellStyle name="Heading 3 2 3 3 2 3 3" xfId="32862" xr:uid="{00000000-0005-0000-0000-000008310000}"/>
    <cellStyle name="Heading 3 2 3 3 2 4" xfId="28982" xr:uid="{00000000-0005-0000-0000-000009310000}"/>
    <cellStyle name="Heading 3 2 3 3 2 5" xfId="30297" xr:uid="{00000000-0005-0000-0000-00000A310000}"/>
    <cellStyle name="Heading 3 2 3 3 3" xfId="9762" xr:uid="{00000000-0005-0000-0000-00000B310000}"/>
    <cellStyle name="Heading 3 2 3 3 3 2" xfId="26639" xr:uid="{00000000-0005-0000-0000-00000C310000}"/>
    <cellStyle name="Heading 3 2 3 3 3 2 2" xfId="31278" xr:uid="{00000000-0005-0000-0000-00000D310000}"/>
    <cellStyle name="Heading 3 2 3 3 3 2 3" xfId="32864" xr:uid="{00000000-0005-0000-0000-00000E310000}"/>
    <cellStyle name="Heading 3 2 3 3 3 3" xfId="28984" xr:uid="{00000000-0005-0000-0000-00000F310000}"/>
    <cellStyle name="Heading 3 2 3 3 3 4" xfId="30295" xr:uid="{00000000-0005-0000-0000-000010310000}"/>
    <cellStyle name="Heading 3 2 3 3 4" xfId="26636" xr:uid="{00000000-0005-0000-0000-000011310000}"/>
    <cellStyle name="Heading 3 2 3 3 4 2" xfId="31275" xr:uid="{00000000-0005-0000-0000-000012310000}"/>
    <cellStyle name="Heading 3 2 3 3 4 3" xfId="32861" xr:uid="{00000000-0005-0000-0000-000013310000}"/>
    <cellStyle name="Heading 3 2 3 3 5" xfId="28981" xr:uid="{00000000-0005-0000-0000-000014310000}"/>
    <cellStyle name="Heading 3 2 3 3 6" xfId="30298" xr:uid="{00000000-0005-0000-0000-000015310000}"/>
    <cellStyle name="Heading 3 2 3 3 7" xfId="9759" xr:uid="{00000000-0005-0000-0000-000016310000}"/>
    <cellStyle name="Heading 3 2 3 4" xfId="9763" xr:uid="{00000000-0005-0000-0000-000017310000}"/>
    <cellStyle name="Heading 3 2 3 4 2" xfId="9764" xr:uid="{00000000-0005-0000-0000-000018310000}"/>
    <cellStyle name="Heading 3 2 3 4 2 2" xfId="26641" xr:uid="{00000000-0005-0000-0000-000019310000}"/>
    <cellStyle name="Heading 3 2 3 4 2 2 2" xfId="31280" xr:uid="{00000000-0005-0000-0000-00001A310000}"/>
    <cellStyle name="Heading 3 2 3 4 2 2 3" xfId="32866" xr:uid="{00000000-0005-0000-0000-00001B310000}"/>
    <cellStyle name="Heading 3 2 3 4 2 3" xfId="28986" xr:uid="{00000000-0005-0000-0000-00001C310000}"/>
    <cellStyle name="Heading 3 2 3 4 2 4" xfId="30293" xr:uid="{00000000-0005-0000-0000-00001D310000}"/>
    <cellStyle name="Heading 3 2 3 4 3" xfId="26640" xr:uid="{00000000-0005-0000-0000-00001E310000}"/>
    <cellStyle name="Heading 3 2 3 4 3 2" xfId="31279" xr:uid="{00000000-0005-0000-0000-00001F310000}"/>
    <cellStyle name="Heading 3 2 3 4 3 3" xfId="32865" xr:uid="{00000000-0005-0000-0000-000020310000}"/>
    <cellStyle name="Heading 3 2 3 4 4" xfId="28985" xr:uid="{00000000-0005-0000-0000-000021310000}"/>
    <cellStyle name="Heading 3 2 3 4 5" xfId="30294" xr:uid="{00000000-0005-0000-0000-000022310000}"/>
    <cellStyle name="Heading 3 2 3 5" xfId="9765" xr:uid="{00000000-0005-0000-0000-000023310000}"/>
    <cellStyle name="Heading 3 2 3 5 2" xfId="26642" xr:uid="{00000000-0005-0000-0000-000024310000}"/>
    <cellStyle name="Heading 3 2 3 5 2 2" xfId="31281" xr:uid="{00000000-0005-0000-0000-000025310000}"/>
    <cellStyle name="Heading 3 2 3 5 2 3" xfId="32867" xr:uid="{00000000-0005-0000-0000-000026310000}"/>
    <cellStyle name="Heading 3 2 3 5 3" xfId="28987" xr:uid="{00000000-0005-0000-0000-000027310000}"/>
    <cellStyle name="Heading 3 2 3 5 4" xfId="30292" xr:uid="{00000000-0005-0000-0000-000028310000}"/>
    <cellStyle name="Heading 3 2 3 6" xfId="26627" xr:uid="{00000000-0005-0000-0000-000029310000}"/>
    <cellStyle name="Heading 3 2 3 6 2" xfId="31266" xr:uid="{00000000-0005-0000-0000-00002A310000}"/>
    <cellStyle name="Heading 3 2 3 6 3" xfId="32852" xr:uid="{00000000-0005-0000-0000-00002B310000}"/>
    <cellStyle name="Heading 3 2 3 7" xfId="28057" xr:uid="{00000000-0005-0000-0000-00002C310000}"/>
    <cellStyle name="Heading 3 2 3 7 2" xfId="32693" xr:uid="{00000000-0005-0000-0000-00002D310000}"/>
    <cellStyle name="Heading 3 2 3 7 3" xfId="34279" xr:uid="{00000000-0005-0000-0000-00002E310000}"/>
    <cellStyle name="Heading 3 2 3 8" xfId="28972" xr:uid="{00000000-0005-0000-0000-00002F310000}"/>
    <cellStyle name="Heading 3 2 3 9" xfId="30307" xr:uid="{00000000-0005-0000-0000-000030310000}"/>
    <cellStyle name="Heading 3 2 4" xfId="199" xr:uid="{00000000-0005-0000-0000-000031310000}"/>
    <cellStyle name="Heading 3 2 4 10" xfId="38053" xr:uid="{00000000-0005-0000-0000-000032310000}"/>
    <cellStyle name="Heading 3 2 4 11" xfId="38185" xr:uid="{00000000-0005-0000-0000-000033310000}"/>
    <cellStyle name="Heading 3 2 4 12" xfId="38237" xr:uid="{00000000-0005-0000-0000-000034310000}"/>
    <cellStyle name="Heading 3 2 4 13" xfId="9766" xr:uid="{00000000-0005-0000-0000-000035310000}"/>
    <cellStyle name="Heading 3 2 4 2" xfId="282" xr:uid="{00000000-0005-0000-0000-000036310000}"/>
    <cellStyle name="Heading 3 2 4 2 2" xfId="9768" xr:uid="{00000000-0005-0000-0000-000037310000}"/>
    <cellStyle name="Heading 3 2 4 2 2 2" xfId="9769" xr:uid="{00000000-0005-0000-0000-000038310000}"/>
    <cellStyle name="Heading 3 2 4 2 2 2 2" xfId="9770" xr:uid="{00000000-0005-0000-0000-000039310000}"/>
    <cellStyle name="Heading 3 2 4 2 2 2 2 2" xfId="26647" xr:uid="{00000000-0005-0000-0000-00003A310000}"/>
    <cellStyle name="Heading 3 2 4 2 2 2 2 2 2" xfId="31286" xr:uid="{00000000-0005-0000-0000-00003B310000}"/>
    <cellStyle name="Heading 3 2 4 2 2 2 2 2 3" xfId="32872" xr:uid="{00000000-0005-0000-0000-00003C310000}"/>
    <cellStyle name="Heading 3 2 4 2 2 2 2 3" xfId="28992" xr:uid="{00000000-0005-0000-0000-00003D310000}"/>
    <cellStyle name="Heading 3 2 4 2 2 2 2 4" xfId="30287" xr:uid="{00000000-0005-0000-0000-00003E310000}"/>
    <cellStyle name="Heading 3 2 4 2 2 2 3" xfId="26646" xr:uid="{00000000-0005-0000-0000-00003F310000}"/>
    <cellStyle name="Heading 3 2 4 2 2 2 3 2" xfId="31285" xr:uid="{00000000-0005-0000-0000-000040310000}"/>
    <cellStyle name="Heading 3 2 4 2 2 2 3 3" xfId="32871" xr:uid="{00000000-0005-0000-0000-000041310000}"/>
    <cellStyle name="Heading 3 2 4 2 2 2 4" xfId="28991" xr:uid="{00000000-0005-0000-0000-000042310000}"/>
    <cellStyle name="Heading 3 2 4 2 2 2 5" xfId="30288" xr:uid="{00000000-0005-0000-0000-000043310000}"/>
    <cellStyle name="Heading 3 2 4 2 2 3" xfId="9771" xr:uid="{00000000-0005-0000-0000-000044310000}"/>
    <cellStyle name="Heading 3 2 4 2 2 3 2" xfId="26648" xr:uid="{00000000-0005-0000-0000-000045310000}"/>
    <cellStyle name="Heading 3 2 4 2 2 3 2 2" xfId="31287" xr:uid="{00000000-0005-0000-0000-000046310000}"/>
    <cellStyle name="Heading 3 2 4 2 2 3 2 3" xfId="32873" xr:uid="{00000000-0005-0000-0000-000047310000}"/>
    <cellStyle name="Heading 3 2 4 2 2 3 3" xfId="28993" xr:uid="{00000000-0005-0000-0000-000048310000}"/>
    <cellStyle name="Heading 3 2 4 2 2 3 4" xfId="30286" xr:uid="{00000000-0005-0000-0000-000049310000}"/>
    <cellStyle name="Heading 3 2 4 2 2 4" xfId="26645" xr:uid="{00000000-0005-0000-0000-00004A310000}"/>
    <cellStyle name="Heading 3 2 4 2 2 4 2" xfId="31284" xr:uid="{00000000-0005-0000-0000-00004B310000}"/>
    <cellStyle name="Heading 3 2 4 2 2 4 3" xfId="32870" xr:uid="{00000000-0005-0000-0000-00004C310000}"/>
    <cellStyle name="Heading 3 2 4 2 2 5" xfId="28990" xr:uid="{00000000-0005-0000-0000-00004D310000}"/>
    <cellStyle name="Heading 3 2 4 2 2 6" xfId="30289" xr:uid="{00000000-0005-0000-0000-00004E310000}"/>
    <cellStyle name="Heading 3 2 4 2 3" xfId="9772" xr:uid="{00000000-0005-0000-0000-00004F310000}"/>
    <cellStyle name="Heading 3 2 4 2 3 2" xfId="9773" xr:uid="{00000000-0005-0000-0000-000050310000}"/>
    <cellStyle name="Heading 3 2 4 2 3 2 2" xfId="26650" xr:uid="{00000000-0005-0000-0000-000051310000}"/>
    <cellStyle name="Heading 3 2 4 2 3 2 2 2" xfId="31289" xr:uid="{00000000-0005-0000-0000-000052310000}"/>
    <cellStyle name="Heading 3 2 4 2 3 2 2 3" xfId="32875" xr:uid="{00000000-0005-0000-0000-000053310000}"/>
    <cellStyle name="Heading 3 2 4 2 3 2 3" xfId="28995" xr:uid="{00000000-0005-0000-0000-000054310000}"/>
    <cellStyle name="Heading 3 2 4 2 3 2 4" xfId="30284" xr:uid="{00000000-0005-0000-0000-000055310000}"/>
    <cellStyle name="Heading 3 2 4 2 3 3" xfId="26649" xr:uid="{00000000-0005-0000-0000-000056310000}"/>
    <cellStyle name="Heading 3 2 4 2 3 3 2" xfId="31288" xr:uid="{00000000-0005-0000-0000-000057310000}"/>
    <cellStyle name="Heading 3 2 4 2 3 3 3" xfId="32874" xr:uid="{00000000-0005-0000-0000-000058310000}"/>
    <cellStyle name="Heading 3 2 4 2 3 4" xfId="28994" xr:uid="{00000000-0005-0000-0000-000059310000}"/>
    <cellStyle name="Heading 3 2 4 2 3 5" xfId="30285" xr:uid="{00000000-0005-0000-0000-00005A310000}"/>
    <cellStyle name="Heading 3 2 4 2 4" xfId="9774" xr:uid="{00000000-0005-0000-0000-00005B310000}"/>
    <cellStyle name="Heading 3 2 4 2 4 2" xfId="26651" xr:uid="{00000000-0005-0000-0000-00005C310000}"/>
    <cellStyle name="Heading 3 2 4 2 4 2 2" xfId="31290" xr:uid="{00000000-0005-0000-0000-00005D310000}"/>
    <cellStyle name="Heading 3 2 4 2 4 2 3" xfId="32876" xr:uid="{00000000-0005-0000-0000-00005E310000}"/>
    <cellStyle name="Heading 3 2 4 2 4 3" xfId="28996" xr:uid="{00000000-0005-0000-0000-00005F310000}"/>
    <cellStyle name="Heading 3 2 4 2 4 4" xfId="30283" xr:uid="{00000000-0005-0000-0000-000060310000}"/>
    <cellStyle name="Heading 3 2 4 2 5" xfId="26644" xr:uid="{00000000-0005-0000-0000-000061310000}"/>
    <cellStyle name="Heading 3 2 4 2 5 2" xfId="31283" xr:uid="{00000000-0005-0000-0000-000062310000}"/>
    <cellStyle name="Heading 3 2 4 2 5 3" xfId="32869" xr:uid="{00000000-0005-0000-0000-000063310000}"/>
    <cellStyle name="Heading 3 2 4 2 6" xfId="28989" xr:uid="{00000000-0005-0000-0000-000064310000}"/>
    <cellStyle name="Heading 3 2 4 2 7" xfId="30290" xr:uid="{00000000-0005-0000-0000-000065310000}"/>
    <cellStyle name="Heading 3 2 4 2 8" xfId="9767" xr:uid="{00000000-0005-0000-0000-000066310000}"/>
    <cellStyle name="Heading 3 2 4 3" xfId="9775" xr:uid="{00000000-0005-0000-0000-000067310000}"/>
    <cellStyle name="Heading 3 2 4 3 2" xfId="9776" xr:uid="{00000000-0005-0000-0000-000068310000}"/>
    <cellStyle name="Heading 3 2 4 3 2 2" xfId="9777" xr:uid="{00000000-0005-0000-0000-000069310000}"/>
    <cellStyle name="Heading 3 2 4 3 2 2 2" xfId="26654" xr:uid="{00000000-0005-0000-0000-00006A310000}"/>
    <cellStyle name="Heading 3 2 4 3 2 2 2 2" xfId="31293" xr:uid="{00000000-0005-0000-0000-00006B310000}"/>
    <cellStyle name="Heading 3 2 4 3 2 2 2 3" xfId="32879" xr:uid="{00000000-0005-0000-0000-00006C310000}"/>
    <cellStyle name="Heading 3 2 4 3 2 2 3" xfId="28999" xr:uid="{00000000-0005-0000-0000-00006D310000}"/>
    <cellStyle name="Heading 3 2 4 3 2 2 4" xfId="30280" xr:uid="{00000000-0005-0000-0000-00006E310000}"/>
    <cellStyle name="Heading 3 2 4 3 2 3" xfId="26653" xr:uid="{00000000-0005-0000-0000-00006F310000}"/>
    <cellStyle name="Heading 3 2 4 3 2 3 2" xfId="31292" xr:uid="{00000000-0005-0000-0000-000070310000}"/>
    <cellStyle name="Heading 3 2 4 3 2 3 3" xfId="32878" xr:uid="{00000000-0005-0000-0000-000071310000}"/>
    <cellStyle name="Heading 3 2 4 3 2 4" xfId="28998" xr:uid="{00000000-0005-0000-0000-000072310000}"/>
    <cellStyle name="Heading 3 2 4 3 2 5" xfId="30281" xr:uid="{00000000-0005-0000-0000-000073310000}"/>
    <cellStyle name="Heading 3 2 4 3 3" xfId="9778" xr:uid="{00000000-0005-0000-0000-000074310000}"/>
    <cellStyle name="Heading 3 2 4 3 3 2" xfId="26655" xr:uid="{00000000-0005-0000-0000-000075310000}"/>
    <cellStyle name="Heading 3 2 4 3 3 2 2" xfId="31294" xr:uid="{00000000-0005-0000-0000-000076310000}"/>
    <cellStyle name="Heading 3 2 4 3 3 2 3" xfId="32880" xr:uid="{00000000-0005-0000-0000-000077310000}"/>
    <cellStyle name="Heading 3 2 4 3 3 3" xfId="29000" xr:uid="{00000000-0005-0000-0000-000078310000}"/>
    <cellStyle name="Heading 3 2 4 3 3 4" xfId="30279" xr:uid="{00000000-0005-0000-0000-000079310000}"/>
    <cellStyle name="Heading 3 2 4 3 4" xfId="26652" xr:uid="{00000000-0005-0000-0000-00007A310000}"/>
    <cellStyle name="Heading 3 2 4 3 4 2" xfId="31291" xr:uid="{00000000-0005-0000-0000-00007B310000}"/>
    <cellStyle name="Heading 3 2 4 3 4 3" xfId="32877" xr:uid="{00000000-0005-0000-0000-00007C310000}"/>
    <cellStyle name="Heading 3 2 4 3 5" xfId="28997" xr:uid="{00000000-0005-0000-0000-00007D310000}"/>
    <cellStyle name="Heading 3 2 4 3 6" xfId="30282" xr:uid="{00000000-0005-0000-0000-00007E310000}"/>
    <cellStyle name="Heading 3 2 4 4" xfId="9779" xr:uid="{00000000-0005-0000-0000-00007F310000}"/>
    <cellStyle name="Heading 3 2 4 4 2" xfId="9780" xr:uid="{00000000-0005-0000-0000-000080310000}"/>
    <cellStyle name="Heading 3 2 4 4 2 2" xfId="26657" xr:uid="{00000000-0005-0000-0000-000081310000}"/>
    <cellStyle name="Heading 3 2 4 4 2 2 2" xfId="31296" xr:uid="{00000000-0005-0000-0000-000082310000}"/>
    <cellStyle name="Heading 3 2 4 4 2 2 3" xfId="32882" xr:uid="{00000000-0005-0000-0000-000083310000}"/>
    <cellStyle name="Heading 3 2 4 4 2 3" xfId="29002" xr:uid="{00000000-0005-0000-0000-000084310000}"/>
    <cellStyle name="Heading 3 2 4 4 2 4" xfId="30277" xr:uid="{00000000-0005-0000-0000-000085310000}"/>
    <cellStyle name="Heading 3 2 4 4 3" xfId="26656" xr:uid="{00000000-0005-0000-0000-000086310000}"/>
    <cellStyle name="Heading 3 2 4 4 3 2" xfId="31295" xr:uid="{00000000-0005-0000-0000-000087310000}"/>
    <cellStyle name="Heading 3 2 4 4 3 3" xfId="32881" xr:uid="{00000000-0005-0000-0000-000088310000}"/>
    <cellStyle name="Heading 3 2 4 4 4" xfId="29001" xr:uid="{00000000-0005-0000-0000-000089310000}"/>
    <cellStyle name="Heading 3 2 4 4 5" xfId="30278" xr:uid="{00000000-0005-0000-0000-00008A310000}"/>
    <cellStyle name="Heading 3 2 4 5" xfId="9781" xr:uid="{00000000-0005-0000-0000-00008B310000}"/>
    <cellStyle name="Heading 3 2 4 5 2" xfId="26658" xr:uid="{00000000-0005-0000-0000-00008C310000}"/>
    <cellStyle name="Heading 3 2 4 5 2 2" xfId="31297" xr:uid="{00000000-0005-0000-0000-00008D310000}"/>
    <cellStyle name="Heading 3 2 4 5 2 3" xfId="32883" xr:uid="{00000000-0005-0000-0000-00008E310000}"/>
    <cellStyle name="Heading 3 2 4 5 3" xfId="29003" xr:uid="{00000000-0005-0000-0000-00008F310000}"/>
    <cellStyle name="Heading 3 2 4 5 4" xfId="30276" xr:uid="{00000000-0005-0000-0000-000090310000}"/>
    <cellStyle name="Heading 3 2 4 6" xfId="26643" xr:uid="{00000000-0005-0000-0000-000091310000}"/>
    <cellStyle name="Heading 3 2 4 6 2" xfId="31282" xr:uid="{00000000-0005-0000-0000-000092310000}"/>
    <cellStyle name="Heading 3 2 4 6 3" xfId="32868" xr:uid="{00000000-0005-0000-0000-000093310000}"/>
    <cellStyle name="Heading 3 2 4 7" xfId="28058" xr:uid="{00000000-0005-0000-0000-000094310000}"/>
    <cellStyle name="Heading 3 2 4 7 2" xfId="32694" xr:uid="{00000000-0005-0000-0000-000095310000}"/>
    <cellStyle name="Heading 3 2 4 7 3" xfId="34280" xr:uid="{00000000-0005-0000-0000-000096310000}"/>
    <cellStyle name="Heading 3 2 4 8" xfId="28988" xr:uid="{00000000-0005-0000-0000-000097310000}"/>
    <cellStyle name="Heading 3 2 4 9" xfId="30291" xr:uid="{00000000-0005-0000-0000-000098310000}"/>
    <cellStyle name="Heading 3 2 5" xfId="263" xr:uid="{00000000-0005-0000-0000-000099310000}"/>
    <cellStyle name="Heading 3 2 5 10" xfId="9782" xr:uid="{00000000-0005-0000-0000-00009A310000}"/>
    <cellStyle name="Heading 3 2 5 2" xfId="9783" xr:uid="{00000000-0005-0000-0000-00009B310000}"/>
    <cellStyle name="Heading 3 2 5 2 2" xfId="9784" xr:uid="{00000000-0005-0000-0000-00009C310000}"/>
    <cellStyle name="Heading 3 2 5 2 2 2" xfId="9785" xr:uid="{00000000-0005-0000-0000-00009D310000}"/>
    <cellStyle name="Heading 3 2 5 2 2 2 2" xfId="9786" xr:uid="{00000000-0005-0000-0000-00009E310000}"/>
    <cellStyle name="Heading 3 2 5 2 2 2 2 2" xfId="26663" xr:uid="{00000000-0005-0000-0000-00009F310000}"/>
    <cellStyle name="Heading 3 2 5 2 2 2 2 2 2" xfId="31302" xr:uid="{00000000-0005-0000-0000-0000A0310000}"/>
    <cellStyle name="Heading 3 2 5 2 2 2 2 2 3" xfId="32888" xr:uid="{00000000-0005-0000-0000-0000A1310000}"/>
    <cellStyle name="Heading 3 2 5 2 2 2 2 3" xfId="29008" xr:uid="{00000000-0005-0000-0000-0000A2310000}"/>
    <cellStyle name="Heading 3 2 5 2 2 2 2 4" xfId="30271" xr:uid="{00000000-0005-0000-0000-0000A3310000}"/>
    <cellStyle name="Heading 3 2 5 2 2 2 3" xfId="26662" xr:uid="{00000000-0005-0000-0000-0000A4310000}"/>
    <cellStyle name="Heading 3 2 5 2 2 2 3 2" xfId="31301" xr:uid="{00000000-0005-0000-0000-0000A5310000}"/>
    <cellStyle name="Heading 3 2 5 2 2 2 3 3" xfId="32887" xr:uid="{00000000-0005-0000-0000-0000A6310000}"/>
    <cellStyle name="Heading 3 2 5 2 2 2 4" xfId="29007" xr:uid="{00000000-0005-0000-0000-0000A7310000}"/>
    <cellStyle name="Heading 3 2 5 2 2 2 5" xfId="30272" xr:uid="{00000000-0005-0000-0000-0000A8310000}"/>
    <cellStyle name="Heading 3 2 5 2 2 3" xfId="9787" xr:uid="{00000000-0005-0000-0000-0000A9310000}"/>
    <cellStyle name="Heading 3 2 5 2 2 3 2" xfId="26664" xr:uid="{00000000-0005-0000-0000-0000AA310000}"/>
    <cellStyle name="Heading 3 2 5 2 2 3 2 2" xfId="31303" xr:uid="{00000000-0005-0000-0000-0000AB310000}"/>
    <cellStyle name="Heading 3 2 5 2 2 3 2 3" xfId="32889" xr:uid="{00000000-0005-0000-0000-0000AC310000}"/>
    <cellStyle name="Heading 3 2 5 2 2 3 3" xfId="29009" xr:uid="{00000000-0005-0000-0000-0000AD310000}"/>
    <cellStyle name="Heading 3 2 5 2 2 3 4" xfId="30270" xr:uid="{00000000-0005-0000-0000-0000AE310000}"/>
    <cellStyle name="Heading 3 2 5 2 2 4" xfId="26661" xr:uid="{00000000-0005-0000-0000-0000AF310000}"/>
    <cellStyle name="Heading 3 2 5 2 2 4 2" xfId="31300" xr:uid="{00000000-0005-0000-0000-0000B0310000}"/>
    <cellStyle name="Heading 3 2 5 2 2 4 3" xfId="32886" xr:uid="{00000000-0005-0000-0000-0000B1310000}"/>
    <cellStyle name="Heading 3 2 5 2 2 5" xfId="29006" xr:uid="{00000000-0005-0000-0000-0000B2310000}"/>
    <cellStyle name="Heading 3 2 5 2 2 6" xfId="30273" xr:uid="{00000000-0005-0000-0000-0000B3310000}"/>
    <cellStyle name="Heading 3 2 5 2 3" xfId="9788" xr:uid="{00000000-0005-0000-0000-0000B4310000}"/>
    <cellStyle name="Heading 3 2 5 2 3 2" xfId="9789" xr:uid="{00000000-0005-0000-0000-0000B5310000}"/>
    <cellStyle name="Heading 3 2 5 2 3 2 2" xfId="26666" xr:uid="{00000000-0005-0000-0000-0000B6310000}"/>
    <cellStyle name="Heading 3 2 5 2 3 2 2 2" xfId="31305" xr:uid="{00000000-0005-0000-0000-0000B7310000}"/>
    <cellStyle name="Heading 3 2 5 2 3 2 2 3" xfId="32891" xr:uid="{00000000-0005-0000-0000-0000B8310000}"/>
    <cellStyle name="Heading 3 2 5 2 3 2 3" xfId="29011" xr:uid="{00000000-0005-0000-0000-0000B9310000}"/>
    <cellStyle name="Heading 3 2 5 2 3 2 4" xfId="30268" xr:uid="{00000000-0005-0000-0000-0000BA310000}"/>
    <cellStyle name="Heading 3 2 5 2 3 3" xfId="26665" xr:uid="{00000000-0005-0000-0000-0000BB310000}"/>
    <cellStyle name="Heading 3 2 5 2 3 3 2" xfId="31304" xr:uid="{00000000-0005-0000-0000-0000BC310000}"/>
    <cellStyle name="Heading 3 2 5 2 3 3 3" xfId="32890" xr:uid="{00000000-0005-0000-0000-0000BD310000}"/>
    <cellStyle name="Heading 3 2 5 2 3 4" xfId="29010" xr:uid="{00000000-0005-0000-0000-0000BE310000}"/>
    <cellStyle name="Heading 3 2 5 2 3 5" xfId="30269" xr:uid="{00000000-0005-0000-0000-0000BF310000}"/>
    <cellStyle name="Heading 3 2 5 2 4" xfId="9790" xr:uid="{00000000-0005-0000-0000-0000C0310000}"/>
    <cellStyle name="Heading 3 2 5 2 4 2" xfId="26667" xr:uid="{00000000-0005-0000-0000-0000C1310000}"/>
    <cellStyle name="Heading 3 2 5 2 4 2 2" xfId="31306" xr:uid="{00000000-0005-0000-0000-0000C2310000}"/>
    <cellStyle name="Heading 3 2 5 2 4 2 3" xfId="32892" xr:uid="{00000000-0005-0000-0000-0000C3310000}"/>
    <cellStyle name="Heading 3 2 5 2 4 3" xfId="29012" xr:uid="{00000000-0005-0000-0000-0000C4310000}"/>
    <cellStyle name="Heading 3 2 5 2 4 4" xfId="30267" xr:uid="{00000000-0005-0000-0000-0000C5310000}"/>
    <cellStyle name="Heading 3 2 5 2 5" xfId="26660" xr:uid="{00000000-0005-0000-0000-0000C6310000}"/>
    <cellStyle name="Heading 3 2 5 2 5 2" xfId="31299" xr:uid="{00000000-0005-0000-0000-0000C7310000}"/>
    <cellStyle name="Heading 3 2 5 2 5 3" xfId="32885" xr:uid="{00000000-0005-0000-0000-0000C8310000}"/>
    <cellStyle name="Heading 3 2 5 2 6" xfId="29005" xr:uid="{00000000-0005-0000-0000-0000C9310000}"/>
    <cellStyle name="Heading 3 2 5 2 7" xfId="30274" xr:uid="{00000000-0005-0000-0000-0000CA310000}"/>
    <cellStyle name="Heading 3 2 5 3" xfId="9791" xr:uid="{00000000-0005-0000-0000-0000CB310000}"/>
    <cellStyle name="Heading 3 2 5 3 2" xfId="9792" xr:uid="{00000000-0005-0000-0000-0000CC310000}"/>
    <cellStyle name="Heading 3 2 5 3 2 2" xfId="9793" xr:uid="{00000000-0005-0000-0000-0000CD310000}"/>
    <cellStyle name="Heading 3 2 5 3 2 2 2" xfId="26670" xr:uid="{00000000-0005-0000-0000-0000CE310000}"/>
    <cellStyle name="Heading 3 2 5 3 2 2 2 2" xfId="31309" xr:uid="{00000000-0005-0000-0000-0000CF310000}"/>
    <cellStyle name="Heading 3 2 5 3 2 2 2 3" xfId="32895" xr:uid="{00000000-0005-0000-0000-0000D0310000}"/>
    <cellStyle name="Heading 3 2 5 3 2 2 3" xfId="29015" xr:uid="{00000000-0005-0000-0000-0000D1310000}"/>
    <cellStyle name="Heading 3 2 5 3 2 2 4" xfId="30264" xr:uid="{00000000-0005-0000-0000-0000D2310000}"/>
    <cellStyle name="Heading 3 2 5 3 2 3" xfId="26669" xr:uid="{00000000-0005-0000-0000-0000D3310000}"/>
    <cellStyle name="Heading 3 2 5 3 2 3 2" xfId="31308" xr:uid="{00000000-0005-0000-0000-0000D4310000}"/>
    <cellStyle name="Heading 3 2 5 3 2 3 3" xfId="32894" xr:uid="{00000000-0005-0000-0000-0000D5310000}"/>
    <cellStyle name="Heading 3 2 5 3 2 4" xfId="29014" xr:uid="{00000000-0005-0000-0000-0000D6310000}"/>
    <cellStyle name="Heading 3 2 5 3 2 5" xfId="30265" xr:uid="{00000000-0005-0000-0000-0000D7310000}"/>
    <cellStyle name="Heading 3 2 5 3 3" xfId="9794" xr:uid="{00000000-0005-0000-0000-0000D8310000}"/>
    <cellStyle name="Heading 3 2 5 3 3 2" xfId="26671" xr:uid="{00000000-0005-0000-0000-0000D9310000}"/>
    <cellStyle name="Heading 3 2 5 3 3 2 2" xfId="31310" xr:uid="{00000000-0005-0000-0000-0000DA310000}"/>
    <cellStyle name="Heading 3 2 5 3 3 2 3" xfId="32896" xr:uid="{00000000-0005-0000-0000-0000DB310000}"/>
    <cellStyle name="Heading 3 2 5 3 3 3" xfId="29016" xr:uid="{00000000-0005-0000-0000-0000DC310000}"/>
    <cellStyle name="Heading 3 2 5 3 3 4" xfId="30263" xr:uid="{00000000-0005-0000-0000-0000DD310000}"/>
    <cellStyle name="Heading 3 2 5 3 4" xfId="26668" xr:uid="{00000000-0005-0000-0000-0000DE310000}"/>
    <cellStyle name="Heading 3 2 5 3 4 2" xfId="31307" xr:uid="{00000000-0005-0000-0000-0000DF310000}"/>
    <cellStyle name="Heading 3 2 5 3 4 3" xfId="32893" xr:uid="{00000000-0005-0000-0000-0000E0310000}"/>
    <cellStyle name="Heading 3 2 5 3 5" xfId="29013" xr:uid="{00000000-0005-0000-0000-0000E1310000}"/>
    <cellStyle name="Heading 3 2 5 3 6" xfId="30266" xr:uid="{00000000-0005-0000-0000-0000E2310000}"/>
    <cellStyle name="Heading 3 2 5 4" xfId="9795" xr:uid="{00000000-0005-0000-0000-0000E3310000}"/>
    <cellStyle name="Heading 3 2 5 4 2" xfId="9796" xr:uid="{00000000-0005-0000-0000-0000E4310000}"/>
    <cellStyle name="Heading 3 2 5 4 2 2" xfId="26673" xr:uid="{00000000-0005-0000-0000-0000E5310000}"/>
    <cellStyle name="Heading 3 2 5 4 2 2 2" xfId="31312" xr:uid="{00000000-0005-0000-0000-0000E6310000}"/>
    <cellStyle name="Heading 3 2 5 4 2 2 3" xfId="32898" xr:uid="{00000000-0005-0000-0000-0000E7310000}"/>
    <cellStyle name="Heading 3 2 5 4 2 3" xfId="29018" xr:uid="{00000000-0005-0000-0000-0000E8310000}"/>
    <cellStyle name="Heading 3 2 5 4 2 4" xfId="30261" xr:uid="{00000000-0005-0000-0000-0000E9310000}"/>
    <cellStyle name="Heading 3 2 5 4 3" xfId="26672" xr:uid="{00000000-0005-0000-0000-0000EA310000}"/>
    <cellStyle name="Heading 3 2 5 4 3 2" xfId="31311" xr:uid="{00000000-0005-0000-0000-0000EB310000}"/>
    <cellStyle name="Heading 3 2 5 4 3 3" xfId="32897" xr:uid="{00000000-0005-0000-0000-0000EC310000}"/>
    <cellStyle name="Heading 3 2 5 4 4" xfId="29017" xr:uid="{00000000-0005-0000-0000-0000ED310000}"/>
    <cellStyle name="Heading 3 2 5 4 5" xfId="30262" xr:uid="{00000000-0005-0000-0000-0000EE310000}"/>
    <cellStyle name="Heading 3 2 5 5" xfId="9797" xr:uid="{00000000-0005-0000-0000-0000EF310000}"/>
    <cellStyle name="Heading 3 2 5 5 2" xfId="26674" xr:uid="{00000000-0005-0000-0000-0000F0310000}"/>
    <cellStyle name="Heading 3 2 5 5 2 2" xfId="31313" xr:uid="{00000000-0005-0000-0000-0000F1310000}"/>
    <cellStyle name="Heading 3 2 5 5 2 3" xfId="32899" xr:uid="{00000000-0005-0000-0000-0000F2310000}"/>
    <cellStyle name="Heading 3 2 5 5 3" xfId="29019" xr:uid="{00000000-0005-0000-0000-0000F3310000}"/>
    <cellStyle name="Heading 3 2 5 5 4" xfId="30260" xr:uid="{00000000-0005-0000-0000-0000F4310000}"/>
    <cellStyle name="Heading 3 2 5 6" xfId="26659" xr:uid="{00000000-0005-0000-0000-0000F5310000}"/>
    <cellStyle name="Heading 3 2 5 6 2" xfId="31298" xr:uid="{00000000-0005-0000-0000-0000F6310000}"/>
    <cellStyle name="Heading 3 2 5 6 3" xfId="32884" xr:uid="{00000000-0005-0000-0000-0000F7310000}"/>
    <cellStyle name="Heading 3 2 5 7" xfId="29004" xr:uid="{00000000-0005-0000-0000-0000F8310000}"/>
    <cellStyle name="Heading 3 2 5 8" xfId="30275" xr:uid="{00000000-0005-0000-0000-0000F9310000}"/>
    <cellStyle name="Heading 3 2 5 9" xfId="35016" xr:uid="{00000000-0005-0000-0000-0000FA310000}"/>
    <cellStyle name="Heading 3 2 6" xfId="9798" xr:uid="{00000000-0005-0000-0000-0000FB310000}"/>
    <cellStyle name="Heading 3 2 6 2" xfId="9799" xr:uid="{00000000-0005-0000-0000-0000FC310000}"/>
    <cellStyle name="Heading 3 2 6 2 2" xfId="9800" xr:uid="{00000000-0005-0000-0000-0000FD310000}"/>
    <cellStyle name="Heading 3 2 6 2 2 2" xfId="9801" xr:uid="{00000000-0005-0000-0000-0000FE310000}"/>
    <cellStyle name="Heading 3 2 6 2 2 2 2" xfId="9802" xr:uid="{00000000-0005-0000-0000-0000FF310000}"/>
    <cellStyle name="Heading 3 2 6 2 2 2 2 2" xfId="26679" xr:uid="{00000000-0005-0000-0000-000000320000}"/>
    <cellStyle name="Heading 3 2 6 2 2 2 2 2 2" xfId="31318" xr:uid="{00000000-0005-0000-0000-000001320000}"/>
    <cellStyle name="Heading 3 2 6 2 2 2 2 2 3" xfId="32904" xr:uid="{00000000-0005-0000-0000-000002320000}"/>
    <cellStyle name="Heading 3 2 6 2 2 2 2 3" xfId="29024" xr:uid="{00000000-0005-0000-0000-000003320000}"/>
    <cellStyle name="Heading 3 2 6 2 2 2 2 4" xfId="30255" xr:uid="{00000000-0005-0000-0000-000004320000}"/>
    <cellStyle name="Heading 3 2 6 2 2 2 3" xfId="26678" xr:uid="{00000000-0005-0000-0000-000005320000}"/>
    <cellStyle name="Heading 3 2 6 2 2 2 3 2" xfId="31317" xr:uid="{00000000-0005-0000-0000-000006320000}"/>
    <cellStyle name="Heading 3 2 6 2 2 2 3 3" xfId="32903" xr:uid="{00000000-0005-0000-0000-000007320000}"/>
    <cellStyle name="Heading 3 2 6 2 2 2 4" xfId="29023" xr:uid="{00000000-0005-0000-0000-000008320000}"/>
    <cellStyle name="Heading 3 2 6 2 2 2 5" xfId="30256" xr:uid="{00000000-0005-0000-0000-000009320000}"/>
    <cellStyle name="Heading 3 2 6 2 2 3" xfId="9803" xr:uid="{00000000-0005-0000-0000-00000A320000}"/>
    <cellStyle name="Heading 3 2 6 2 2 3 2" xfId="26680" xr:uid="{00000000-0005-0000-0000-00000B320000}"/>
    <cellStyle name="Heading 3 2 6 2 2 3 2 2" xfId="31319" xr:uid="{00000000-0005-0000-0000-00000C320000}"/>
    <cellStyle name="Heading 3 2 6 2 2 3 2 3" xfId="32905" xr:uid="{00000000-0005-0000-0000-00000D320000}"/>
    <cellStyle name="Heading 3 2 6 2 2 3 3" xfId="29025" xr:uid="{00000000-0005-0000-0000-00000E320000}"/>
    <cellStyle name="Heading 3 2 6 2 2 3 4" xfId="30254" xr:uid="{00000000-0005-0000-0000-00000F320000}"/>
    <cellStyle name="Heading 3 2 6 2 2 4" xfId="26677" xr:uid="{00000000-0005-0000-0000-000010320000}"/>
    <cellStyle name="Heading 3 2 6 2 2 4 2" xfId="31316" xr:uid="{00000000-0005-0000-0000-000011320000}"/>
    <cellStyle name="Heading 3 2 6 2 2 4 3" xfId="32902" xr:uid="{00000000-0005-0000-0000-000012320000}"/>
    <cellStyle name="Heading 3 2 6 2 2 5" xfId="29022" xr:uid="{00000000-0005-0000-0000-000013320000}"/>
    <cellStyle name="Heading 3 2 6 2 2 6" xfId="30257" xr:uid="{00000000-0005-0000-0000-000014320000}"/>
    <cellStyle name="Heading 3 2 6 2 3" xfId="9804" xr:uid="{00000000-0005-0000-0000-000015320000}"/>
    <cellStyle name="Heading 3 2 6 2 3 2" xfId="9805" xr:uid="{00000000-0005-0000-0000-000016320000}"/>
    <cellStyle name="Heading 3 2 6 2 3 2 2" xfId="26682" xr:uid="{00000000-0005-0000-0000-000017320000}"/>
    <cellStyle name="Heading 3 2 6 2 3 2 2 2" xfId="31321" xr:uid="{00000000-0005-0000-0000-000018320000}"/>
    <cellStyle name="Heading 3 2 6 2 3 2 2 3" xfId="32907" xr:uid="{00000000-0005-0000-0000-000019320000}"/>
    <cellStyle name="Heading 3 2 6 2 3 2 3" xfId="29027" xr:uid="{00000000-0005-0000-0000-00001A320000}"/>
    <cellStyle name="Heading 3 2 6 2 3 2 4" xfId="30252" xr:uid="{00000000-0005-0000-0000-00001B320000}"/>
    <cellStyle name="Heading 3 2 6 2 3 3" xfId="26681" xr:uid="{00000000-0005-0000-0000-00001C320000}"/>
    <cellStyle name="Heading 3 2 6 2 3 3 2" xfId="31320" xr:uid="{00000000-0005-0000-0000-00001D320000}"/>
    <cellStyle name="Heading 3 2 6 2 3 3 3" xfId="32906" xr:uid="{00000000-0005-0000-0000-00001E320000}"/>
    <cellStyle name="Heading 3 2 6 2 3 4" xfId="29026" xr:uid="{00000000-0005-0000-0000-00001F320000}"/>
    <cellStyle name="Heading 3 2 6 2 3 5" xfId="30253" xr:uid="{00000000-0005-0000-0000-000020320000}"/>
    <cellStyle name="Heading 3 2 6 2 4" xfId="9806" xr:uid="{00000000-0005-0000-0000-000021320000}"/>
    <cellStyle name="Heading 3 2 6 2 4 2" xfId="26683" xr:uid="{00000000-0005-0000-0000-000022320000}"/>
    <cellStyle name="Heading 3 2 6 2 4 2 2" xfId="31322" xr:uid="{00000000-0005-0000-0000-000023320000}"/>
    <cellStyle name="Heading 3 2 6 2 4 2 3" xfId="32908" xr:uid="{00000000-0005-0000-0000-000024320000}"/>
    <cellStyle name="Heading 3 2 6 2 4 3" xfId="29028" xr:uid="{00000000-0005-0000-0000-000025320000}"/>
    <cellStyle name="Heading 3 2 6 2 4 4" xfId="30251" xr:uid="{00000000-0005-0000-0000-000026320000}"/>
    <cellStyle name="Heading 3 2 6 2 5" xfId="26676" xr:uid="{00000000-0005-0000-0000-000027320000}"/>
    <cellStyle name="Heading 3 2 6 2 5 2" xfId="31315" xr:uid="{00000000-0005-0000-0000-000028320000}"/>
    <cellStyle name="Heading 3 2 6 2 5 3" xfId="32901" xr:uid="{00000000-0005-0000-0000-000029320000}"/>
    <cellStyle name="Heading 3 2 6 2 6" xfId="29021" xr:uid="{00000000-0005-0000-0000-00002A320000}"/>
    <cellStyle name="Heading 3 2 6 2 7" xfId="30258" xr:uid="{00000000-0005-0000-0000-00002B320000}"/>
    <cellStyle name="Heading 3 2 6 3" xfId="9807" xr:uid="{00000000-0005-0000-0000-00002C320000}"/>
    <cellStyle name="Heading 3 2 6 3 2" xfId="9808" xr:uid="{00000000-0005-0000-0000-00002D320000}"/>
    <cellStyle name="Heading 3 2 6 3 2 2" xfId="9809" xr:uid="{00000000-0005-0000-0000-00002E320000}"/>
    <cellStyle name="Heading 3 2 6 3 2 2 2" xfId="26686" xr:uid="{00000000-0005-0000-0000-00002F320000}"/>
    <cellStyle name="Heading 3 2 6 3 2 2 2 2" xfId="31325" xr:uid="{00000000-0005-0000-0000-000030320000}"/>
    <cellStyle name="Heading 3 2 6 3 2 2 2 3" xfId="32911" xr:uid="{00000000-0005-0000-0000-000031320000}"/>
    <cellStyle name="Heading 3 2 6 3 2 2 3" xfId="29031" xr:uid="{00000000-0005-0000-0000-000032320000}"/>
    <cellStyle name="Heading 3 2 6 3 2 2 4" xfId="30248" xr:uid="{00000000-0005-0000-0000-000033320000}"/>
    <cellStyle name="Heading 3 2 6 3 2 3" xfId="26685" xr:uid="{00000000-0005-0000-0000-000034320000}"/>
    <cellStyle name="Heading 3 2 6 3 2 3 2" xfId="31324" xr:uid="{00000000-0005-0000-0000-000035320000}"/>
    <cellStyle name="Heading 3 2 6 3 2 3 3" xfId="32910" xr:uid="{00000000-0005-0000-0000-000036320000}"/>
    <cellStyle name="Heading 3 2 6 3 2 4" xfId="29030" xr:uid="{00000000-0005-0000-0000-000037320000}"/>
    <cellStyle name="Heading 3 2 6 3 2 5" xfId="30249" xr:uid="{00000000-0005-0000-0000-000038320000}"/>
    <cellStyle name="Heading 3 2 6 3 3" xfId="9810" xr:uid="{00000000-0005-0000-0000-000039320000}"/>
    <cellStyle name="Heading 3 2 6 3 3 2" xfId="26687" xr:uid="{00000000-0005-0000-0000-00003A320000}"/>
    <cellStyle name="Heading 3 2 6 3 3 2 2" xfId="31326" xr:uid="{00000000-0005-0000-0000-00003B320000}"/>
    <cellStyle name="Heading 3 2 6 3 3 2 3" xfId="32912" xr:uid="{00000000-0005-0000-0000-00003C320000}"/>
    <cellStyle name="Heading 3 2 6 3 3 3" xfId="29032" xr:uid="{00000000-0005-0000-0000-00003D320000}"/>
    <cellStyle name="Heading 3 2 6 3 3 4" xfId="30247" xr:uid="{00000000-0005-0000-0000-00003E320000}"/>
    <cellStyle name="Heading 3 2 6 3 4" xfId="26684" xr:uid="{00000000-0005-0000-0000-00003F320000}"/>
    <cellStyle name="Heading 3 2 6 3 4 2" xfId="31323" xr:uid="{00000000-0005-0000-0000-000040320000}"/>
    <cellStyle name="Heading 3 2 6 3 4 3" xfId="32909" xr:uid="{00000000-0005-0000-0000-000041320000}"/>
    <cellStyle name="Heading 3 2 6 3 5" xfId="29029" xr:uid="{00000000-0005-0000-0000-000042320000}"/>
    <cellStyle name="Heading 3 2 6 3 6" xfId="30250" xr:uid="{00000000-0005-0000-0000-000043320000}"/>
    <cellStyle name="Heading 3 2 6 4" xfId="9811" xr:uid="{00000000-0005-0000-0000-000044320000}"/>
    <cellStyle name="Heading 3 2 6 4 2" xfId="9812" xr:uid="{00000000-0005-0000-0000-000045320000}"/>
    <cellStyle name="Heading 3 2 6 4 2 2" xfId="26689" xr:uid="{00000000-0005-0000-0000-000046320000}"/>
    <cellStyle name="Heading 3 2 6 4 2 2 2" xfId="31328" xr:uid="{00000000-0005-0000-0000-000047320000}"/>
    <cellStyle name="Heading 3 2 6 4 2 2 3" xfId="32914" xr:uid="{00000000-0005-0000-0000-000048320000}"/>
    <cellStyle name="Heading 3 2 6 4 2 3" xfId="29034" xr:uid="{00000000-0005-0000-0000-000049320000}"/>
    <cellStyle name="Heading 3 2 6 4 2 4" xfId="30245" xr:uid="{00000000-0005-0000-0000-00004A320000}"/>
    <cellStyle name="Heading 3 2 6 4 3" xfId="26688" xr:uid="{00000000-0005-0000-0000-00004B320000}"/>
    <cellStyle name="Heading 3 2 6 4 3 2" xfId="31327" xr:uid="{00000000-0005-0000-0000-00004C320000}"/>
    <cellStyle name="Heading 3 2 6 4 3 3" xfId="32913" xr:uid="{00000000-0005-0000-0000-00004D320000}"/>
    <cellStyle name="Heading 3 2 6 4 4" xfId="29033" xr:uid="{00000000-0005-0000-0000-00004E320000}"/>
    <cellStyle name="Heading 3 2 6 4 5" xfId="30246" xr:uid="{00000000-0005-0000-0000-00004F320000}"/>
    <cellStyle name="Heading 3 2 6 5" xfId="9813" xr:uid="{00000000-0005-0000-0000-000050320000}"/>
    <cellStyle name="Heading 3 2 6 5 2" xfId="26690" xr:uid="{00000000-0005-0000-0000-000051320000}"/>
    <cellStyle name="Heading 3 2 6 5 2 2" xfId="31329" xr:uid="{00000000-0005-0000-0000-000052320000}"/>
    <cellStyle name="Heading 3 2 6 5 2 3" xfId="32915" xr:uid="{00000000-0005-0000-0000-000053320000}"/>
    <cellStyle name="Heading 3 2 6 5 3" xfId="29035" xr:uid="{00000000-0005-0000-0000-000054320000}"/>
    <cellStyle name="Heading 3 2 6 5 4" xfId="30244" xr:uid="{00000000-0005-0000-0000-000055320000}"/>
    <cellStyle name="Heading 3 2 6 6" xfId="26675" xr:uid="{00000000-0005-0000-0000-000056320000}"/>
    <cellStyle name="Heading 3 2 6 6 2" xfId="31314" xr:uid="{00000000-0005-0000-0000-000057320000}"/>
    <cellStyle name="Heading 3 2 6 6 3" xfId="32900" xr:uid="{00000000-0005-0000-0000-000058320000}"/>
    <cellStyle name="Heading 3 2 6 7" xfId="29020" xr:uid="{00000000-0005-0000-0000-000059320000}"/>
    <cellStyle name="Heading 3 2 6 8" xfId="30259" xr:uid="{00000000-0005-0000-0000-00005A320000}"/>
    <cellStyle name="Heading 3 2 7" xfId="9814" xr:uid="{00000000-0005-0000-0000-00005B320000}"/>
    <cellStyle name="Heading 3 2 7 2" xfId="9815" xr:uid="{00000000-0005-0000-0000-00005C320000}"/>
    <cellStyle name="Heading 3 2 7 2 2" xfId="9816" xr:uid="{00000000-0005-0000-0000-00005D320000}"/>
    <cellStyle name="Heading 3 2 7 2 2 2" xfId="26693" xr:uid="{00000000-0005-0000-0000-00005E320000}"/>
    <cellStyle name="Heading 3 2 7 2 2 2 2" xfId="31332" xr:uid="{00000000-0005-0000-0000-00005F320000}"/>
    <cellStyle name="Heading 3 2 7 2 2 2 3" xfId="32918" xr:uid="{00000000-0005-0000-0000-000060320000}"/>
    <cellStyle name="Heading 3 2 7 2 2 3" xfId="29038" xr:uid="{00000000-0005-0000-0000-000061320000}"/>
    <cellStyle name="Heading 3 2 7 2 2 4" xfId="30241" xr:uid="{00000000-0005-0000-0000-000062320000}"/>
    <cellStyle name="Heading 3 2 7 2 3" xfId="26692" xr:uid="{00000000-0005-0000-0000-000063320000}"/>
    <cellStyle name="Heading 3 2 7 2 3 2" xfId="31331" xr:uid="{00000000-0005-0000-0000-000064320000}"/>
    <cellStyle name="Heading 3 2 7 2 3 3" xfId="32917" xr:uid="{00000000-0005-0000-0000-000065320000}"/>
    <cellStyle name="Heading 3 2 7 2 4" xfId="29037" xr:uid="{00000000-0005-0000-0000-000066320000}"/>
    <cellStyle name="Heading 3 2 7 2 5" xfId="30242" xr:uid="{00000000-0005-0000-0000-000067320000}"/>
    <cellStyle name="Heading 3 2 7 3" xfId="9817" xr:uid="{00000000-0005-0000-0000-000068320000}"/>
    <cellStyle name="Heading 3 2 7 3 2" xfId="26694" xr:uid="{00000000-0005-0000-0000-000069320000}"/>
    <cellStyle name="Heading 3 2 7 3 2 2" xfId="31333" xr:uid="{00000000-0005-0000-0000-00006A320000}"/>
    <cellStyle name="Heading 3 2 7 3 2 3" xfId="32919" xr:uid="{00000000-0005-0000-0000-00006B320000}"/>
    <cellStyle name="Heading 3 2 7 3 3" xfId="29039" xr:uid="{00000000-0005-0000-0000-00006C320000}"/>
    <cellStyle name="Heading 3 2 7 3 4" xfId="30240" xr:uid="{00000000-0005-0000-0000-00006D320000}"/>
    <cellStyle name="Heading 3 2 7 4" xfId="26691" xr:uid="{00000000-0005-0000-0000-00006E320000}"/>
    <cellStyle name="Heading 3 2 7 4 2" xfId="31330" xr:uid="{00000000-0005-0000-0000-00006F320000}"/>
    <cellStyle name="Heading 3 2 7 4 3" xfId="32916" xr:uid="{00000000-0005-0000-0000-000070320000}"/>
    <cellStyle name="Heading 3 2 7 5" xfId="29036" xr:uid="{00000000-0005-0000-0000-000071320000}"/>
    <cellStyle name="Heading 3 2 7 6" xfId="30243" xr:uid="{00000000-0005-0000-0000-000072320000}"/>
    <cellStyle name="Heading 3 2 8" xfId="9818" xr:uid="{00000000-0005-0000-0000-000073320000}"/>
    <cellStyle name="Heading 3 2 8 2" xfId="9819" xr:uid="{00000000-0005-0000-0000-000074320000}"/>
    <cellStyle name="Heading 3 2 8 2 2" xfId="26696" xr:uid="{00000000-0005-0000-0000-000075320000}"/>
    <cellStyle name="Heading 3 2 8 2 2 2" xfId="31335" xr:uid="{00000000-0005-0000-0000-000076320000}"/>
    <cellStyle name="Heading 3 2 8 2 2 3" xfId="32921" xr:uid="{00000000-0005-0000-0000-000077320000}"/>
    <cellStyle name="Heading 3 2 8 2 3" xfId="29041" xr:uid="{00000000-0005-0000-0000-000078320000}"/>
    <cellStyle name="Heading 3 2 8 2 4" xfId="30238" xr:uid="{00000000-0005-0000-0000-000079320000}"/>
    <cellStyle name="Heading 3 2 8 3" xfId="26695" xr:uid="{00000000-0005-0000-0000-00007A320000}"/>
    <cellStyle name="Heading 3 2 8 3 2" xfId="31334" xr:uid="{00000000-0005-0000-0000-00007B320000}"/>
    <cellStyle name="Heading 3 2 8 3 3" xfId="32920" xr:uid="{00000000-0005-0000-0000-00007C320000}"/>
    <cellStyle name="Heading 3 2 8 4" xfId="29040" xr:uid="{00000000-0005-0000-0000-00007D320000}"/>
    <cellStyle name="Heading 3 2 8 5" xfId="30239" xr:uid="{00000000-0005-0000-0000-00007E320000}"/>
    <cellStyle name="Heading 3 2 9" xfId="9820" xr:uid="{00000000-0005-0000-0000-00007F320000}"/>
    <cellStyle name="Heading 3 2 9 2" xfId="9821" xr:uid="{00000000-0005-0000-0000-000080320000}"/>
    <cellStyle name="Heading 3 2 9 2 2" xfId="26698" xr:uid="{00000000-0005-0000-0000-000081320000}"/>
    <cellStyle name="Heading 3 2 9 2 2 2" xfId="31337" xr:uid="{00000000-0005-0000-0000-000082320000}"/>
    <cellStyle name="Heading 3 2 9 2 2 3" xfId="32923" xr:uid="{00000000-0005-0000-0000-000083320000}"/>
    <cellStyle name="Heading 3 2 9 2 3" xfId="29043" xr:uid="{00000000-0005-0000-0000-000084320000}"/>
    <cellStyle name="Heading 3 2 9 2 4" xfId="30236" xr:uid="{00000000-0005-0000-0000-000085320000}"/>
    <cellStyle name="Heading 3 2 9 3" xfId="26697" xr:uid="{00000000-0005-0000-0000-000086320000}"/>
    <cellStyle name="Heading 3 2 9 3 2" xfId="31336" xr:uid="{00000000-0005-0000-0000-000087320000}"/>
    <cellStyle name="Heading 3 2 9 3 3" xfId="32922" xr:uid="{00000000-0005-0000-0000-000088320000}"/>
    <cellStyle name="Heading 3 2 9 4" xfId="29042" xr:uid="{00000000-0005-0000-0000-000089320000}"/>
    <cellStyle name="Heading 3 2 9 5" xfId="30237" xr:uid="{00000000-0005-0000-0000-00008A320000}"/>
    <cellStyle name="Heading 3 2_Client_Report_SSFD_286_UI_15May14_06h00" xfId="37050" xr:uid="{00000000-0005-0000-0000-00008B320000}"/>
    <cellStyle name="Heading 3 3" xfId="58" xr:uid="{00000000-0005-0000-0000-00008C320000}"/>
    <cellStyle name="Heading 3 3 10" xfId="26699" xr:uid="{00000000-0005-0000-0000-00008D320000}"/>
    <cellStyle name="Heading 3 3 10 2" xfId="31338" xr:uid="{00000000-0005-0000-0000-00008E320000}"/>
    <cellStyle name="Heading 3 3 10 3" xfId="32924" xr:uid="{00000000-0005-0000-0000-00008F320000}"/>
    <cellStyle name="Heading 3 3 11" xfId="28059" xr:uid="{00000000-0005-0000-0000-000090320000}"/>
    <cellStyle name="Heading 3 3 11 2" xfId="32695" xr:uid="{00000000-0005-0000-0000-000091320000}"/>
    <cellStyle name="Heading 3 3 11 3" xfId="34281" xr:uid="{00000000-0005-0000-0000-000092320000}"/>
    <cellStyle name="Heading 3 3 12" xfId="29044" xr:uid="{00000000-0005-0000-0000-000093320000}"/>
    <cellStyle name="Heading 3 3 13" xfId="30235" xr:uid="{00000000-0005-0000-0000-000094320000}"/>
    <cellStyle name="Heading 3 3 14" xfId="37935" xr:uid="{00000000-0005-0000-0000-000095320000}"/>
    <cellStyle name="Heading 3 3 15" xfId="38173" xr:uid="{00000000-0005-0000-0000-000096320000}"/>
    <cellStyle name="Heading 3 3 16" xfId="9822" xr:uid="{00000000-0005-0000-0000-000097320000}"/>
    <cellStyle name="Heading 3 3 2" xfId="195" xr:uid="{00000000-0005-0000-0000-000098320000}"/>
    <cellStyle name="Heading 3 3 2 10" xfId="29045" xr:uid="{00000000-0005-0000-0000-000099320000}"/>
    <cellStyle name="Heading 3 3 2 11" xfId="30234" xr:uid="{00000000-0005-0000-0000-00009A320000}"/>
    <cellStyle name="Heading 3 3 2 12" xfId="38049" xr:uid="{00000000-0005-0000-0000-00009B320000}"/>
    <cellStyle name="Heading 3 3 2 13" xfId="38233" xr:uid="{00000000-0005-0000-0000-00009C320000}"/>
    <cellStyle name="Heading 3 3 2 14" xfId="9823" xr:uid="{00000000-0005-0000-0000-00009D320000}"/>
    <cellStyle name="Heading 3 3 2 2" xfId="209" xr:uid="{00000000-0005-0000-0000-00009E320000}"/>
    <cellStyle name="Heading 3 3 2 2 10" xfId="38242" xr:uid="{00000000-0005-0000-0000-00009F320000}"/>
    <cellStyle name="Heading 3 3 2 2 11" xfId="9824" xr:uid="{00000000-0005-0000-0000-0000A0320000}"/>
    <cellStyle name="Heading 3 3 2 2 2" xfId="291" xr:uid="{00000000-0005-0000-0000-0000A1320000}"/>
    <cellStyle name="Heading 3 3 2 2 2 2" xfId="9826" xr:uid="{00000000-0005-0000-0000-0000A2320000}"/>
    <cellStyle name="Heading 3 3 2 2 2 2 2" xfId="9827" xr:uid="{00000000-0005-0000-0000-0000A3320000}"/>
    <cellStyle name="Heading 3 3 2 2 2 2 2 2" xfId="9828" xr:uid="{00000000-0005-0000-0000-0000A4320000}"/>
    <cellStyle name="Heading 3 3 2 2 2 2 2 2 2" xfId="26705" xr:uid="{00000000-0005-0000-0000-0000A5320000}"/>
    <cellStyle name="Heading 3 3 2 2 2 2 2 2 2 2" xfId="31344" xr:uid="{00000000-0005-0000-0000-0000A6320000}"/>
    <cellStyle name="Heading 3 3 2 2 2 2 2 2 2 3" xfId="32930" xr:uid="{00000000-0005-0000-0000-0000A7320000}"/>
    <cellStyle name="Heading 3 3 2 2 2 2 2 2 3" xfId="29050" xr:uid="{00000000-0005-0000-0000-0000A8320000}"/>
    <cellStyle name="Heading 3 3 2 2 2 2 2 2 4" xfId="30229" xr:uid="{00000000-0005-0000-0000-0000A9320000}"/>
    <cellStyle name="Heading 3 3 2 2 2 2 2 3" xfId="26704" xr:uid="{00000000-0005-0000-0000-0000AA320000}"/>
    <cellStyle name="Heading 3 3 2 2 2 2 2 3 2" xfId="31343" xr:uid="{00000000-0005-0000-0000-0000AB320000}"/>
    <cellStyle name="Heading 3 3 2 2 2 2 2 3 3" xfId="32929" xr:uid="{00000000-0005-0000-0000-0000AC320000}"/>
    <cellStyle name="Heading 3 3 2 2 2 2 2 4" xfId="29049" xr:uid="{00000000-0005-0000-0000-0000AD320000}"/>
    <cellStyle name="Heading 3 3 2 2 2 2 2 5" xfId="30230" xr:uid="{00000000-0005-0000-0000-0000AE320000}"/>
    <cellStyle name="Heading 3 3 2 2 2 2 3" xfId="9829" xr:uid="{00000000-0005-0000-0000-0000AF320000}"/>
    <cellStyle name="Heading 3 3 2 2 2 2 3 2" xfId="26706" xr:uid="{00000000-0005-0000-0000-0000B0320000}"/>
    <cellStyle name="Heading 3 3 2 2 2 2 3 2 2" xfId="31345" xr:uid="{00000000-0005-0000-0000-0000B1320000}"/>
    <cellStyle name="Heading 3 3 2 2 2 2 3 2 3" xfId="32931" xr:uid="{00000000-0005-0000-0000-0000B2320000}"/>
    <cellStyle name="Heading 3 3 2 2 2 2 3 3" xfId="29051" xr:uid="{00000000-0005-0000-0000-0000B3320000}"/>
    <cellStyle name="Heading 3 3 2 2 2 2 3 4" xfId="30228" xr:uid="{00000000-0005-0000-0000-0000B4320000}"/>
    <cellStyle name="Heading 3 3 2 2 2 2 4" xfId="26703" xr:uid="{00000000-0005-0000-0000-0000B5320000}"/>
    <cellStyle name="Heading 3 3 2 2 2 2 4 2" xfId="31342" xr:uid="{00000000-0005-0000-0000-0000B6320000}"/>
    <cellStyle name="Heading 3 3 2 2 2 2 4 3" xfId="32928" xr:uid="{00000000-0005-0000-0000-0000B7320000}"/>
    <cellStyle name="Heading 3 3 2 2 2 2 5" xfId="29048" xr:uid="{00000000-0005-0000-0000-0000B8320000}"/>
    <cellStyle name="Heading 3 3 2 2 2 2 6" xfId="30231" xr:uid="{00000000-0005-0000-0000-0000B9320000}"/>
    <cellStyle name="Heading 3 3 2 2 2 3" xfId="9830" xr:uid="{00000000-0005-0000-0000-0000BA320000}"/>
    <cellStyle name="Heading 3 3 2 2 2 3 2" xfId="9831" xr:uid="{00000000-0005-0000-0000-0000BB320000}"/>
    <cellStyle name="Heading 3 3 2 2 2 3 2 2" xfId="26708" xr:uid="{00000000-0005-0000-0000-0000BC320000}"/>
    <cellStyle name="Heading 3 3 2 2 2 3 2 2 2" xfId="31347" xr:uid="{00000000-0005-0000-0000-0000BD320000}"/>
    <cellStyle name="Heading 3 3 2 2 2 3 2 2 3" xfId="32933" xr:uid="{00000000-0005-0000-0000-0000BE320000}"/>
    <cellStyle name="Heading 3 3 2 2 2 3 2 3" xfId="29053" xr:uid="{00000000-0005-0000-0000-0000BF320000}"/>
    <cellStyle name="Heading 3 3 2 2 2 3 2 4" xfId="30226" xr:uid="{00000000-0005-0000-0000-0000C0320000}"/>
    <cellStyle name="Heading 3 3 2 2 2 3 3" xfId="26707" xr:uid="{00000000-0005-0000-0000-0000C1320000}"/>
    <cellStyle name="Heading 3 3 2 2 2 3 3 2" xfId="31346" xr:uid="{00000000-0005-0000-0000-0000C2320000}"/>
    <cellStyle name="Heading 3 3 2 2 2 3 3 3" xfId="32932" xr:uid="{00000000-0005-0000-0000-0000C3320000}"/>
    <cellStyle name="Heading 3 3 2 2 2 3 4" xfId="29052" xr:uid="{00000000-0005-0000-0000-0000C4320000}"/>
    <cellStyle name="Heading 3 3 2 2 2 3 5" xfId="30227" xr:uid="{00000000-0005-0000-0000-0000C5320000}"/>
    <cellStyle name="Heading 3 3 2 2 2 4" xfId="9832" xr:uid="{00000000-0005-0000-0000-0000C6320000}"/>
    <cellStyle name="Heading 3 3 2 2 2 4 2" xfId="26709" xr:uid="{00000000-0005-0000-0000-0000C7320000}"/>
    <cellStyle name="Heading 3 3 2 2 2 4 2 2" xfId="31348" xr:uid="{00000000-0005-0000-0000-0000C8320000}"/>
    <cellStyle name="Heading 3 3 2 2 2 4 2 3" xfId="32934" xr:uid="{00000000-0005-0000-0000-0000C9320000}"/>
    <cellStyle name="Heading 3 3 2 2 2 4 3" xfId="29054" xr:uid="{00000000-0005-0000-0000-0000CA320000}"/>
    <cellStyle name="Heading 3 3 2 2 2 4 4" xfId="30225" xr:uid="{00000000-0005-0000-0000-0000CB320000}"/>
    <cellStyle name="Heading 3 3 2 2 2 5" xfId="26702" xr:uid="{00000000-0005-0000-0000-0000CC320000}"/>
    <cellStyle name="Heading 3 3 2 2 2 5 2" xfId="31341" xr:uid="{00000000-0005-0000-0000-0000CD320000}"/>
    <cellStyle name="Heading 3 3 2 2 2 5 3" xfId="32927" xr:uid="{00000000-0005-0000-0000-0000CE320000}"/>
    <cellStyle name="Heading 3 3 2 2 2 6" xfId="29047" xr:uid="{00000000-0005-0000-0000-0000CF320000}"/>
    <cellStyle name="Heading 3 3 2 2 2 7" xfId="30232" xr:uid="{00000000-0005-0000-0000-0000D0320000}"/>
    <cellStyle name="Heading 3 3 2 2 2 8" xfId="9825" xr:uid="{00000000-0005-0000-0000-0000D1320000}"/>
    <cellStyle name="Heading 3 3 2 2 3" xfId="9833" xr:uid="{00000000-0005-0000-0000-0000D2320000}"/>
    <cellStyle name="Heading 3 3 2 2 3 2" xfId="9834" xr:uid="{00000000-0005-0000-0000-0000D3320000}"/>
    <cellStyle name="Heading 3 3 2 2 3 2 2" xfId="9835" xr:uid="{00000000-0005-0000-0000-0000D4320000}"/>
    <cellStyle name="Heading 3 3 2 2 3 2 2 2" xfId="26712" xr:uid="{00000000-0005-0000-0000-0000D5320000}"/>
    <cellStyle name="Heading 3 3 2 2 3 2 2 2 2" xfId="31351" xr:uid="{00000000-0005-0000-0000-0000D6320000}"/>
    <cellStyle name="Heading 3 3 2 2 3 2 2 2 3" xfId="32937" xr:uid="{00000000-0005-0000-0000-0000D7320000}"/>
    <cellStyle name="Heading 3 3 2 2 3 2 2 3" xfId="29057" xr:uid="{00000000-0005-0000-0000-0000D8320000}"/>
    <cellStyle name="Heading 3 3 2 2 3 2 2 4" xfId="30222" xr:uid="{00000000-0005-0000-0000-0000D9320000}"/>
    <cellStyle name="Heading 3 3 2 2 3 2 3" xfId="26711" xr:uid="{00000000-0005-0000-0000-0000DA320000}"/>
    <cellStyle name="Heading 3 3 2 2 3 2 3 2" xfId="31350" xr:uid="{00000000-0005-0000-0000-0000DB320000}"/>
    <cellStyle name="Heading 3 3 2 2 3 2 3 3" xfId="32936" xr:uid="{00000000-0005-0000-0000-0000DC320000}"/>
    <cellStyle name="Heading 3 3 2 2 3 2 4" xfId="29056" xr:uid="{00000000-0005-0000-0000-0000DD320000}"/>
    <cellStyle name="Heading 3 3 2 2 3 2 5" xfId="30223" xr:uid="{00000000-0005-0000-0000-0000DE320000}"/>
    <cellStyle name="Heading 3 3 2 2 3 3" xfId="9836" xr:uid="{00000000-0005-0000-0000-0000DF320000}"/>
    <cellStyle name="Heading 3 3 2 2 3 3 2" xfId="26713" xr:uid="{00000000-0005-0000-0000-0000E0320000}"/>
    <cellStyle name="Heading 3 3 2 2 3 3 2 2" xfId="31352" xr:uid="{00000000-0005-0000-0000-0000E1320000}"/>
    <cellStyle name="Heading 3 3 2 2 3 3 2 3" xfId="32938" xr:uid="{00000000-0005-0000-0000-0000E2320000}"/>
    <cellStyle name="Heading 3 3 2 2 3 3 3" xfId="29058" xr:uid="{00000000-0005-0000-0000-0000E3320000}"/>
    <cellStyle name="Heading 3 3 2 2 3 3 4" xfId="30221" xr:uid="{00000000-0005-0000-0000-0000E4320000}"/>
    <cellStyle name="Heading 3 3 2 2 3 4" xfId="26710" xr:uid="{00000000-0005-0000-0000-0000E5320000}"/>
    <cellStyle name="Heading 3 3 2 2 3 4 2" xfId="31349" xr:uid="{00000000-0005-0000-0000-0000E6320000}"/>
    <cellStyle name="Heading 3 3 2 2 3 4 3" xfId="32935" xr:uid="{00000000-0005-0000-0000-0000E7320000}"/>
    <cellStyle name="Heading 3 3 2 2 3 5" xfId="29055" xr:uid="{00000000-0005-0000-0000-0000E8320000}"/>
    <cellStyle name="Heading 3 3 2 2 3 6" xfId="30224" xr:uid="{00000000-0005-0000-0000-0000E9320000}"/>
    <cellStyle name="Heading 3 3 2 2 4" xfId="9837" xr:uid="{00000000-0005-0000-0000-0000EA320000}"/>
    <cellStyle name="Heading 3 3 2 2 4 2" xfId="9838" xr:uid="{00000000-0005-0000-0000-0000EB320000}"/>
    <cellStyle name="Heading 3 3 2 2 4 2 2" xfId="26715" xr:uid="{00000000-0005-0000-0000-0000EC320000}"/>
    <cellStyle name="Heading 3 3 2 2 4 2 2 2" xfId="31354" xr:uid="{00000000-0005-0000-0000-0000ED320000}"/>
    <cellStyle name="Heading 3 3 2 2 4 2 2 3" xfId="32940" xr:uid="{00000000-0005-0000-0000-0000EE320000}"/>
    <cellStyle name="Heading 3 3 2 2 4 2 3" xfId="29060" xr:uid="{00000000-0005-0000-0000-0000EF320000}"/>
    <cellStyle name="Heading 3 3 2 2 4 2 4" xfId="30219" xr:uid="{00000000-0005-0000-0000-0000F0320000}"/>
    <cellStyle name="Heading 3 3 2 2 4 3" xfId="26714" xr:uid="{00000000-0005-0000-0000-0000F1320000}"/>
    <cellStyle name="Heading 3 3 2 2 4 3 2" xfId="31353" xr:uid="{00000000-0005-0000-0000-0000F2320000}"/>
    <cellStyle name="Heading 3 3 2 2 4 3 3" xfId="32939" xr:uid="{00000000-0005-0000-0000-0000F3320000}"/>
    <cellStyle name="Heading 3 3 2 2 4 4" xfId="29059" xr:uid="{00000000-0005-0000-0000-0000F4320000}"/>
    <cellStyle name="Heading 3 3 2 2 4 5" xfId="30220" xr:uid="{00000000-0005-0000-0000-0000F5320000}"/>
    <cellStyle name="Heading 3 3 2 2 5" xfId="9839" xr:uid="{00000000-0005-0000-0000-0000F6320000}"/>
    <cellStyle name="Heading 3 3 2 2 5 2" xfId="26716" xr:uid="{00000000-0005-0000-0000-0000F7320000}"/>
    <cellStyle name="Heading 3 3 2 2 5 2 2" xfId="31355" xr:uid="{00000000-0005-0000-0000-0000F8320000}"/>
    <cellStyle name="Heading 3 3 2 2 5 2 3" xfId="32941" xr:uid="{00000000-0005-0000-0000-0000F9320000}"/>
    <cellStyle name="Heading 3 3 2 2 5 3" xfId="29061" xr:uid="{00000000-0005-0000-0000-0000FA320000}"/>
    <cellStyle name="Heading 3 3 2 2 5 4" xfId="30218" xr:uid="{00000000-0005-0000-0000-0000FB320000}"/>
    <cellStyle name="Heading 3 3 2 2 6" xfId="26701" xr:uid="{00000000-0005-0000-0000-0000FC320000}"/>
    <cellStyle name="Heading 3 3 2 2 6 2" xfId="31340" xr:uid="{00000000-0005-0000-0000-0000FD320000}"/>
    <cellStyle name="Heading 3 3 2 2 6 3" xfId="32926" xr:uid="{00000000-0005-0000-0000-0000FE320000}"/>
    <cellStyle name="Heading 3 3 2 2 7" xfId="29046" xr:uid="{00000000-0005-0000-0000-0000FF320000}"/>
    <cellStyle name="Heading 3 3 2 2 8" xfId="30233" xr:uid="{00000000-0005-0000-0000-000000330000}"/>
    <cellStyle name="Heading 3 3 2 2 9" xfId="38189" xr:uid="{00000000-0005-0000-0000-000001330000}"/>
    <cellStyle name="Heading 3 3 2 3" xfId="278" xr:uid="{00000000-0005-0000-0000-000002330000}"/>
    <cellStyle name="Heading 3 3 2 3 2" xfId="9841" xr:uid="{00000000-0005-0000-0000-000003330000}"/>
    <cellStyle name="Heading 3 3 2 3 2 2" xfId="9842" xr:uid="{00000000-0005-0000-0000-000004330000}"/>
    <cellStyle name="Heading 3 3 2 3 2 2 2" xfId="9843" xr:uid="{00000000-0005-0000-0000-000005330000}"/>
    <cellStyle name="Heading 3 3 2 3 2 2 2 2" xfId="26720" xr:uid="{00000000-0005-0000-0000-000006330000}"/>
    <cellStyle name="Heading 3 3 2 3 2 2 2 2 2" xfId="31359" xr:uid="{00000000-0005-0000-0000-000007330000}"/>
    <cellStyle name="Heading 3 3 2 3 2 2 2 2 3" xfId="32945" xr:uid="{00000000-0005-0000-0000-000008330000}"/>
    <cellStyle name="Heading 3 3 2 3 2 2 2 3" xfId="29065" xr:uid="{00000000-0005-0000-0000-000009330000}"/>
    <cellStyle name="Heading 3 3 2 3 2 2 2 4" xfId="30214" xr:uid="{00000000-0005-0000-0000-00000A330000}"/>
    <cellStyle name="Heading 3 3 2 3 2 2 3" xfId="26719" xr:uid="{00000000-0005-0000-0000-00000B330000}"/>
    <cellStyle name="Heading 3 3 2 3 2 2 3 2" xfId="31358" xr:uid="{00000000-0005-0000-0000-00000C330000}"/>
    <cellStyle name="Heading 3 3 2 3 2 2 3 3" xfId="32944" xr:uid="{00000000-0005-0000-0000-00000D330000}"/>
    <cellStyle name="Heading 3 3 2 3 2 2 4" xfId="29064" xr:uid="{00000000-0005-0000-0000-00000E330000}"/>
    <cellStyle name="Heading 3 3 2 3 2 2 5" xfId="30215" xr:uid="{00000000-0005-0000-0000-00000F330000}"/>
    <cellStyle name="Heading 3 3 2 3 2 3" xfId="9844" xr:uid="{00000000-0005-0000-0000-000010330000}"/>
    <cellStyle name="Heading 3 3 2 3 2 3 2" xfId="26721" xr:uid="{00000000-0005-0000-0000-000011330000}"/>
    <cellStyle name="Heading 3 3 2 3 2 3 2 2" xfId="31360" xr:uid="{00000000-0005-0000-0000-000012330000}"/>
    <cellStyle name="Heading 3 3 2 3 2 3 2 3" xfId="32946" xr:uid="{00000000-0005-0000-0000-000013330000}"/>
    <cellStyle name="Heading 3 3 2 3 2 3 3" xfId="29066" xr:uid="{00000000-0005-0000-0000-000014330000}"/>
    <cellStyle name="Heading 3 3 2 3 2 3 4" xfId="30213" xr:uid="{00000000-0005-0000-0000-000015330000}"/>
    <cellStyle name="Heading 3 3 2 3 2 4" xfId="26718" xr:uid="{00000000-0005-0000-0000-000016330000}"/>
    <cellStyle name="Heading 3 3 2 3 2 4 2" xfId="31357" xr:uid="{00000000-0005-0000-0000-000017330000}"/>
    <cellStyle name="Heading 3 3 2 3 2 4 3" xfId="32943" xr:uid="{00000000-0005-0000-0000-000018330000}"/>
    <cellStyle name="Heading 3 3 2 3 2 5" xfId="29063" xr:uid="{00000000-0005-0000-0000-000019330000}"/>
    <cellStyle name="Heading 3 3 2 3 2 6" xfId="30216" xr:uid="{00000000-0005-0000-0000-00001A330000}"/>
    <cellStyle name="Heading 3 3 2 3 3" xfId="9845" xr:uid="{00000000-0005-0000-0000-00001B330000}"/>
    <cellStyle name="Heading 3 3 2 3 3 2" xfId="9846" xr:uid="{00000000-0005-0000-0000-00001C330000}"/>
    <cellStyle name="Heading 3 3 2 3 3 2 2" xfId="26723" xr:uid="{00000000-0005-0000-0000-00001D330000}"/>
    <cellStyle name="Heading 3 3 2 3 3 2 2 2" xfId="31362" xr:uid="{00000000-0005-0000-0000-00001E330000}"/>
    <cellStyle name="Heading 3 3 2 3 3 2 2 3" xfId="32948" xr:uid="{00000000-0005-0000-0000-00001F330000}"/>
    <cellStyle name="Heading 3 3 2 3 3 2 3" xfId="29068" xr:uid="{00000000-0005-0000-0000-000020330000}"/>
    <cellStyle name="Heading 3 3 2 3 3 2 4" xfId="30211" xr:uid="{00000000-0005-0000-0000-000021330000}"/>
    <cellStyle name="Heading 3 3 2 3 3 3" xfId="26722" xr:uid="{00000000-0005-0000-0000-000022330000}"/>
    <cellStyle name="Heading 3 3 2 3 3 3 2" xfId="31361" xr:uid="{00000000-0005-0000-0000-000023330000}"/>
    <cellStyle name="Heading 3 3 2 3 3 3 3" xfId="32947" xr:uid="{00000000-0005-0000-0000-000024330000}"/>
    <cellStyle name="Heading 3 3 2 3 3 4" xfId="29067" xr:uid="{00000000-0005-0000-0000-000025330000}"/>
    <cellStyle name="Heading 3 3 2 3 3 5" xfId="30212" xr:uid="{00000000-0005-0000-0000-000026330000}"/>
    <cellStyle name="Heading 3 3 2 3 4" xfId="9847" xr:uid="{00000000-0005-0000-0000-000027330000}"/>
    <cellStyle name="Heading 3 3 2 3 4 2" xfId="26724" xr:uid="{00000000-0005-0000-0000-000028330000}"/>
    <cellStyle name="Heading 3 3 2 3 4 2 2" xfId="31363" xr:uid="{00000000-0005-0000-0000-000029330000}"/>
    <cellStyle name="Heading 3 3 2 3 4 2 3" xfId="32949" xr:uid="{00000000-0005-0000-0000-00002A330000}"/>
    <cellStyle name="Heading 3 3 2 3 4 3" xfId="29069" xr:uid="{00000000-0005-0000-0000-00002B330000}"/>
    <cellStyle name="Heading 3 3 2 3 4 4" xfId="30210" xr:uid="{00000000-0005-0000-0000-00002C330000}"/>
    <cellStyle name="Heading 3 3 2 3 5" xfId="26717" xr:uid="{00000000-0005-0000-0000-00002D330000}"/>
    <cellStyle name="Heading 3 3 2 3 5 2" xfId="31356" xr:uid="{00000000-0005-0000-0000-00002E330000}"/>
    <cellStyle name="Heading 3 3 2 3 5 3" xfId="32942" xr:uid="{00000000-0005-0000-0000-00002F330000}"/>
    <cellStyle name="Heading 3 3 2 3 6" xfId="29062" xr:uid="{00000000-0005-0000-0000-000030330000}"/>
    <cellStyle name="Heading 3 3 2 3 7" xfId="30217" xr:uid="{00000000-0005-0000-0000-000031330000}"/>
    <cellStyle name="Heading 3 3 2 3 8" xfId="9840" xr:uid="{00000000-0005-0000-0000-000032330000}"/>
    <cellStyle name="Heading 3 3 2 4" xfId="9848" xr:uid="{00000000-0005-0000-0000-000033330000}"/>
    <cellStyle name="Heading 3 3 2 4 2" xfId="9849" xr:uid="{00000000-0005-0000-0000-000034330000}"/>
    <cellStyle name="Heading 3 3 2 4 2 2" xfId="9850" xr:uid="{00000000-0005-0000-0000-000035330000}"/>
    <cellStyle name="Heading 3 3 2 4 2 2 2" xfId="26727" xr:uid="{00000000-0005-0000-0000-000036330000}"/>
    <cellStyle name="Heading 3 3 2 4 2 2 2 2" xfId="31366" xr:uid="{00000000-0005-0000-0000-000037330000}"/>
    <cellStyle name="Heading 3 3 2 4 2 2 2 3" xfId="32952" xr:uid="{00000000-0005-0000-0000-000038330000}"/>
    <cellStyle name="Heading 3 3 2 4 2 2 3" xfId="29072" xr:uid="{00000000-0005-0000-0000-000039330000}"/>
    <cellStyle name="Heading 3 3 2 4 2 2 4" xfId="30207" xr:uid="{00000000-0005-0000-0000-00003A330000}"/>
    <cellStyle name="Heading 3 3 2 4 2 3" xfId="26726" xr:uid="{00000000-0005-0000-0000-00003B330000}"/>
    <cellStyle name="Heading 3 3 2 4 2 3 2" xfId="31365" xr:uid="{00000000-0005-0000-0000-00003C330000}"/>
    <cellStyle name="Heading 3 3 2 4 2 3 3" xfId="32951" xr:uid="{00000000-0005-0000-0000-00003D330000}"/>
    <cellStyle name="Heading 3 3 2 4 2 4" xfId="29071" xr:uid="{00000000-0005-0000-0000-00003E330000}"/>
    <cellStyle name="Heading 3 3 2 4 2 5" xfId="30208" xr:uid="{00000000-0005-0000-0000-00003F330000}"/>
    <cellStyle name="Heading 3 3 2 4 3" xfId="9851" xr:uid="{00000000-0005-0000-0000-000040330000}"/>
    <cellStyle name="Heading 3 3 2 4 3 2" xfId="26728" xr:uid="{00000000-0005-0000-0000-000041330000}"/>
    <cellStyle name="Heading 3 3 2 4 3 2 2" xfId="31367" xr:uid="{00000000-0005-0000-0000-000042330000}"/>
    <cellStyle name="Heading 3 3 2 4 3 2 3" xfId="32953" xr:uid="{00000000-0005-0000-0000-000043330000}"/>
    <cellStyle name="Heading 3 3 2 4 3 3" xfId="29073" xr:uid="{00000000-0005-0000-0000-000044330000}"/>
    <cellStyle name="Heading 3 3 2 4 3 4" xfId="30206" xr:uid="{00000000-0005-0000-0000-000045330000}"/>
    <cellStyle name="Heading 3 3 2 4 4" xfId="26725" xr:uid="{00000000-0005-0000-0000-000046330000}"/>
    <cellStyle name="Heading 3 3 2 4 4 2" xfId="31364" xr:uid="{00000000-0005-0000-0000-000047330000}"/>
    <cellStyle name="Heading 3 3 2 4 4 3" xfId="32950" xr:uid="{00000000-0005-0000-0000-000048330000}"/>
    <cellStyle name="Heading 3 3 2 4 5" xfId="29070" xr:uid="{00000000-0005-0000-0000-000049330000}"/>
    <cellStyle name="Heading 3 3 2 4 6" xfId="30209" xr:uid="{00000000-0005-0000-0000-00004A330000}"/>
    <cellStyle name="Heading 3 3 2 5" xfId="9852" xr:uid="{00000000-0005-0000-0000-00004B330000}"/>
    <cellStyle name="Heading 3 3 2 5 2" xfId="9853" xr:uid="{00000000-0005-0000-0000-00004C330000}"/>
    <cellStyle name="Heading 3 3 2 5 2 2" xfId="26730" xr:uid="{00000000-0005-0000-0000-00004D330000}"/>
    <cellStyle name="Heading 3 3 2 5 2 2 2" xfId="31369" xr:uid="{00000000-0005-0000-0000-00004E330000}"/>
    <cellStyle name="Heading 3 3 2 5 2 2 3" xfId="32955" xr:uid="{00000000-0005-0000-0000-00004F330000}"/>
    <cellStyle name="Heading 3 3 2 5 2 3" xfId="29075" xr:uid="{00000000-0005-0000-0000-000050330000}"/>
    <cellStyle name="Heading 3 3 2 5 2 4" xfId="30204" xr:uid="{00000000-0005-0000-0000-000051330000}"/>
    <cellStyle name="Heading 3 3 2 5 3" xfId="26729" xr:uid="{00000000-0005-0000-0000-000052330000}"/>
    <cellStyle name="Heading 3 3 2 5 3 2" xfId="31368" xr:uid="{00000000-0005-0000-0000-000053330000}"/>
    <cellStyle name="Heading 3 3 2 5 3 3" xfId="32954" xr:uid="{00000000-0005-0000-0000-000054330000}"/>
    <cellStyle name="Heading 3 3 2 5 4" xfId="29074" xr:uid="{00000000-0005-0000-0000-000055330000}"/>
    <cellStyle name="Heading 3 3 2 5 5" xfId="30205" xr:uid="{00000000-0005-0000-0000-000056330000}"/>
    <cellStyle name="Heading 3 3 2 6" xfId="9854" xr:uid="{00000000-0005-0000-0000-000057330000}"/>
    <cellStyle name="Heading 3 3 2 6 2" xfId="9855" xr:uid="{00000000-0005-0000-0000-000058330000}"/>
    <cellStyle name="Heading 3 3 2 6 2 2" xfId="26732" xr:uid="{00000000-0005-0000-0000-000059330000}"/>
    <cellStyle name="Heading 3 3 2 6 2 2 2" xfId="31371" xr:uid="{00000000-0005-0000-0000-00005A330000}"/>
    <cellStyle name="Heading 3 3 2 6 2 2 3" xfId="32957" xr:uid="{00000000-0005-0000-0000-00005B330000}"/>
    <cellStyle name="Heading 3 3 2 6 2 3" xfId="29077" xr:uid="{00000000-0005-0000-0000-00005C330000}"/>
    <cellStyle name="Heading 3 3 2 6 2 4" xfId="30202" xr:uid="{00000000-0005-0000-0000-00005D330000}"/>
    <cellStyle name="Heading 3 3 2 6 3" xfId="26731" xr:uid="{00000000-0005-0000-0000-00005E330000}"/>
    <cellStyle name="Heading 3 3 2 6 3 2" xfId="31370" xr:uid="{00000000-0005-0000-0000-00005F330000}"/>
    <cellStyle name="Heading 3 3 2 6 3 3" xfId="32956" xr:uid="{00000000-0005-0000-0000-000060330000}"/>
    <cellStyle name="Heading 3 3 2 6 4" xfId="29076" xr:uid="{00000000-0005-0000-0000-000061330000}"/>
    <cellStyle name="Heading 3 3 2 6 5" xfId="30203" xr:uid="{00000000-0005-0000-0000-000062330000}"/>
    <cellStyle name="Heading 3 3 2 7" xfId="9856" xr:uid="{00000000-0005-0000-0000-000063330000}"/>
    <cellStyle name="Heading 3 3 2 7 2" xfId="26733" xr:uid="{00000000-0005-0000-0000-000064330000}"/>
    <cellStyle name="Heading 3 3 2 7 2 2" xfId="31372" xr:uid="{00000000-0005-0000-0000-000065330000}"/>
    <cellStyle name="Heading 3 3 2 7 2 3" xfId="32958" xr:uid="{00000000-0005-0000-0000-000066330000}"/>
    <cellStyle name="Heading 3 3 2 7 3" xfId="29078" xr:uid="{00000000-0005-0000-0000-000067330000}"/>
    <cellStyle name="Heading 3 3 2 7 4" xfId="30201" xr:uid="{00000000-0005-0000-0000-000068330000}"/>
    <cellStyle name="Heading 3 3 2 8" xfId="26700" xr:uid="{00000000-0005-0000-0000-000069330000}"/>
    <cellStyle name="Heading 3 3 2 8 2" xfId="31339" xr:uid="{00000000-0005-0000-0000-00006A330000}"/>
    <cellStyle name="Heading 3 3 2 8 3" xfId="32925" xr:uid="{00000000-0005-0000-0000-00006B330000}"/>
    <cellStyle name="Heading 3 3 2 9" xfId="28060" xr:uid="{00000000-0005-0000-0000-00006C330000}"/>
    <cellStyle name="Heading 3 3 2 9 2" xfId="32696" xr:uid="{00000000-0005-0000-0000-00006D330000}"/>
    <cellStyle name="Heading 3 3 2 9 3" xfId="34282" xr:uid="{00000000-0005-0000-0000-00006E330000}"/>
    <cellStyle name="Heading 3 3 3" xfId="196" xr:uid="{00000000-0005-0000-0000-00006F330000}"/>
    <cellStyle name="Heading 3 3 3 10" xfId="38050" xr:uid="{00000000-0005-0000-0000-000070330000}"/>
    <cellStyle name="Heading 3 3 3 11" xfId="38182" xr:uid="{00000000-0005-0000-0000-000071330000}"/>
    <cellStyle name="Heading 3 3 3 12" xfId="38234" xr:uid="{00000000-0005-0000-0000-000072330000}"/>
    <cellStyle name="Heading 3 3 3 13" xfId="9857" xr:uid="{00000000-0005-0000-0000-000073330000}"/>
    <cellStyle name="Heading 3 3 3 2" xfId="279" xr:uid="{00000000-0005-0000-0000-000074330000}"/>
    <cellStyle name="Heading 3 3 3 2 2" xfId="9859" xr:uid="{00000000-0005-0000-0000-000075330000}"/>
    <cellStyle name="Heading 3 3 3 2 2 2" xfId="9860" xr:uid="{00000000-0005-0000-0000-000076330000}"/>
    <cellStyle name="Heading 3 3 3 2 2 2 2" xfId="9861" xr:uid="{00000000-0005-0000-0000-000077330000}"/>
    <cellStyle name="Heading 3 3 3 2 2 2 2 2" xfId="26738" xr:uid="{00000000-0005-0000-0000-000078330000}"/>
    <cellStyle name="Heading 3 3 3 2 2 2 2 2 2" xfId="31377" xr:uid="{00000000-0005-0000-0000-000079330000}"/>
    <cellStyle name="Heading 3 3 3 2 2 2 2 2 3" xfId="32963" xr:uid="{00000000-0005-0000-0000-00007A330000}"/>
    <cellStyle name="Heading 3 3 3 2 2 2 2 3" xfId="29083" xr:uid="{00000000-0005-0000-0000-00007B330000}"/>
    <cellStyle name="Heading 3 3 3 2 2 2 2 4" xfId="30196" xr:uid="{00000000-0005-0000-0000-00007C330000}"/>
    <cellStyle name="Heading 3 3 3 2 2 2 3" xfId="26737" xr:uid="{00000000-0005-0000-0000-00007D330000}"/>
    <cellStyle name="Heading 3 3 3 2 2 2 3 2" xfId="31376" xr:uid="{00000000-0005-0000-0000-00007E330000}"/>
    <cellStyle name="Heading 3 3 3 2 2 2 3 3" xfId="32962" xr:uid="{00000000-0005-0000-0000-00007F330000}"/>
    <cellStyle name="Heading 3 3 3 2 2 2 4" xfId="29082" xr:uid="{00000000-0005-0000-0000-000080330000}"/>
    <cellStyle name="Heading 3 3 3 2 2 2 5" xfId="30197" xr:uid="{00000000-0005-0000-0000-000081330000}"/>
    <cellStyle name="Heading 3 3 3 2 2 3" xfId="9862" xr:uid="{00000000-0005-0000-0000-000082330000}"/>
    <cellStyle name="Heading 3 3 3 2 2 3 2" xfId="26739" xr:uid="{00000000-0005-0000-0000-000083330000}"/>
    <cellStyle name="Heading 3 3 3 2 2 3 2 2" xfId="31378" xr:uid="{00000000-0005-0000-0000-000084330000}"/>
    <cellStyle name="Heading 3 3 3 2 2 3 2 3" xfId="32964" xr:uid="{00000000-0005-0000-0000-000085330000}"/>
    <cellStyle name="Heading 3 3 3 2 2 3 3" xfId="29084" xr:uid="{00000000-0005-0000-0000-000086330000}"/>
    <cellStyle name="Heading 3 3 3 2 2 3 4" xfId="30195" xr:uid="{00000000-0005-0000-0000-000087330000}"/>
    <cellStyle name="Heading 3 3 3 2 2 4" xfId="26736" xr:uid="{00000000-0005-0000-0000-000088330000}"/>
    <cellStyle name="Heading 3 3 3 2 2 4 2" xfId="31375" xr:uid="{00000000-0005-0000-0000-000089330000}"/>
    <cellStyle name="Heading 3 3 3 2 2 4 3" xfId="32961" xr:uid="{00000000-0005-0000-0000-00008A330000}"/>
    <cellStyle name="Heading 3 3 3 2 2 5" xfId="29081" xr:uid="{00000000-0005-0000-0000-00008B330000}"/>
    <cellStyle name="Heading 3 3 3 2 2 6" xfId="30198" xr:uid="{00000000-0005-0000-0000-00008C330000}"/>
    <cellStyle name="Heading 3 3 3 2 3" xfId="9863" xr:uid="{00000000-0005-0000-0000-00008D330000}"/>
    <cellStyle name="Heading 3 3 3 2 3 2" xfId="9864" xr:uid="{00000000-0005-0000-0000-00008E330000}"/>
    <cellStyle name="Heading 3 3 3 2 3 2 2" xfId="26741" xr:uid="{00000000-0005-0000-0000-00008F330000}"/>
    <cellStyle name="Heading 3 3 3 2 3 2 2 2" xfId="31380" xr:uid="{00000000-0005-0000-0000-000090330000}"/>
    <cellStyle name="Heading 3 3 3 2 3 2 2 3" xfId="32966" xr:uid="{00000000-0005-0000-0000-000091330000}"/>
    <cellStyle name="Heading 3 3 3 2 3 2 3" xfId="29086" xr:uid="{00000000-0005-0000-0000-000092330000}"/>
    <cellStyle name="Heading 3 3 3 2 3 2 4" xfId="30193" xr:uid="{00000000-0005-0000-0000-000093330000}"/>
    <cellStyle name="Heading 3 3 3 2 3 3" xfId="26740" xr:uid="{00000000-0005-0000-0000-000094330000}"/>
    <cellStyle name="Heading 3 3 3 2 3 3 2" xfId="31379" xr:uid="{00000000-0005-0000-0000-000095330000}"/>
    <cellStyle name="Heading 3 3 3 2 3 3 3" xfId="32965" xr:uid="{00000000-0005-0000-0000-000096330000}"/>
    <cellStyle name="Heading 3 3 3 2 3 4" xfId="29085" xr:uid="{00000000-0005-0000-0000-000097330000}"/>
    <cellStyle name="Heading 3 3 3 2 3 5" xfId="30194" xr:uid="{00000000-0005-0000-0000-000098330000}"/>
    <cellStyle name="Heading 3 3 3 2 4" xfId="9865" xr:uid="{00000000-0005-0000-0000-000099330000}"/>
    <cellStyle name="Heading 3 3 3 2 4 2" xfId="26742" xr:uid="{00000000-0005-0000-0000-00009A330000}"/>
    <cellStyle name="Heading 3 3 3 2 4 2 2" xfId="31381" xr:uid="{00000000-0005-0000-0000-00009B330000}"/>
    <cellStyle name="Heading 3 3 3 2 4 2 3" xfId="32967" xr:uid="{00000000-0005-0000-0000-00009C330000}"/>
    <cellStyle name="Heading 3 3 3 2 4 3" xfId="29087" xr:uid="{00000000-0005-0000-0000-00009D330000}"/>
    <cellStyle name="Heading 3 3 3 2 4 4" xfId="30192" xr:uid="{00000000-0005-0000-0000-00009E330000}"/>
    <cellStyle name="Heading 3 3 3 2 5" xfId="26735" xr:uid="{00000000-0005-0000-0000-00009F330000}"/>
    <cellStyle name="Heading 3 3 3 2 5 2" xfId="31374" xr:uid="{00000000-0005-0000-0000-0000A0330000}"/>
    <cellStyle name="Heading 3 3 3 2 5 3" xfId="32960" xr:uid="{00000000-0005-0000-0000-0000A1330000}"/>
    <cellStyle name="Heading 3 3 3 2 6" xfId="29080" xr:uid="{00000000-0005-0000-0000-0000A2330000}"/>
    <cellStyle name="Heading 3 3 3 2 7" xfId="30199" xr:uid="{00000000-0005-0000-0000-0000A3330000}"/>
    <cellStyle name="Heading 3 3 3 2 8" xfId="9858" xr:uid="{00000000-0005-0000-0000-0000A4330000}"/>
    <cellStyle name="Heading 3 3 3 3" xfId="9866" xr:uid="{00000000-0005-0000-0000-0000A5330000}"/>
    <cellStyle name="Heading 3 3 3 3 2" xfId="9867" xr:uid="{00000000-0005-0000-0000-0000A6330000}"/>
    <cellStyle name="Heading 3 3 3 3 2 2" xfId="9868" xr:uid="{00000000-0005-0000-0000-0000A7330000}"/>
    <cellStyle name="Heading 3 3 3 3 2 2 2" xfId="26745" xr:uid="{00000000-0005-0000-0000-0000A8330000}"/>
    <cellStyle name="Heading 3 3 3 3 2 2 2 2" xfId="31384" xr:uid="{00000000-0005-0000-0000-0000A9330000}"/>
    <cellStyle name="Heading 3 3 3 3 2 2 2 3" xfId="32970" xr:uid="{00000000-0005-0000-0000-0000AA330000}"/>
    <cellStyle name="Heading 3 3 3 3 2 2 3" xfId="29090" xr:uid="{00000000-0005-0000-0000-0000AB330000}"/>
    <cellStyle name="Heading 3 3 3 3 2 2 4" xfId="30189" xr:uid="{00000000-0005-0000-0000-0000AC330000}"/>
    <cellStyle name="Heading 3 3 3 3 2 3" xfId="26744" xr:uid="{00000000-0005-0000-0000-0000AD330000}"/>
    <cellStyle name="Heading 3 3 3 3 2 3 2" xfId="31383" xr:uid="{00000000-0005-0000-0000-0000AE330000}"/>
    <cellStyle name="Heading 3 3 3 3 2 3 3" xfId="32969" xr:uid="{00000000-0005-0000-0000-0000AF330000}"/>
    <cellStyle name="Heading 3 3 3 3 2 4" xfId="29089" xr:uid="{00000000-0005-0000-0000-0000B0330000}"/>
    <cellStyle name="Heading 3 3 3 3 2 5" xfId="30190" xr:uid="{00000000-0005-0000-0000-0000B1330000}"/>
    <cellStyle name="Heading 3 3 3 3 3" xfId="9869" xr:uid="{00000000-0005-0000-0000-0000B2330000}"/>
    <cellStyle name="Heading 3 3 3 3 3 2" xfId="26746" xr:uid="{00000000-0005-0000-0000-0000B3330000}"/>
    <cellStyle name="Heading 3 3 3 3 3 2 2" xfId="31385" xr:uid="{00000000-0005-0000-0000-0000B4330000}"/>
    <cellStyle name="Heading 3 3 3 3 3 2 3" xfId="32971" xr:uid="{00000000-0005-0000-0000-0000B5330000}"/>
    <cellStyle name="Heading 3 3 3 3 3 3" xfId="29091" xr:uid="{00000000-0005-0000-0000-0000B6330000}"/>
    <cellStyle name="Heading 3 3 3 3 3 4" xfId="30188" xr:uid="{00000000-0005-0000-0000-0000B7330000}"/>
    <cellStyle name="Heading 3 3 3 3 4" xfId="26743" xr:uid="{00000000-0005-0000-0000-0000B8330000}"/>
    <cellStyle name="Heading 3 3 3 3 4 2" xfId="31382" xr:uid="{00000000-0005-0000-0000-0000B9330000}"/>
    <cellStyle name="Heading 3 3 3 3 4 3" xfId="32968" xr:uid="{00000000-0005-0000-0000-0000BA330000}"/>
    <cellStyle name="Heading 3 3 3 3 5" xfId="29088" xr:uid="{00000000-0005-0000-0000-0000BB330000}"/>
    <cellStyle name="Heading 3 3 3 3 6" xfId="30191" xr:uid="{00000000-0005-0000-0000-0000BC330000}"/>
    <cellStyle name="Heading 3 3 3 4" xfId="9870" xr:uid="{00000000-0005-0000-0000-0000BD330000}"/>
    <cellStyle name="Heading 3 3 3 4 2" xfId="9871" xr:uid="{00000000-0005-0000-0000-0000BE330000}"/>
    <cellStyle name="Heading 3 3 3 4 2 2" xfId="26748" xr:uid="{00000000-0005-0000-0000-0000BF330000}"/>
    <cellStyle name="Heading 3 3 3 4 2 2 2" xfId="31387" xr:uid="{00000000-0005-0000-0000-0000C0330000}"/>
    <cellStyle name="Heading 3 3 3 4 2 2 3" xfId="32973" xr:uid="{00000000-0005-0000-0000-0000C1330000}"/>
    <cellStyle name="Heading 3 3 3 4 2 3" xfId="29093" xr:uid="{00000000-0005-0000-0000-0000C2330000}"/>
    <cellStyle name="Heading 3 3 3 4 2 4" xfId="30186" xr:uid="{00000000-0005-0000-0000-0000C3330000}"/>
    <cellStyle name="Heading 3 3 3 4 3" xfId="26747" xr:uid="{00000000-0005-0000-0000-0000C4330000}"/>
    <cellStyle name="Heading 3 3 3 4 3 2" xfId="31386" xr:uid="{00000000-0005-0000-0000-0000C5330000}"/>
    <cellStyle name="Heading 3 3 3 4 3 3" xfId="32972" xr:uid="{00000000-0005-0000-0000-0000C6330000}"/>
    <cellStyle name="Heading 3 3 3 4 4" xfId="29092" xr:uid="{00000000-0005-0000-0000-0000C7330000}"/>
    <cellStyle name="Heading 3 3 3 4 5" xfId="30187" xr:uid="{00000000-0005-0000-0000-0000C8330000}"/>
    <cellStyle name="Heading 3 3 3 5" xfId="9872" xr:uid="{00000000-0005-0000-0000-0000C9330000}"/>
    <cellStyle name="Heading 3 3 3 5 2" xfId="26749" xr:uid="{00000000-0005-0000-0000-0000CA330000}"/>
    <cellStyle name="Heading 3 3 3 5 2 2" xfId="31388" xr:uid="{00000000-0005-0000-0000-0000CB330000}"/>
    <cellStyle name="Heading 3 3 3 5 2 3" xfId="32974" xr:uid="{00000000-0005-0000-0000-0000CC330000}"/>
    <cellStyle name="Heading 3 3 3 5 3" xfId="29094" xr:uid="{00000000-0005-0000-0000-0000CD330000}"/>
    <cellStyle name="Heading 3 3 3 5 4" xfId="30185" xr:uid="{00000000-0005-0000-0000-0000CE330000}"/>
    <cellStyle name="Heading 3 3 3 6" xfId="26734" xr:uid="{00000000-0005-0000-0000-0000CF330000}"/>
    <cellStyle name="Heading 3 3 3 6 2" xfId="31373" xr:uid="{00000000-0005-0000-0000-0000D0330000}"/>
    <cellStyle name="Heading 3 3 3 6 3" xfId="32959" xr:uid="{00000000-0005-0000-0000-0000D1330000}"/>
    <cellStyle name="Heading 3 3 3 7" xfId="28061" xr:uid="{00000000-0005-0000-0000-0000D2330000}"/>
    <cellStyle name="Heading 3 3 3 7 2" xfId="32697" xr:uid="{00000000-0005-0000-0000-0000D3330000}"/>
    <cellStyle name="Heading 3 3 3 7 3" xfId="34283" xr:uid="{00000000-0005-0000-0000-0000D4330000}"/>
    <cellStyle name="Heading 3 3 3 8" xfId="29079" xr:uid="{00000000-0005-0000-0000-0000D5330000}"/>
    <cellStyle name="Heading 3 3 3 9" xfId="30200" xr:uid="{00000000-0005-0000-0000-0000D6330000}"/>
    <cellStyle name="Heading 3 3 4" xfId="266" xr:uid="{00000000-0005-0000-0000-0000D7330000}"/>
    <cellStyle name="Heading 3 3 4 10" xfId="9873" xr:uid="{00000000-0005-0000-0000-0000D8330000}"/>
    <cellStyle name="Heading 3 3 4 2" xfId="9874" xr:uid="{00000000-0005-0000-0000-0000D9330000}"/>
    <cellStyle name="Heading 3 3 4 2 2" xfId="9875" xr:uid="{00000000-0005-0000-0000-0000DA330000}"/>
    <cellStyle name="Heading 3 3 4 2 2 2" xfId="9876" xr:uid="{00000000-0005-0000-0000-0000DB330000}"/>
    <cellStyle name="Heading 3 3 4 2 2 2 2" xfId="9877" xr:uid="{00000000-0005-0000-0000-0000DC330000}"/>
    <cellStyle name="Heading 3 3 4 2 2 2 2 2" xfId="26754" xr:uid="{00000000-0005-0000-0000-0000DD330000}"/>
    <cellStyle name="Heading 3 3 4 2 2 2 2 2 2" xfId="31393" xr:uid="{00000000-0005-0000-0000-0000DE330000}"/>
    <cellStyle name="Heading 3 3 4 2 2 2 2 2 3" xfId="32979" xr:uid="{00000000-0005-0000-0000-0000DF330000}"/>
    <cellStyle name="Heading 3 3 4 2 2 2 2 3" xfId="29099" xr:uid="{00000000-0005-0000-0000-0000E0330000}"/>
    <cellStyle name="Heading 3 3 4 2 2 2 2 4" xfId="30180" xr:uid="{00000000-0005-0000-0000-0000E1330000}"/>
    <cellStyle name="Heading 3 3 4 2 2 2 3" xfId="26753" xr:uid="{00000000-0005-0000-0000-0000E2330000}"/>
    <cellStyle name="Heading 3 3 4 2 2 2 3 2" xfId="31392" xr:uid="{00000000-0005-0000-0000-0000E3330000}"/>
    <cellStyle name="Heading 3 3 4 2 2 2 3 3" xfId="32978" xr:uid="{00000000-0005-0000-0000-0000E4330000}"/>
    <cellStyle name="Heading 3 3 4 2 2 2 4" xfId="29098" xr:uid="{00000000-0005-0000-0000-0000E5330000}"/>
    <cellStyle name="Heading 3 3 4 2 2 2 5" xfId="30181" xr:uid="{00000000-0005-0000-0000-0000E6330000}"/>
    <cellStyle name="Heading 3 3 4 2 2 3" xfId="9878" xr:uid="{00000000-0005-0000-0000-0000E7330000}"/>
    <cellStyle name="Heading 3 3 4 2 2 3 2" xfId="26755" xr:uid="{00000000-0005-0000-0000-0000E8330000}"/>
    <cellStyle name="Heading 3 3 4 2 2 3 2 2" xfId="31394" xr:uid="{00000000-0005-0000-0000-0000E9330000}"/>
    <cellStyle name="Heading 3 3 4 2 2 3 2 3" xfId="32980" xr:uid="{00000000-0005-0000-0000-0000EA330000}"/>
    <cellStyle name="Heading 3 3 4 2 2 3 3" xfId="29100" xr:uid="{00000000-0005-0000-0000-0000EB330000}"/>
    <cellStyle name="Heading 3 3 4 2 2 3 4" xfId="30179" xr:uid="{00000000-0005-0000-0000-0000EC330000}"/>
    <cellStyle name="Heading 3 3 4 2 2 4" xfId="26752" xr:uid="{00000000-0005-0000-0000-0000ED330000}"/>
    <cellStyle name="Heading 3 3 4 2 2 4 2" xfId="31391" xr:uid="{00000000-0005-0000-0000-0000EE330000}"/>
    <cellStyle name="Heading 3 3 4 2 2 4 3" xfId="32977" xr:uid="{00000000-0005-0000-0000-0000EF330000}"/>
    <cellStyle name="Heading 3 3 4 2 2 5" xfId="29097" xr:uid="{00000000-0005-0000-0000-0000F0330000}"/>
    <cellStyle name="Heading 3 3 4 2 2 6" xfId="30182" xr:uid="{00000000-0005-0000-0000-0000F1330000}"/>
    <cellStyle name="Heading 3 3 4 2 3" xfId="9879" xr:uid="{00000000-0005-0000-0000-0000F2330000}"/>
    <cellStyle name="Heading 3 3 4 2 3 2" xfId="9880" xr:uid="{00000000-0005-0000-0000-0000F3330000}"/>
    <cellStyle name="Heading 3 3 4 2 3 2 2" xfId="26757" xr:uid="{00000000-0005-0000-0000-0000F4330000}"/>
    <cellStyle name="Heading 3 3 4 2 3 2 2 2" xfId="31396" xr:uid="{00000000-0005-0000-0000-0000F5330000}"/>
    <cellStyle name="Heading 3 3 4 2 3 2 2 3" xfId="32982" xr:uid="{00000000-0005-0000-0000-0000F6330000}"/>
    <cellStyle name="Heading 3 3 4 2 3 2 3" xfId="29102" xr:uid="{00000000-0005-0000-0000-0000F7330000}"/>
    <cellStyle name="Heading 3 3 4 2 3 2 4" xfId="30177" xr:uid="{00000000-0005-0000-0000-0000F8330000}"/>
    <cellStyle name="Heading 3 3 4 2 3 3" xfId="26756" xr:uid="{00000000-0005-0000-0000-0000F9330000}"/>
    <cellStyle name="Heading 3 3 4 2 3 3 2" xfId="31395" xr:uid="{00000000-0005-0000-0000-0000FA330000}"/>
    <cellStyle name="Heading 3 3 4 2 3 3 3" xfId="32981" xr:uid="{00000000-0005-0000-0000-0000FB330000}"/>
    <cellStyle name="Heading 3 3 4 2 3 4" xfId="29101" xr:uid="{00000000-0005-0000-0000-0000FC330000}"/>
    <cellStyle name="Heading 3 3 4 2 3 5" xfId="30178" xr:uid="{00000000-0005-0000-0000-0000FD330000}"/>
    <cellStyle name="Heading 3 3 4 2 4" xfId="9881" xr:uid="{00000000-0005-0000-0000-0000FE330000}"/>
    <cellStyle name="Heading 3 3 4 2 4 2" xfId="26758" xr:uid="{00000000-0005-0000-0000-0000FF330000}"/>
    <cellStyle name="Heading 3 3 4 2 4 2 2" xfId="31397" xr:uid="{00000000-0005-0000-0000-000000340000}"/>
    <cellStyle name="Heading 3 3 4 2 4 2 3" xfId="32983" xr:uid="{00000000-0005-0000-0000-000001340000}"/>
    <cellStyle name="Heading 3 3 4 2 4 3" xfId="29103" xr:uid="{00000000-0005-0000-0000-000002340000}"/>
    <cellStyle name="Heading 3 3 4 2 4 4" xfId="30176" xr:uid="{00000000-0005-0000-0000-000003340000}"/>
    <cellStyle name="Heading 3 3 4 2 5" xfId="26751" xr:uid="{00000000-0005-0000-0000-000004340000}"/>
    <cellStyle name="Heading 3 3 4 2 5 2" xfId="31390" xr:uid="{00000000-0005-0000-0000-000005340000}"/>
    <cellStyle name="Heading 3 3 4 2 5 3" xfId="32976" xr:uid="{00000000-0005-0000-0000-000006340000}"/>
    <cellStyle name="Heading 3 3 4 2 6" xfId="29096" xr:uid="{00000000-0005-0000-0000-000007340000}"/>
    <cellStyle name="Heading 3 3 4 2 7" xfId="30183" xr:uid="{00000000-0005-0000-0000-000008340000}"/>
    <cellStyle name="Heading 3 3 4 3" xfId="9882" xr:uid="{00000000-0005-0000-0000-000009340000}"/>
    <cellStyle name="Heading 3 3 4 3 2" xfId="9883" xr:uid="{00000000-0005-0000-0000-00000A340000}"/>
    <cellStyle name="Heading 3 3 4 3 2 2" xfId="9884" xr:uid="{00000000-0005-0000-0000-00000B340000}"/>
    <cellStyle name="Heading 3 3 4 3 2 2 2" xfId="26761" xr:uid="{00000000-0005-0000-0000-00000C340000}"/>
    <cellStyle name="Heading 3 3 4 3 2 2 2 2" xfId="31400" xr:uid="{00000000-0005-0000-0000-00000D340000}"/>
    <cellStyle name="Heading 3 3 4 3 2 2 2 3" xfId="32986" xr:uid="{00000000-0005-0000-0000-00000E340000}"/>
    <cellStyle name="Heading 3 3 4 3 2 2 3" xfId="29106" xr:uid="{00000000-0005-0000-0000-00000F340000}"/>
    <cellStyle name="Heading 3 3 4 3 2 2 4" xfId="30173" xr:uid="{00000000-0005-0000-0000-000010340000}"/>
    <cellStyle name="Heading 3 3 4 3 2 3" xfId="26760" xr:uid="{00000000-0005-0000-0000-000011340000}"/>
    <cellStyle name="Heading 3 3 4 3 2 3 2" xfId="31399" xr:uid="{00000000-0005-0000-0000-000012340000}"/>
    <cellStyle name="Heading 3 3 4 3 2 3 3" xfId="32985" xr:uid="{00000000-0005-0000-0000-000013340000}"/>
    <cellStyle name="Heading 3 3 4 3 2 4" xfId="29105" xr:uid="{00000000-0005-0000-0000-000014340000}"/>
    <cellStyle name="Heading 3 3 4 3 2 5" xfId="30174" xr:uid="{00000000-0005-0000-0000-000015340000}"/>
    <cellStyle name="Heading 3 3 4 3 3" xfId="9885" xr:uid="{00000000-0005-0000-0000-000016340000}"/>
    <cellStyle name="Heading 3 3 4 3 3 2" xfId="26762" xr:uid="{00000000-0005-0000-0000-000017340000}"/>
    <cellStyle name="Heading 3 3 4 3 3 2 2" xfId="31401" xr:uid="{00000000-0005-0000-0000-000018340000}"/>
    <cellStyle name="Heading 3 3 4 3 3 2 3" xfId="32987" xr:uid="{00000000-0005-0000-0000-000019340000}"/>
    <cellStyle name="Heading 3 3 4 3 3 3" xfId="29107" xr:uid="{00000000-0005-0000-0000-00001A340000}"/>
    <cellStyle name="Heading 3 3 4 3 3 4" xfId="30172" xr:uid="{00000000-0005-0000-0000-00001B340000}"/>
    <cellStyle name="Heading 3 3 4 3 4" xfId="26759" xr:uid="{00000000-0005-0000-0000-00001C340000}"/>
    <cellStyle name="Heading 3 3 4 3 4 2" xfId="31398" xr:uid="{00000000-0005-0000-0000-00001D340000}"/>
    <cellStyle name="Heading 3 3 4 3 4 3" xfId="32984" xr:uid="{00000000-0005-0000-0000-00001E340000}"/>
    <cellStyle name="Heading 3 3 4 3 5" xfId="29104" xr:uid="{00000000-0005-0000-0000-00001F340000}"/>
    <cellStyle name="Heading 3 3 4 3 6" xfId="30175" xr:uid="{00000000-0005-0000-0000-000020340000}"/>
    <cellStyle name="Heading 3 3 4 4" xfId="9886" xr:uid="{00000000-0005-0000-0000-000021340000}"/>
    <cellStyle name="Heading 3 3 4 4 2" xfId="9887" xr:uid="{00000000-0005-0000-0000-000022340000}"/>
    <cellStyle name="Heading 3 3 4 4 2 2" xfId="26764" xr:uid="{00000000-0005-0000-0000-000023340000}"/>
    <cellStyle name="Heading 3 3 4 4 2 2 2" xfId="31403" xr:uid="{00000000-0005-0000-0000-000024340000}"/>
    <cellStyle name="Heading 3 3 4 4 2 2 3" xfId="32989" xr:uid="{00000000-0005-0000-0000-000025340000}"/>
    <cellStyle name="Heading 3 3 4 4 2 3" xfId="29109" xr:uid="{00000000-0005-0000-0000-000026340000}"/>
    <cellStyle name="Heading 3 3 4 4 2 4" xfId="30170" xr:uid="{00000000-0005-0000-0000-000027340000}"/>
    <cellStyle name="Heading 3 3 4 4 3" xfId="26763" xr:uid="{00000000-0005-0000-0000-000028340000}"/>
    <cellStyle name="Heading 3 3 4 4 3 2" xfId="31402" xr:uid="{00000000-0005-0000-0000-000029340000}"/>
    <cellStyle name="Heading 3 3 4 4 3 3" xfId="32988" xr:uid="{00000000-0005-0000-0000-00002A340000}"/>
    <cellStyle name="Heading 3 3 4 4 4" xfId="29108" xr:uid="{00000000-0005-0000-0000-00002B340000}"/>
    <cellStyle name="Heading 3 3 4 4 5" xfId="30171" xr:uid="{00000000-0005-0000-0000-00002C340000}"/>
    <cellStyle name="Heading 3 3 4 5" xfId="9888" xr:uid="{00000000-0005-0000-0000-00002D340000}"/>
    <cellStyle name="Heading 3 3 4 5 2" xfId="26765" xr:uid="{00000000-0005-0000-0000-00002E340000}"/>
    <cellStyle name="Heading 3 3 4 5 2 2" xfId="31404" xr:uid="{00000000-0005-0000-0000-00002F340000}"/>
    <cellStyle name="Heading 3 3 4 5 2 3" xfId="32990" xr:uid="{00000000-0005-0000-0000-000030340000}"/>
    <cellStyle name="Heading 3 3 4 5 3" xfId="29110" xr:uid="{00000000-0005-0000-0000-000031340000}"/>
    <cellStyle name="Heading 3 3 4 5 4" xfId="30169" xr:uid="{00000000-0005-0000-0000-000032340000}"/>
    <cellStyle name="Heading 3 3 4 6" xfId="26750" xr:uid="{00000000-0005-0000-0000-000033340000}"/>
    <cellStyle name="Heading 3 3 4 6 2" xfId="31389" xr:uid="{00000000-0005-0000-0000-000034340000}"/>
    <cellStyle name="Heading 3 3 4 6 3" xfId="32975" xr:uid="{00000000-0005-0000-0000-000035340000}"/>
    <cellStyle name="Heading 3 3 4 7" xfId="28062" xr:uid="{00000000-0005-0000-0000-000036340000}"/>
    <cellStyle name="Heading 3 3 4 7 2" xfId="32698" xr:uid="{00000000-0005-0000-0000-000037340000}"/>
    <cellStyle name="Heading 3 3 4 7 3" xfId="34284" xr:uid="{00000000-0005-0000-0000-000038340000}"/>
    <cellStyle name="Heading 3 3 4 8" xfId="29095" xr:uid="{00000000-0005-0000-0000-000039340000}"/>
    <cellStyle name="Heading 3 3 4 9" xfId="30184" xr:uid="{00000000-0005-0000-0000-00003A340000}"/>
    <cellStyle name="Heading 3 3 5" xfId="9889" xr:uid="{00000000-0005-0000-0000-00003B340000}"/>
    <cellStyle name="Heading 3 3 5 2" xfId="9890" xr:uid="{00000000-0005-0000-0000-00003C340000}"/>
    <cellStyle name="Heading 3 3 5 2 2" xfId="9891" xr:uid="{00000000-0005-0000-0000-00003D340000}"/>
    <cellStyle name="Heading 3 3 5 2 2 2" xfId="9892" xr:uid="{00000000-0005-0000-0000-00003E340000}"/>
    <cellStyle name="Heading 3 3 5 2 2 2 2" xfId="9893" xr:uid="{00000000-0005-0000-0000-00003F340000}"/>
    <cellStyle name="Heading 3 3 5 2 2 2 2 2" xfId="26770" xr:uid="{00000000-0005-0000-0000-000040340000}"/>
    <cellStyle name="Heading 3 3 5 2 2 2 2 2 2" xfId="31409" xr:uid="{00000000-0005-0000-0000-000041340000}"/>
    <cellStyle name="Heading 3 3 5 2 2 2 2 2 3" xfId="32995" xr:uid="{00000000-0005-0000-0000-000042340000}"/>
    <cellStyle name="Heading 3 3 5 2 2 2 2 3" xfId="29115" xr:uid="{00000000-0005-0000-0000-000043340000}"/>
    <cellStyle name="Heading 3 3 5 2 2 2 2 4" xfId="30164" xr:uid="{00000000-0005-0000-0000-000044340000}"/>
    <cellStyle name="Heading 3 3 5 2 2 2 3" xfId="26769" xr:uid="{00000000-0005-0000-0000-000045340000}"/>
    <cellStyle name="Heading 3 3 5 2 2 2 3 2" xfId="31408" xr:uid="{00000000-0005-0000-0000-000046340000}"/>
    <cellStyle name="Heading 3 3 5 2 2 2 3 3" xfId="32994" xr:uid="{00000000-0005-0000-0000-000047340000}"/>
    <cellStyle name="Heading 3 3 5 2 2 2 4" xfId="29114" xr:uid="{00000000-0005-0000-0000-000048340000}"/>
    <cellStyle name="Heading 3 3 5 2 2 2 5" xfId="30165" xr:uid="{00000000-0005-0000-0000-000049340000}"/>
    <cellStyle name="Heading 3 3 5 2 2 3" xfId="9894" xr:uid="{00000000-0005-0000-0000-00004A340000}"/>
    <cellStyle name="Heading 3 3 5 2 2 3 2" xfId="26771" xr:uid="{00000000-0005-0000-0000-00004B340000}"/>
    <cellStyle name="Heading 3 3 5 2 2 3 2 2" xfId="31410" xr:uid="{00000000-0005-0000-0000-00004C340000}"/>
    <cellStyle name="Heading 3 3 5 2 2 3 2 3" xfId="32996" xr:uid="{00000000-0005-0000-0000-00004D340000}"/>
    <cellStyle name="Heading 3 3 5 2 2 3 3" xfId="29116" xr:uid="{00000000-0005-0000-0000-00004E340000}"/>
    <cellStyle name="Heading 3 3 5 2 2 3 4" xfId="30163" xr:uid="{00000000-0005-0000-0000-00004F340000}"/>
    <cellStyle name="Heading 3 3 5 2 2 4" xfId="26768" xr:uid="{00000000-0005-0000-0000-000050340000}"/>
    <cellStyle name="Heading 3 3 5 2 2 4 2" xfId="31407" xr:uid="{00000000-0005-0000-0000-000051340000}"/>
    <cellStyle name="Heading 3 3 5 2 2 4 3" xfId="32993" xr:uid="{00000000-0005-0000-0000-000052340000}"/>
    <cellStyle name="Heading 3 3 5 2 2 5" xfId="29113" xr:uid="{00000000-0005-0000-0000-000053340000}"/>
    <cellStyle name="Heading 3 3 5 2 2 6" xfId="30166" xr:uid="{00000000-0005-0000-0000-000054340000}"/>
    <cellStyle name="Heading 3 3 5 2 3" xfId="9895" xr:uid="{00000000-0005-0000-0000-000055340000}"/>
    <cellStyle name="Heading 3 3 5 2 3 2" xfId="9896" xr:uid="{00000000-0005-0000-0000-000056340000}"/>
    <cellStyle name="Heading 3 3 5 2 3 2 2" xfId="26773" xr:uid="{00000000-0005-0000-0000-000057340000}"/>
    <cellStyle name="Heading 3 3 5 2 3 2 2 2" xfId="31412" xr:uid="{00000000-0005-0000-0000-000058340000}"/>
    <cellStyle name="Heading 3 3 5 2 3 2 2 3" xfId="32998" xr:uid="{00000000-0005-0000-0000-000059340000}"/>
    <cellStyle name="Heading 3 3 5 2 3 2 3" xfId="29118" xr:uid="{00000000-0005-0000-0000-00005A340000}"/>
    <cellStyle name="Heading 3 3 5 2 3 2 4" xfId="30161" xr:uid="{00000000-0005-0000-0000-00005B340000}"/>
    <cellStyle name="Heading 3 3 5 2 3 3" xfId="26772" xr:uid="{00000000-0005-0000-0000-00005C340000}"/>
    <cellStyle name="Heading 3 3 5 2 3 3 2" xfId="31411" xr:uid="{00000000-0005-0000-0000-00005D340000}"/>
    <cellStyle name="Heading 3 3 5 2 3 3 3" xfId="32997" xr:uid="{00000000-0005-0000-0000-00005E340000}"/>
    <cellStyle name="Heading 3 3 5 2 3 4" xfId="29117" xr:uid="{00000000-0005-0000-0000-00005F340000}"/>
    <cellStyle name="Heading 3 3 5 2 3 5" xfId="30162" xr:uid="{00000000-0005-0000-0000-000060340000}"/>
    <cellStyle name="Heading 3 3 5 2 4" xfId="9897" xr:uid="{00000000-0005-0000-0000-000061340000}"/>
    <cellStyle name="Heading 3 3 5 2 4 2" xfId="26774" xr:uid="{00000000-0005-0000-0000-000062340000}"/>
    <cellStyle name="Heading 3 3 5 2 4 2 2" xfId="31413" xr:uid="{00000000-0005-0000-0000-000063340000}"/>
    <cellStyle name="Heading 3 3 5 2 4 2 3" xfId="32999" xr:uid="{00000000-0005-0000-0000-000064340000}"/>
    <cellStyle name="Heading 3 3 5 2 4 3" xfId="29119" xr:uid="{00000000-0005-0000-0000-000065340000}"/>
    <cellStyle name="Heading 3 3 5 2 4 4" xfId="30160" xr:uid="{00000000-0005-0000-0000-000066340000}"/>
    <cellStyle name="Heading 3 3 5 2 5" xfId="26767" xr:uid="{00000000-0005-0000-0000-000067340000}"/>
    <cellStyle name="Heading 3 3 5 2 5 2" xfId="31406" xr:uid="{00000000-0005-0000-0000-000068340000}"/>
    <cellStyle name="Heading 3 3 5 2 5 3" xfId="32992" xr:uid="{00000000-0005-0000-0000-000069340000}"/>
    <cellStyle name="Heading 3 3 5 2 6" xfId="29112" xr:uid="{00000000-0005-0000-0000-00006A340000}"/>
    <cellStyle name="Heading 3 3 5 2 7" xfId="30167" xr:uid="{00000000-0005-0000-0000-00006B340000}"/>
    <cellStyle name="Heading 3 3 5 3" xfId="9898" xr:uid="{00000000-0005-0000-0000-00006C340000}"/>
    <cellStyle name="Heading 3 3 5 3 2" xfId="9899" xr:uid="{00000000-0005-0000-0000-00006D340000}"/>
    <cellStyle name="Heading 3 3 5 3 2 2" xfId="9900" xr:uid="{00000000-0005-0000-0000-00006E340000}"/>
    <cellStyle name="Heading 3 3 5 3 2 2 2" xfId="26777" xr:uid="{00000000-0005-0000-0000-00006F340000}"/>
    <cellStyle name="Heading 3 3 5 3 2 2 2 2" xfId="31416" xr:uid="{00000000-0005-0000-0000-000070340000}"/>
    <cellStyle name="Heading 3 3 5 3 2 2 2 3" xfId="33002" xr:uid="{00000000-0005-0000-0000-000071340000}"/>
    <cellStyle name="Heading 3 3 5 3 2 2 3" xfId="29122" xr:uid="{00000000-0005-0000-0000-000072340000}"/>
    <cellStyle name="Heading 3 3 5 3 2 2 4" xfId="30157" xr:uid="{00000000-0005-0000-0000-000073340000}"/>
    <cellStyle name="Heading 3 3 5 3 2 3" xfId="26776" xr:uid="{00000000-0005-0000-0000-000074340000}"/>
    <cellStyle name="Heading 3 3 5 3 2 3 2" xfId="31415" xr:uid="{00000000-0005-0000-0000-000075340000}"/>
    <cellStyle name="Heading 3 3 5 3 2 3 3" xfId="33001" xr:uid="{00000000-0005-0000-0000-000076340000}"/>
    <cellStyle name="Heading 3 3 5 3 2 4" xfId="29121" xr:uid="{00000000-0005-0000-0000-000077340000}"/>
    <cellStyle name="Heading 3 3 5 3 2 5" xfId="30158" xr:uid="{00000000-0005-0000-0000-000078340000}"/>
    <cellStyle name="Heading 3 3 5 3 3" xfId="9901" xr:uid="{00000000-0005-0000-0000-000079340000}"/>
    <cellStyle name="Heading 3 3 5 3 3 2" xfId="26778" xr:uid="{00000000-0005-0000-0000-00007A340000}"/>
    <cellStyle name="Heading 3 3 5 3 3 2 2" xfId="31417" xr:uid="{00000000-0005-0000-0000-00007B340000}"/>
    <cellStyle name="Heading 3 3 5 3 3 2 3" xfId="33003" xr:uid="{00000000-0005-0000-0000-00007C340000}"/>
    <cellStyle name="Heading 3 3 5 3 3 3" xfId="29123" xr:uid="{00000000-0005-0000-0000-00007D340000}"/>
    <cellStyle name="Heading 3 3 5 3 3 4" xfId="30156" xr:uid="{00000000-0005-0000-0000-00007E340000}"/>
    <cellStyle name="Heading 3 3 5 3 4" xfId="26775" xr:uid="{00000000-0005-0000-0000-00007F340000}"/>
    <cellStyle name="Heading 3 3 5 3 4 2" xfId="31414" xr:uid="{00000000-0005-0000-0000-000080340000}"/>
    <cellStyle name="Heading 3 3 5 3 4 3" xfId="33000" xr:uid="{00000000-0005-0000-0000-000081340000}"/>
    <cellStyle name="Heading 3 3 5 3 5" xfId="29120" xr:uid="{00000000-0005-0000-0000-000082340000}"/>
    <cellStyle name="Heading 3 3 5 3 6" xfId="30159" xr:uid="{00000000-0005-0000-0000-000083340000}"/>
    <cellStyle name="Heading 3 3 5 4" xfId="9902" xr:uid="{00000000-0005-0000-0000-000084340000}"/>
    <cellStyle name="Heading 3 3 5 4 2" xfId="9903" xr:uid="{00000000-0005-0000-0000-000085340000}"/>
    <cellStyle name="Heading 3 3 5 4 2 2" xfId="26780" xr:uid="{00000000-0005-0000-0000-000086340000}"/>
    <cellStyle name="Heading 3 3 5 4 2 2 2" xfId="31419" xr:uid="{00000000-0005-0000-0000-000087340000}"/>
    <cellStyle name="Heading 3 3 5 4 2 2 3" xfId="33005" xr:uid="{00000000-0005-0000-0000-000088340000}"/>
    <cellStyle name="Heading 3 3 5 4 2 3" xfId="29125" xr:uid="{00000000-0005-0000-0000-000089340000}"/>
    <cellStyle name="Heading 3 3 5 4 2 4" xfId="30154" xr:uid="{00000000-0005-0000-0000-00008A340000}"/>
    <cellStyle name="Heading 3 3 5 4 3" xfId="26779" xr:uid="{00000000-0005-0000-0000-00008B340000}"/>
    <cellStyle name="Heading 3 3 5 4 3 2" xfId="31418" xr:uid="{00000000-0005-0000-0000-00008C340000}"/>
    <cellStyle name="Heading 3 3 5 4 3 3" xfId="33004" xr:uid="{00000000-0005-0000-0000-00008D340000}"/>
    <cellStyle name="Heading 3 3 5 4 4" xfId="29124" xr:uid="{00000000-0005-0000-0000-00008E340000}"/>
    <cellStyle name="Heading 3 3 5 4 5" xfId="30155" xr:uid="{00000000-0005-0000-0000-00008F340000}"/>
    <cellStyle name="Heading 3 3 5 5" xfId="9904" xr:uid="{00000000-0005-0000-0000-000090340000}"/>
    <cellStyle name="Heading 3 3 5 5 2" xfId="26781" xr:uid="{00000000-0005-0000-0000-000091340000}"/>
    <cellStyle name="Heading 3 3 5 5 2 2" xfId="31420" xr:uid="{00000000-0005-0000-0000-000092340000}"/>
    <cellStyle name="Heading 3 3 5 5 2 3" xfId="33006" xr:uid="{00000000-0005-0000-0000-000093340000}"/>
    <cellStyle name="Heading 3 3 5 5 3" xfId="29126" xr:uid="{00000000-0005-0000-0000-000094340000}"/>
    <cellStyle name="Heading 3 3 5 5 4" xfId="30153" xr:uid="{00000000-0005-0000-0000-000095340000}"/>
    <cellStyle name="Heading 3 3 5 6" xfId="26766" xr:uid="{00000000-0005-0000-0000-000096340000}"/>
    <cellStyle name="Heading 3 3 5 6 2" xfId="31405" xr:uid="{00000000-0005-0000-0000-000097340000}"/>
    <cellStyle name="Heading 3 3 5 6 3" xfId="32991" xr:uid="{00000000-0005-0000-0000-000098340000}"/>
    <cellStyle name="Heading 3 3 5 7" xfId="29111" xr:uid="{00000000-0005-0000-0000-000099340000}"/>
    <cellStyle name="Heading 3 3 5 8" xfId="30168" xr:uid="{00000000-0005-0000-0000-00009A340000}"/>
    <cellStyle name="Heading 3 3 5 9" xfId="34506" xr:uid="{00000000-0005-0000-0000-00009B340000}"/>
    <cellStyle name="Heading 3 3 6" xfId="9905" xr:uid="{00000000-0005-0000-0000-00009C340000}"/>
    <cellStyle name="Heading 3 3 6 2" xfId="9906" xr:uid="{00000000-0005-0000-0000-00009D340000}"/>
    <cellStyle name="Heading 3 3 6 2 2" xfId="9907" xr:uid="{00000000-0005-0000-0000-00009E340000}"/>
    <cellStyle name="Heading 3 3 6 2 2 2" xfId="26784" xr:uid="{00000000-0005-0000-0000-00009F340000}"/>
    <cellStyle name="Heading 3 3 6 2 2 2 2" xfId="31423" xr:uid="{00000000-0005-0000-0000-0000A0340000}"/>
    <cellStyle name="Heading 3 3 6 2 2 2 3" xfId="33009" xr:uid="{00000000-0005-0000-0000-0000A1340000}"/>
    <cellStyle name="Heading 3 3 6 2 2 3" xfId="29129" xr:uid="{00000000-0005-0000-0000-0000A2340000}"/>
    <cellStyle name="Heading 3 3 6 2 2 4" xfId="30150" xr:uid="{00000000-0005-0000-0000-0000A3340000}"/>
    <cellStyle name="Heading 3 3 6 2 3" xfId="26783" xr:uid="{00000000-0005-0000-0000-0000A4340000}"/>
    <cellStyle name="Heading 3 3 6 2 3 2" xfId="31422" xr:uid="{00000000-0005-0000-0000-0000A5340000}"/>
    <cellStyle name="Heading 3 3 6 2 3 3" xfId="33008" xr:uid="{00000000-0005-0000-0000-0000A6340000}"/>
    <cellStyle name="Heading 3 3 6 2 4" xfId="29128" xr:uid="{00000000-0005-0000-0000-0000A7340000}"/>
    <cellStyle name="Heading 3 3 6 2 5" xfId="30151" xr:uid="{00000000-0005-0000-0000-0000A8340000}"/>
    <cellStyle name="Heading 3 3 6 3" xfId="9908" xr:uid="{00000000-0005-0000-0000-0000A9340000}"/>
    <cellStyle name="Heading 3 3 6 3 2" xfId="26785" xr:uid="{00000000-0005-0000-0000-0000AA340000}"/>
    <cellStyle name="Heading 3 3 6 3 2 2" xfId="31424" xr:uid="{00000000-0005-0000-0000-0000AB340000}"/>
    <cellStyle name="Heading 3 3 6 3 2 3" xfId="33010" xr:uid="{00000000-0005-0000-0000-0000AC340000}"/>
    <cellStyle name="Heading 3 3 6 3 3" xfId="29130" xr:uid="{00000000-0005-0000-0000-0000AD340000}"/>
    <cellStyle name="Heading 3 3 6 3 4" xfId="30149" xr:uid="{00000000-0005-0000-0000-0000AE340000}"/>
    <cellStyle name="Heading 3 3 6 4" xfId="26782" xr:uid="{00000000-0005-0000-0000-0000AF340000}"/>
    <cellStyle name="Heading 3 3 6 4 2" xfId="31421" xr:uid="{00000000-0005-0000-0000-0000B0340000}"/>
    <cellStyle name="Heading 3 3 6 4 3" xfId="33007" xr:uid="{00000000-0005-0000-0000-0000B1340000}"/>
    <cellStyle name="Heading 3 3 6 5" xfId="29127" xr:uid="{00000000-0005-0000-0000-0000B2340000}"/>
    <cellStyle name="Heading 3 3 6 6" xfId="30152" xr:uid="{00000000-0005-0000-0000-0000B3340000}"/>
    <cellStyle name="Heading 3 3 7" xfId="9909" xr:uid="{00000000-0005-0000-0000-0000B4340000}"/>
    <cellStyle name="Heading 3 3 7 2" xfId="9910" xr:uid="{00000000-0005-0000-0000-0000B5340000}"/>
    <cellStyle name="Heading 3 3 7 2 2" xfId="26787" xr:uid="{00000000-0005-0000-0000-0000B6340000}"/>
    <cellStyle name="Heading 3 3 7 2 2 2" xfId="31426" xr:uid="{00000000-0005-0000-0000-0000B7340000}"/>
    <cellStyle name="Heading 3 3 7 2 2 3" xfId="33012" xr:uid="{00000000-0005-0000-0000-0000B8340000}"/>
    <cellStyle name="Heading 3 3 7 2 3" xfId="29132" xr:uid="{00000000-0005-0000-0000-0000B9340000}"/>
    <cellStyle name="Heading 3 3 7 2 4" xfId="30147" xr:uid="{00000000-0005-0000-0000-0000BA340000}"/>
    <cellStyle name="Heading 3 3 7 3" xfId="26786" xr:uid="{00000000-0005-0000-0000-0000BB340000}"/>
    <cellStyle name="Heading 3 3 7 3 2" xfId="31425" xr:uid="{00000000-0005-0000-0000-0000BC340000}"/>
    <cellStyle name="Heading 3 3 7 3 3" xfId="33011" xr:uid="{00000000-0005-0000-0000-0000BD340000}"/>
    <cellStyle name="Heading 3 3 7 4" xfId="29131" xr:uid="{00000000-0005-0000-0000-0000BE340000}"/>
    <cellStyle name="Heading 3 3 7 5" xfId="30148" xr:uid="{00000000-0005-0000-0000-0000BF340000}"/>
    <cellStyle name="Heading 3 3 8" xfId="9911" xr:uid="{00000000-0005-0000-0000-0000C0340000}"/>
    <cellStyle name="Heading 3 3 8 2" xfId="9912" xr:uid="{00000000-0005-0000-0000-0000C1340000}"/>
    <cellStyle name="Heading 3 3 8 2 2" xfId="26789" xr:uid="{00000000-0005-0000-0000-0000C2340000}"/>
    <cellStyle name="Heading 3 3 8 2 2 2" xfId="31428" xr:uid="{00000000-0005-0000-0000-0000C3340000}"/>
    <cellStyle name="Heading 3 3 8 2 2 3" xfId="33014" xr:uid="{00000000-0005-0000-0000-0000C4340000}"/>
    <cellStyle name="Heading 3 3 8 2 3" xfId="29134" xr:uid="{00000000-0005-0000-0000-0000C5340000}"/>
    <cellStyle name="Heading 3 3 8 2 4" xfId="30145" xr:uid="{00000000-0005-0000-0000-0000C6340000}"/>
    <cellStyle name="Heading 3 3 8 3" xfId="26788" xr:uid="{00000000-0005-0000-0000-0000C7340000}"/>
    <cellStyle name="Heading 3 3 8 3 2" xfId="31427" xr:uid="{00000000-0005-0000-0000-0000C8340000}"/>
    <cellStyle name="Heading 3 3 8 3 3" xfId="33013" xr:uid="{00000000-0005-0000-0000-0000C9340000}"/>
    <cellStyle name="Heading 3 3 8 4" xfId="29133" xr:uid="{00000000-0005-0000-0000-0000CA340000}"/>
    <cellStyle name="Heading 3 3 8 5" xfId="30146" xr:uid="{00000000-0005-0000-0000-0000CB340000}"/>
    <cellStyle name="Heading 3 3 9" xfId="9913" xr:uid="{00000000-0005-0000-0000-0000CC340000}"/>
    <cellStyle name="Heading 3 3 9 2" xfId="26790" xr:uid="{00000000-0005-0000-0000-0000CD340000}"/>
    <cellStyle name="Heading 3 3 9 2 2" xfId="31429" xr:uid="{00000000-0005-0000-0000-0000CE340000}"/>
    <cellStyle name="Heading 3 3 9 2 3" xfId="33015" xr:uid="{00000000-0005-0000-0000-0000CF340000}"/>
    <cellStyle name="Heading 3 3 9 3" xfId="29135" xr:uid="{00000000-0005-0000-0000-0000D0340000}"/>
    <cellStyle name="Heading 3 3 9 4" xfId="30144" xr:uid="{00000000-0005-0000-0000-0000D1340000}"/>
    <cellStyle name="Heading 3 3_Client_Field_Report_SSFD_293_UI_17May14@6h00" xfId="34780" xr:uid="{00000000-0005-0000-0000-0000D2340000}"/>
    <cellStyle name="Heading 3 4" xfId="9914" xr:uid="{00000000-0005-0000-0000-0000D3340000}"/>
    <cellStyle name="Heading 3 4 10" xfId="26791" xr:uid="{00000000-0005-0000-0000-0000D4340000}"/>
    <cellStyle name="Heading 3 4 10 2" xfId="31430" xr:uid="{00000000-0005-0000-0000-0000D5340000}"/>
    <cellStyle name="Heading 3 4 10 3" xfId="33016" xr:uid="{00000000-0005-0000-0000-0000D6340000}"/>
    <cellStyle name="Heading 3 4 11" xfId="28063" xr:uid="{00000000-0005-0000-0000-0000D7340000}"/>
    <cellStyle name="Heading 3 4 11 2" xfId="32699" xr:uid="{00000000-0005-0000-0000-0000D8340000}"/>
    <cellStyle name="Heading 3 4 11 3" xfId="34285" xr:uid="{00000000-0005-0000-0000-0000D9340000}"/>
    <cellStyle name="Heading 3 4 12" xfId="29136" xr:uid="{00000000-0005-0000-0000-0000DA340000}"/>
    <cellStyle name="Heading 3 4 13" xfId="30143" xr:uid="{00000000-0005-0000-0000-0000DB340000}"/>
    <cellStyle name="Heading 3 4 2" xfId="9915" xr:uid="{00000000-0005-0000-0000-0000DC340000}"/>
    <cellStyle name="Heading 3 4 2 10" xfId="29137" xr:uid="{00000000-0005-0000-0000-0000DD340000}"/>
    <cellStyle name="Heading 3 4 2 11" xfId="30142" xr:uid="{00000000-0005-0000-0000-0000DE340000}"/>
    <cellStyle name="Heading 3 4 2 2" xfId="9916" xr:uid="{00000000-0005-0000-0000-0000DF340000}"/>
    <cellStyle name="Heading 3 4 2 2 2" xfId="9917" xr:uid="{00000000-0005-0000-0000-0000E0340000}"/>
    <cellStyle name="Heading 3 4 2 2 2 2" xfId="9918" xr:uid="{00000000-0005-0000-0000-0000E1340000}"/>
    <cellStyle name="Heading 3 4 2 2 2 2 2" xfId="9919" xr:uid="{00000000-0005-0000-0000-0000E2340000}"/>
    <cellStyle name="Heading 3 4 2 2 2 2 2 2" xfId="9920" xr:uid="{00000000-0005-0000-0000-0000E3340000}"/>
    <cellStyle name="Heading 3 4 2 2 2 2 2 2 2" xfId="26797" xr:uid="{00000000-0005-0000-0000-0000E4340000}"/>
    <cellStyle name="Heading 3 4 2 2 2 2 2 2 2 2" xfId="31436" xr:uid="{00000000-0005-0000-0000-0000E5340000}"/>
    <cellStyle name="Heading 3 4 2 2 2 2 2 2 2 3" xfId="33022" xr:uid="{00000000-0005-0000-0000-0000E6340000}"/>
    <cellStyle name="Heading 3 4 2 2 2 2 2 2 3" xfId="29142" xr:uid="{00000000-0005-0000-0000-0000E7340000}"/>
    <cellStyle name="Heading 3 4 2 2 2 2 2 2 4" xfId="30137" xr:uid="{00000000-0005-0000-0000-0000E8340000}"/>
    <cellStyle name="Heading 3 4 2 2 2 2 2 3" xfId="26796" xr:uid="{00000000-0005-0000-0000-0000E9340000}"/>
    <cellStyle name="Heading 3 4 2 2 2 2 2 3 2" xfId="31435" xr:uid="{00000000-0005-0000-0000-0000EA340000}"/>
    <cellStyle name="Heading 3 4 2 2 2 2 2 3 3" xfId="33021" xr:uid="{00000000-0005-0000-0000-0000EB340000}"/>
    <cellStyle name="Heading 3 4 2 2 2 2 2 4" xfId="29141" xr:uid="{00000000-0005-0000-0000-0000EC340000}"/>
    <cellStyle name="Heading 3 4 2 2 2 2 2 5" xfId="30138" xr:uid="{00000000-0005-0000-0000-0000ED340000}"/>
    <cellStyle name="Heading 3 4 2 2 2 2 3" xfId="9921" xr:uid="{00000000-0005-0000-0000-0000EE340000}"/>
    <cellStyle name="Heading 3 4 2 2 2 2 3 2" xfId="26798" xr:uid="{00000000-0005-0000-0000-0000EF340000}"/>
    <cellStyle name="Heading 3 4 2 2 2 2 3 2 2" xfId="31437" xr:uid="{00000000-0005-0000-0000-0000F0340000}"/>
    <cellStyle name="Heading 3 4 2 2 2 2 3 2 3" xfId="33023" xr:uid="{00000000-0005-0000-0000-0000F1340000}"/>
    <cellStyle name="Heading 3 4 2 2 2 2 3 3" xfId="29143" xr:uid="{00000000-0005-0000-0000-0000F2340000}"/>
    <cellStyle name="Heading 3 4 2 2 2 2 3 4" xfId="30136" xr:uid="{00000000-0005-0000-0000-0000F3340000}"/>
    <cellStyle name="Heading 3 4 2 2 2 2 4" xfId="26795" xr:uid="{00000000-0005-0000-0000-0000F4340000}"/>
    <cellStyle name="Heading 3 4 2 2 2 2 4 2" xfId="31434" xr:uid="{00000000-0005-0000-0000-0000F5340000}"/>
    <cellStyle name="Heading 3 4 2 2 2 2 4 3" xfId="33020" xr:uid="{00000000-0005-0000-0000-0000F6340000}"/>
    <cellStyle name="Heading 3 4 2 2 2 2 5" xfId="29140" xr:uid="{00000000-0005-0000-0000-0000F7340000}"/>
    <cellStyle name="Heading 3 4 2 2 2 2 6" xfId="30139" xr:uid="{00000000-0005-0000-0000-0000F8340000}"/>
    <cellStyle name="Heading 3 4 2 2 2 3" xfId="9922" xr:uid="{00000000-0005-0000-0000-0000F9340000}"/>
    <cellStyle name="Heading 3 4 2 2 2 3 2" xfId="9923" xr:uid="{00000000-0005-0000-0000-0000FA340000}"/>
    <cellStyle name="Heading 3 4 2 2 2 3 2 2" xfId="26800" xr:uid="{00000000-0005-0000-0000-0000FB340000}"/>
    <cellStyle name="Heading 3 4 2 2 2 3 2 2 2" xfId="31439" xr:uid="{00000000-0005-0000-0000-0000FC340000}"/>
    <cellStyle name="Heading 3 4 2 2 2 3 2 2 3" xfId="33025" xr:uid="{00000000-0005-0000-0000-0000FD340000}"/>
    <cellStyle name="Heading 3 4 2 2 2 3 2 3" xfId="29145" xr:uid="{00000000-0005-0000-0000-0000FE340000}"/>
    <cellStyle name="Heading 3 4 2 2 2 3 2 4" xfId="30134" xr:uid="{00000000-0005-0000-0000-0000FF340000}"/>
    <cellStyle name="Heading 3 4 2 2 2 3 3" xfId="26799" xr:uid="{00000000-0005-0000-0000-000000350000}"/>
    <cellStyle name="Heading 3 4 2 2 2 3 3 2" xfId="31438" xr:uid="{00000000-0005-0000-0000-000001350000}"/>
    <cellStyle name="Heading 3 4 2 2 2 3 3 3" xfId="33024" xr:uid="{00000000-0005-0000-0000-000002350000}"/>
    <cellStyle name="Heading 3 4 2 2 2 3 4" xfId="29144" xr:uid="{00000000-0005-0000-0000-000003350000}"/>
    <cellStyle name="Heading 3 4 2 2 2 3 5" xfId="30135" xr:uid="{00000000-0005-0000-0000-000004350000}"/>
    <cellStyle name="Heading 3 4 2 2 2 4" xfId="9924" xr:uid="{00000000-0005-0000-0000-000005350000}"/>
    <cellStyle name="Heading 3 4 2 2 2 4 2" xfId="26801" xr:uid="{00000000-0005-0000-0000-000006350000}"/>
    <cellStyle name="Heading 3 4 2 2 2 4 2 2" xfId="31440" xr:uid="{00000000-0005-0000-0000-000007350000}"/>
    <cellStyle name="Heading 3 4 2 2 2 4 2 3" xfId="33026" xr:uid="{00000000-0005-0000-0000-000008350000}"/>
    <cellStyle name="Heading 3 4 2 2 2 4 3" xfId="29146" xr:uid="{00000000-0005-0000-0000-000009350000}"/>
    <cellStyle name="Heading 3 4 2 2 2 4 4" xfId="30133" xr:uid="{00000000-0005-0000-0000-00000A350000}"/>
    <cellStyle name="Heading 3 4 2 2 2 5" xfId="26794" xr:uid="{00000000-0005-0000-0000-00000B350000}"/>
    <cellStyle name="Heading 3 4 2 2 2 5 2" xfId="31433" xr:uid="{00000000-0005-0000-0000-00000C350000}"/>
    <cellStyle name="Heading 3 4 2 2 2 5 3" xfId="33019" xr:uid="{00000000-0005-0000-0000-00000D350000}"/>
    <cellStyle name="Heading 3 4 2 2 2 6" xfId="29139" xr:uid="{00000000-0005-0000-0000-00000E350000}"/>
    <cellStyle name="Heading 3 4 2 2 2 7" xfId="30140" xr:uid="{00000000-0005-0000-0000-00000F350000}"/>
    <cellStyle name="Heading 3 4 2 2 3" xfId="9925" xr:uid="{00000000-0005-0000-0000-000010350000}"/>
    <cellStyle name="Heading 3 4 2 2 3 2" xfId="9926" xr:uid="{00000000-0005-0000-0000-000011350000}"/>
    <cellStyle name="Heading 3 4 2 2 3 2 2" xfId="9927" xr:uid="{00000000-0005-0000-0000-000012350000}"/>
    <cellStyle name="Heading 3 4 2 2 3 2 2 2" xfId="26804" xr:uid="{00000000-0005-0000-0000-000013350000}"/>
    <cellStyle name="Heading 3 4 2 2 3 2 2 2 2" xfId="31443" xr:uid="{00000000-0005-0000-0000-000014350000}"/>
    <cellStyle name="Heading 3 4 2 2 3 2 2 2 3" xfId="33029" xr:uid="{00000000-0005-0000-0000-000015350000}"/>
    <cellStyle name="Heading 3 4 2 2 3 2 2 3" xfId="29149" xr:uid="{00000000-0005-0000-0000-000016350000}"/>
    <cellStyle name="Heading 3 4 2 2 3 2 2 4" xfId="30130" xr:uid="{00000000-0005-0000-0000-000017350000}"/>
    <cellStyle name="Heading 3 4 2 2 3 2 3" xfId="26803" xr:uid="{00000000-0005-0000-0000-000018350000}"/>
    <cellStyle name="Heading 3 4 2 2 3 2 3 2" xfId="31442" xr:uid="{00000000-0005-0000-0000-000019350000}"/>
    <cellStyle name="Heading 3 4 2 2 3 2 3 3" xfId="33028" xr:uid="{00000000-0005-0000-0000-00001A350000}"/>
    <cellStyle name="Heading 3 4 2 2 3 2 4" xfId="29148" xr:uid="{00000000-0005-0000-0000-00001B350000}"/>
    <cellStyle name="Heading 3 4 2 2 3 2 5" xfId="30131" xr:uid="{00000000-0005-0000-0000-00001C350000}"/>
    <cellStyle name="Heading 3 4 2 2 3 3" xfId="9928" xr:uid="{00000000-0005-0000-0000-00001D350000}"/>
    <cellStyle name="Heading 3 4 2 2 3 3 2" xfId="26805" xr:uid="{00000000-0005-0000-0000-00001E350000}"/>
    <cellStyle name="Heading 3 4 2 2 3 3 2 2" xfId="31444" xr:uid="{00000000-0005-0000-0000-00001F350000}"/>
    <cellStyle name="Heading 3 4 2 2 3 3 2 3" xfId="33030" xr:uid="{00000000-0005-0000-0000-000020350000}"/>
    <cellStyle name="Heading 3 4 2 2 3 3 3" xfId="29150" xr:uid="{00000000-0005-0000-0000-000021350000}"/>
    <cellStyle name="Heading 3 4 2 2 3 3 4" xfId="30129" xr:uid="{00000000-0005-0000-0000-000022350000}"/>
    <cellStyle name="Heading 3 4 2 2 3 4" xfId="26802" xr:uid="{00000000-0005-0000-0000-000023350000}"/>
    <cellStyle name="Heading 3 4 2 2 3 4 2" xfId="31441" xr:uid="{00000000-0005-0000-0000-000024350000}"/>
    <cellStyle name="Heading 3 4 2 2 3 4 3" xfId="33027" xr:uid="{00000000-0005-0000-0000-000025350000}"/>
    <cellStyle name="Heading 3 4 2 2 3 5" xfId="29147" xr:uid="{00000000-0005-0000-0000-000026350000}"/>
    <cellStyle name="Heading 3 4 2 2 3 6" xfId="30132" xr:uid="{00000000-0005-0000-0000-000027350000}"/>
    <cellStyle name="Heading 3 4 2 2 4" xfId="9929" xr:uid="{00000000-0005-0000-0000-000028350000}"/>
    <cellStyle name="Heading 3 4 2 2 4 2" xfId="9930" xr:uid="{00000000-0005-0000-0000-000029350000}"/>
    <cellStyle name="Heading 3 4 2 2 4 2 2" xfId="26807" xr:uid="{00000000-0005-0000-0000-00002A350000}"/>
    <cellStyle name="Heading 3 4 2 2 4 2 2 2" xfId="31446" xr:uid="{00000000-0005-0000-0000-00002B350000}"/>
    <cellStyle name="Heading 3 4 2 2 4 2 2 3" xfId="33032" xr:uid="{00000000-0005-0000-0000-00002C350000}"/>
    <cellStyle name="Heading 3 4 2 2 4 2 3" xfId="29152" xr:uid="{00000000-0005-0000-0000-00002D350000}"/>
    <cellStyle name="Heading 3 4 2 2 4 2 4" xfId="30127" xr:uid="{00000000-0005-0000-0000-00002E350000}"/>
    <cellStyle name="Heading 3 4 2 2 4 3" xfId="26806" xr:uid="{00000000-0005-0000-0000-00002F350000}"/>
    <cellStyle name="Heading 3 4 2 2 4 3 2" xfId="31445" xr:uid="{00000000-0005-0000-0000-000030350000}"/>
    <cellStyle name="Heading 3 4 2 2 4 3 3" xfId="33031" xr:uid="{00000000-0005-0000-0000-000031350000}"/>
    <cellStyle name="Heading 3 4 2 2 4 4" xfId="29151" xr:uid="{00000000-0005-0000-0000-000032350000}"/>
    <cellStyle name="Heading 3 4 2 2 4 5" xfId="30128" xr:uid="{00000000-0005-0000-0000-000033350000}"/>
    <cellStyle name="Heading 3 4 2 2 5" xfId="9931" xr:uid="{00000000-0005-0000-0000-000034350000}"/>
    <cellStyle name="Heading 3 4 2 2 5 2" xfId="26808" xr:uid="{00000000-0005-0000-0000-000035350000}"/>
    <cellStyle name="Heading 3 4 2 2 5 2 2" xfId="31447" xr:uid="{00000000-0005-0000-0000-000036350000}"/>
    <cellStyle name="Heading 3 4 2 2 5 2 3" xfId="33033" xr:uid="{00000000-0005-0000-0000-000037350000}"/>
    <cellStyle name="Heading 3 4 2 2 5 3" xfId="29153" xr:uid="{00000000-0005-0000-0000-000038350000}"/>
    <cellStyle name="Heading 3 4 2 2 5 4" xfId="30126" xr:uid="{00000000-0005-0000-0000-000039350000}"/>
    <cellStyle name="Heading 3 4 2 2 6" xfId="26793" xr:uid="{00000000-0005-0000-0000-00003A350000}"/>
    <cellStyle name="Heading 3 4 2 2 6 2" xfId="31432" xr:uid="{00000000-0005-0000-0000-00003B350000}"/>
    <cellStyle name="Heading 3 4 2 2 6 3" xfId="33018" xr:uid="{00000000-0005-0000-0000-00003C350000}"/>
    <cellStyle name="Heading 3 4 2 2 7" xfId="29138" xr:uid="{00000000-0005-0000-0000-00003D350000}"/>
    <cellStyle name="Heading 3 4 2 2 8" xfId="30141" xr:uid="{00000000-0005-0000-0000-00003E350000}"/>
    <cellStyle name="Heading 3 4 2 3" xfId="9932" xr:uid="{00000000-0005-0000-0000-00003F350000}"/>
    <cellStyle name="Heading 3 4 2 3 2" xfId="9933" xr:uid="{00000000-0005-0000-0000-000040350000}"/>
    <cellStyle name="Heading 3 4 2 3 2 2" xfId="9934" xr:uid="{00000000-0005-0000-0000-000041350000}"/>
    <cellStyle name="Heading 3 4 2 3 2 2 2" xfId="9935" xr:uid="{00000000-0005-0000-0000-000042350000}"/>
    <cellStyle name="Heading 3 4 2 3 2 2 2 2" xfId="26812" xr:uid="{00000000-0005-0000-0000-000043350000}"/>
    <cellStyle name="Heading 3 4 2 3 2 2 2 2 2" xfId="31451" xr:uid="{00000000-0005-0000-0000-000044350000}"/>
    <cellStyle name="Heading 3 4 2 3 2 2 2 2 3" xfId="33037" xr:uid="{00000000-0005-0000-0000-000045350000}"/>
    <cellStyle name="Heading 3 4 2 3 2 2 2 3" xfId="29157" xr:uid="{00000000-0005-0000-0000-000046350000}"/>
    <cellStyle name="Heading 3 4 2 3 2 2 2 4" xfId="30122" xr:uid="{00000000-0005-0000-0000-000047350000}"/>
    <cellStyle name="Heading 3 4 2 3 2 2 3" xfId="26811" xr:uid="{00000000-0005-0000-0000-000048350000}"/>
    <cellStyle name="Heading 3 4 2 3 2 2 3 2" xfId="31450" xr:uid="{00000000-0005-0000-0000-000049350000}"/>
    <cellStyle name="Heading 3 4 2 3 2 2 3 3" xfId="33036" xr:uid="{00000000-0005-0000-0000-00004A350000}"/>
    <cellStyle name="Heading 3 4 2 3 2 2 4" xfId="29156" xr:uid="{00000000-0005-0000-0000-00004B350000}"/>
    <cellStyle name="Heading 3 4 2 3 2 2 5" xfId="30123" xr:uid="{00000000-0005-0000-0000-00004C350000}"/>
    <cellStyle name="Heading 3 4 2 3 2 3" xfId="9936" xr:uid="{00000000-0005-0000-0000-00004D350000}"/>
    <cellStyle name="Heading 3 4 2 3 2 3 2" xfId="26813" xr:uid="{00000000-0005-0000-0000-00004E350000}"/>
    <cellStyle name="Heading 3 4 2 3 2 3 2 2" xfId="31452" xr:uid="{00000000-0005-0000-0000-00004F350000}"/>
    <cellStyle name="Heading 3 4 2 3 2 3 2 3" xfId="33038" xr:uid="{00000000-0005-0000-0000-000050350000}"/>
    <cellStyle name="Heading 3 4 2 3 2 3 3" xfId="29158" xr:uid="{00000000-0005-0000-0000-000051350000}"/>
    <cellStyle name="Heading 3 4 2 3 2 3 4" xfId="30121" xr:uid="{00000000-0005-0000-0000-000052350000}"/>
    <cellStyle name="Heading 3 4 2 3 2 4" xfId="26810" xr:uid="{00000000-0005-0000-0000-000053350000}"/>
    <cellStyle name="Heading 3 4 2 3 2 4 2" xfId="31449" xr:uid="{00000000-0005-0000-0000-000054350000}"/>
    <cellStyle name="Heading 3 4 2 3 2 4 3" xfId="33035" xr:uid="{00000000-0005-0000-0000-000055350000}"/>
    <cellStyle name="Heading 3 4 2 3 2 5" xfId="29155" xr:uid="{00000000-0005-0000-0000-000056350000}"/>
    <cellStyle name="Heading 3 4 2 3 2 6" xfId="30124" xr:uid="{00000000-0005-0000-0000-000057350000}"/>
    <cellStyle name="Heading 3 4 2 3 3" xfId="9937" xr:uid="{00000000-0005-0000-0000-000058350000}"/>
    <cellStyle name="Heading 3 4 2 3 3 2" xfId="9938" xr:uid="{00000000-0005-0000-0000-000059350000}"/>
    <cellStyle name="Heading 3 4 2 3 3 2 2" xfId="26815" xr:uid="{00000000-0005-0000-0000-00005A350000}"/>
    <cellStyle name="Heading 3 4 2 3 3 2 2 2" xfId="31454" xr:uid="{00000000-0005-0000-0000-00005B350000}"/>
    <cellStyle name="Heading 3 4 2 3 3 2 2 3" xfId="33040" xr:uid="{00000000-0005-0000-0000-00005C350000}"/>
    <cellStyle name="Heading 3 4 2 3 3 2 3" xfId="29160" xr:uid="{00000000-0005-0000-0000-00005D350000}"/>
    <cellStyle name="Heading 3 4 2 3 3 2 4" xfId="30119" xr:uid="{00000000-0005-0000-0000-00005E350000}"/>
    <cellStyle name="Heading 3 4 2 3 3 3" xfId="26814" xr:uid="{00000000-0005-0000-0000-00005F350000}"/>
    <cellStyle name="Heading 3 4 2 3 3 3 2" xfId="31453" xr:uid="{00000000-0005-0000-0000-000060350000}"/>
    <cellStyle name="Heading 3 4 2 3 3 3 3" xfId="33039" xr:uid="{00000000-0005-0000-0000-000061350000}"/>
    <cellStyle name="Heading 3 4 2 3 3 4" xfId="29159" xr:uid="{00000000-0005-0000-0000-000062350000}"/>
    <cellStyle name="Heading 3 4 2 3 3 5" xfId="30120" xr:uid="{00000000-0005-0000-0000-000063350000}"/>
    <cellStyle name="Heading 3 4 2 3 4" xfId="9939" xr:uid="{00000000-0005-0000-0000-000064350000}"/>
    <cellStyle name="Heading 3 4 2 3 4 2" xfId="26816" xr:uid="{00000000-0005-0000-0000-000065350000}"/>
    <cellStyle name="Heading 3 4 2 3 4 2 2" xfId="31455" xr:uid="{00000000-0005-0000-0000-000066350000}"/>
    <cellStyle name="Heading 3 4 2 3 4 2 3" xfId="33041" xr:uid="{00000000-0005-0000-0000-000067350000}"/>
    <cellStyle name="Heading 3 4 2 3 4 3" xfId="29161" xr:uid="{00000000-0005-0000-0000-000068350000}"/>
    <cellStyle name="Heading 3 4 2 3 4 4" xfId="30118" xr:uid="{00000000-0005-0000-0000-000069350000}"/>
    <cellStyle name="Heading 3 4 2 3 5" xfId="26809" xr:uid="{00000000-0005-0000-0000-00006A350000}"/>
    <cellStyle name="Heading 3 4 2 3 5 2" xfId="31448" xr:uid="{00000000-0005-0000-0000-00006B350000}"/>
    <cellStyle name="Heading 3 4 2 3 5 3" xfId="33034" xr:uid="{00000000-0005-0000-0000-00006C350000}"/>
    <cellStyle name="Heading 3 4 2 3 6" xfId="29154" xr:uid="{00000000-0005-0000-0000-00006D350000}"/>
    <cellStyle name="Heading 3 4 2 3 7" xfId="30125" xr:uid="{00000000-0005-0000-0000-00006E350000}"/>
    <cellStyle name="Heading 3 4 2 4" xfId="9940" xr:uid="{00000000-0005-0000-0000-00006F350000}"/>
    <cellStyle name="Heading 3 4 2 4 2" xfId="9941" xr:uid="{00000000-0005-0000-0000-000070350000}"/>
    <cellStyle name="Heading 3 4 2 4 2 2" xfId="9942" xr:uid="{00000000-0005-0000-0000-000071350000}"/>
    <cellStyle name="Heading 3 4 2 4 2 2 2" xfId="26819" xr:uid="{00000000-0005-0000-0000-000072350000}"/>
    <cellStyle name="Heading 3 4 2 4 2 2 2 2" xfId="31458" xr:uid="{00000000-0005-0000-0000-000073350000}"/>
    <cellStyle name="Heading 3 4 2 4 2 2 2 3" xfId="33044" xr:uid="{00000000-0005-0000-0000-000074350000}"/>
    <cellStyle name="Heading 3 4 2 4 2 2 3" xfId="29164" xr:uid="{00000000-0005-0000-0000-000075350000}"/>
    <cellStyle name="Heading 3 4 2 4 2 2 4" xfId="30115" xr:uid="{00000000-0005-0000-0000-000076350000}"/>
    <cellStyle name="Heading 3 4 2 4 2 3" xfId="26818" xr:uid="{00000000-0005-0000-0000-000077350000}"/>
    <cellStyle name="Heading 3 4 2 4 2 3 2" xfId="31457" xr:uid="{00000000-0005-0000-0000-000078350000}"/>
    <cellStyle name="Heading 3 4 2 4 2 3 3" xfId="33043" xr:uid="{00000000-0005-0000-0000-000079350000}"/>
    <cellStyle name="Heading 3 4 2 4 2 4" xfId="29163" xr:uid="{00000000-0005-0000-0000-00007A350000}"/>
    <cellStyle name="Heading 3 4 2 4 2 5" xfId="30116" xr:uid="{00000000-0005-0000-0000-00007B350000}"/>
    <cellStyle name="Heading 3 4 2 4 3" xfId="9943" xr:uid="{00000000-0005-0000-0000-00007C350000}"/>
    <cellStyle name="Heading 3 4 2 4 3 2" xfId="26820" xr:uid="{00000000-0005-0000-0000-00007D350000}"/>
    <cellStyle name="Heading 3 4 2 4 3 2 2" xfId="31459" xr:uid="{00000000-0005-0000-0000-00007E350000}"/>
    <cellStyle name="Heading 3 4 2 4 3 2 3" xfId="33045" xr:uid="{00000000-0005-0000-0000-00007F350000}"/>
    <cellStyle name="Heading 3 4 2 4 3 3" xfId="29165" xr:uid="{00000000-0005-0000-0000-000080350000}"/>
    <cellStyle name="Heading 3 4 2 4 3 4" xfId="30114" xr:uid="{00000000-0005-0000-0000-000081350000}"/>
    <cellStyle name="Heading 3 4 2 4 4" xfId="26817" xr:uid="{00000000-0005-0000-0000-000082350000}"/>
    <cellStyle name="Heading 3 4 2 4 4 2" xfId="31456" xr:uid="{00000000-0005-0000-0000-000083350000}"/>
    <cellStyle name="Heading 3 4 2 4 4 3" xfId="33042" xr:uid="{00000000-0005-0000-0000-000084350000}"/>
    <cellStyle name="Heading 3 4 2 4 5" xfId="29162" xr:uid="{00000000-0005-0000-0000-000085350000}"/>
    <cellStyle name="Heading 3 4 2 4 6" xfId="30117" xr:uid="{00000000-0005-0000-0000-000086350000}"/>
    <cellStyle name="Heading 3 4 2 5" xfId="9944" xr:uid="{00000000-0005-0000-0000-000087350000}"/>
    <cellStyle name="Heading 3 4 2 5 2" xfId="9945" xr:uid="{00000000-0005-0000-0000-000088350000}"/>
    <cellStyle name="Heading 3 4 2 5 2 2" xfId="26822" xr:uid="{00000000-0005-0000-0000-000089350000}"/>
    <cellStyle name="Heading 3 4 2 5 2 2 2" xfId="31461" xr:uid="{00000000-0005-0000-0000-00008A350000}"/>
    <cellStyle name="Heading 3 4 2 5 2 2 3" xfId="33047" xr:uid="{00000000-0005-0000-0000-00008B350000}"/>
    <cellStyle name="Heading 3 4 2 5 2 3" xfId="29167" xr:uid="{00000000-0005-0000-0000-00008C350000}"/>
    <cellStyle name="Heading 3 4 2 5 2 4" xfId="30112" xr:uid="{00000000-0005-0000-0000-00008D350000}"/>
    <cellStyle name="Heading 3 4 2 5 3" xfId="26821" xr:uid="{00000000-0005-0000-0000-00008E350000}"/>
    <cellStyle name="Heading 3 4 2 5 3 2" xfId="31460" xr:uid="{00000000-0005-0000-0000-00008F350000}"/>
    <cellStyle name="Heading 3 4 2 5 3 3" xfId="33046" xr:uid="{00000000-0005-0000-0000-000090350000}"/>
    <cellStyle name="Heading 3 4 2 5 4" xfId="29166" xr:uid="{00000000-0005-0000-0000-000091350000}"/>
    <cellStyle name="Heading 3 4 2 5 5" xfId="30113" xr:uid="{00000000-0005-0000-0000-000092350000}"/>
    <cellStyle name="Heading 3 4 2 6" xfId="9946" xr:uid="{00000000-0005-0000-0000-000093350000}"/>
    <cellStyle name="Heading 3 4 2 6 2" xfId="9947" xr:uid="{00000000-0005-0000-0000-000094350000}"/>
    <cellStyle name="Heading 3 4 2 6 2 2" xfId="26824" xr:uid="{00000000-0005-0000-0000-000095350000}"/>
    <cellStyle name="Heading 3 4 2 6 2 2 2" xfId="31463" xr:uid="{00000000-0005-0000-0000-000096350000}"/>
    <cellStyle name="Heading 3 4 2 6 2 2 3" xfId="33049" xr:uid="{00000000-0005-0000-0000-000097350000}"/>
    <cellStyle name="Heading 3 4 2 6 2 3" xfId="29169" xr:uid="{00000000-0005-0000-0000-000098350000}"/>
    <cellStyle name="Heading 3 4 2 6 2 4" xfId="30110" xr:uid="{00000000-0005-0000-0000-000099350000}"/>
    <cellStyle name="Heading 3 4 2 6 3" xfId="26823" xr:uid="{00000000-0005-0000-0000-00009A350000}"/>
    <cellStyle name="Heading 3 4 2 6 3 2" xfId="31462" xr:uid="{00000000-0005-0000-0000-00009B350000}"/>
    <cellStyle name="Heading 3 4 2 6 3 3" xfId="33048" xr:uid="{00000000-0005-0000-0000-00009C350000}"/>
    <cellStyle name="Heading 3 4 2 6 4" xfId="29168" xr:uid="{00000000-0005-0000-0000-00009D350000}"/>
    <cellStyle name="Heading 3 4 2 6 5" xfId="30111" xr:uid="{00000000-0005-0000-0000-00009E350000}"/>
    <cellStyle name="Heading 3 4 2 7" xfId="9948" xr:uid="{00000000-0005-0000-0000-00009F350000}"/>
    <cellStyle name="Heading 3 4 2 7 2" xfId="26825" xr:uid="{00000000-0005-0000-0000-0000A0350000}"/>
    <cellStyle name="Heading 3 4 2 7 2 2" xfId="31464" xr:uid="{00000000-0005-0000-0000-0000A1350000}"/>
    <cellStyle name="Heading 3 4 2 7 2 3" xfId="33050" xr:uid="{00000000-0005-0000-0000-0000A2350000}"/>
    <cellStyle name="Heading 3 4 2 7 3" xfId="29170" xr:uid="{00000000-0005-0000-0000-0000A3350000}"/>
    <cellStyle name="Heading 3 4 2 7 4" xfId="30109" xr:uid="{00000000-0005-0000-0000-0000A4350000}"/>
    <cellStyle name="Heading 3 4 2 8" xfId="26792" xr:uid="{00000000-0005-0000-0000-0000A5350000}"/>
    <cellStyle name="Heading 3 4 2 8 2" xfId="31431" xr:uid="{00000000-0005-0000-0000-0000A6350000}"/>
    <cellStyle name="Heading 3 4 2 8 3" xfId="33017" xr:uid="{00000000-0005-0000-0000-0000A7350000}"/>
    <cellStyle name="Heading 3 4 2 9" xfId="28064" xr:uid="{00000000-0005-0000-0000-0000A8350000}"/>
    <cellStyle name="Heading 3 4 2 9 2" xfId="32700" xr:uid="{00000000-0005-0000-0000-0000A9350000}"/>
    <cellStyle name="Heading 3 4 2 9 3" xfId="34286" xr:uid="{00000000-0005-0000-0000-0000AA350000}"/>
    <cellStyle name="Heading 3 4 3" xfId="9949" xr:uid="{00000000-0005-0000-0000-0000AB350000}"/>
    <cellStyle name="Heading 3 4 3 2" xfId="9950" xr:uid="{00000000-0005-0000-0000-0000AC350000}"/>
    <cellStyle name="Heading 3 4 3 2 2" xfId="9951" xr:uid="{00000000-0005-0000-0000-0000AD350000}"/>
    <cellStyle name="Heading 3 4 3 2 2 2" xfId="9952" xr:uid="{00000000-0005-0000-0000-0000AE350000}"/>
    <cellStyle name="Heading 3 4 3 2 2 2 2" xfId="9953" xr:uid="{00000000-0005-0000-0000-0000AF350000}"/>
    <cellStyle name="Heading 3 4 3 2 2 2 2 2" xfId="26830" xr:uid="{00000000-0005-0000-0000-0000B0350000}"/>
    <cellStyle name="Heading 3 4 3 2 2 2 2 2 2" xfId="31469" xr:uid="{00000000-0005-0000-0000-0000B1350000}"/>
    <cellStyle name="Heading 3 4 3 2 2 2 2 2 3" xfId="33055" xr:uid="{00000000-0005-0000-0000-0000B2350000}"/>
    <cellStyle name="Heading 3 4 3 2 2 2 2 3" xfId="29175" xr:uid="{00000000-0005-0000-0000-0000B3350000}"/>
    <cellStyle name="Heading 3 4 3 2 2 2 2 4" xfId="30104" xr:uid="{00000000-0005-0000-0000-0000B4350000}"/>
    <cellStyle name="Heading 3 4 3 2 2 2 3" xfId="26829" xr:uid="{00000000-0005-0000-0000-0000B5350000}"/>
    <cellStyle name="Heading 3 4 3 2 2 2 3 2" xfId="31468" xr:uid="{00000000-0005-0000-0000-0000B6350000}"/>
    <cellStyle name="Heading 3 4 3 2 2 2 3 3" xfId="33054" xr:uid="{00000000-0005-0000-0000-0000B7350000}"/>
    <cellStyle name="Heading 3 4 3 2 2 2 4" xfId="29174" xr:uid="{00000000-0005-0000-0000-0000B8350000}"/>
    <cellStyle name="Heading 3 4 3 2 2 2 5" xfId="30105" xr:uid="{00000000-0005-0000-0000-0000B9350000}"/>
    <cellStyle name="Heading 3 4 3 2 2 3" xfId="9954" xr:uid="{00000000-0005-0000-0000-0000BA350000}"/>
    <cellStyle name="Heading 3 4 3 2 2 3 2" xfId="26831" xr:uid="{00000000-0005-0000-0000-0000BB350000}"/>
    <cellStyle name="Heading 3 4 3 2 2 3 2 2" xfId="31470" xr:uid="{00000000-0005-0000-0000-0000BC350000}"/>
    <cellStyle name="Heading 3 4 3 2 2 3 2 3" xfId="33056" xr:uid="{00000000-0005-0000-0000-0000BD350000}"/>
    <cellStyle name="Heading 3 4 3 2 2 3 3" xfId="29176" xr:uid="{00000000-0005-0000-0000-0000BE350000}"/>
    <cellStyle name="Heading 3 4 3 2 2 3 4" xfId="30103" xr:uid="{00000000-0005-0000-0000-0000BF350000}"/>
    <cellStyle name="Heading 3 4 3 2 2 4" xfId="26828" xr:uid="{00000000-0005-0000-0000-0000C0350000}"/>
    <cellStyle name="Heading 3 4 3 2 2 4 2" xfId="31467" xr:uid="{00000000-0005-0000-0000-0000C1350000}"/>
    <cellStyle name="Heading 3 4 3 2 2 4 3" xfId="33053" xr:uid="{00000000-0005-0000-0000-0000C2350000}"/>
    <cellStyle name="Heading 3 4 3 2 2 5" xfId="29173" xr:uid="{00000000-0005-0000-0000-0000C3350000}"/>
    <cellStyle name="Heading 3 4 3 2 2 6" xfId="30106" xr:uid="{00000000-0005-0000-0000-0000C4350000}"/>
    <cellStyle name="Heading 3 4 3 2 3" xfId="9955" xr:uid="{00000000-0005-0000-0000-0000C5350000}"/>
    <cellStyle name="Heading 3 4 3 2 3 2" xfId="9956" xr:uid="{00000000-0005-0000-0000-0000C6350000}"/>
    <cellStyle name="Heading 3 4 3 2 3 2 2" xfId="26833" xr:uid="{00000000-0005-0000-0000-0000C7350000}"/>
    <cellStyle name="Heading 3 4 3 2 3 2 2 2" xfId="31472" xr:uid="{00000000-0005-0000-0000-0000C8350000}"/>
    <cellStyle name="Heading 3 4 3 2 3 2 2 3" xfId="33058" xr:uid="{00000000-0005-0000-0000-0000C9350000}"/>
    <cellStyle name="Heading 3 4 3 2 3 2 3" xfId="29178" xr:uid="{00000000-0005-0000-0000-0000CA350000}"/>
    <cellStyle name="Heading 3 4 3 2 3 2 4" xfId="30101" xr:uid="{00000000-0005-0000-0000-0000CB350000}"/>
    <cellStyle name="Heading 3 4 3 2 3 3" xfId="26832" xr:uid="{00000000-0005-0000-0000-0000CC350000}"/>
    <cellStyle name="Heading 3 4 3 2 3 3 2" xfId="31471" xr:uid="{00000000-0005-0000-0000-0000CD350000}"/>
    <cellStyle name="Heading 3 4 3 2 3 3 3" xfId="33057" xr:uid="{00000000-0005-0000-0000-0000CE350000}"/>
    <cellStyle name="Heading 3 4 3 2 3 4" xfId="29177" xr:uid="{00000000-0005-0000-0000-0000CF350000}"/>
    <cellStyle name="Heading 3 4 3 2 3 5" xfId="30102" xr:uid="{00000000-0005-0000-0000-0000D0350000}"/>
    <cellStyle name="Heading 3 4 3 2 4" xfId="9957" xr:uid="{00000000-0005-0000-0000-0000D1350000}"/>
    <cellStyle name="Heading 3 4 3 2 4 2" xfId="26834" xr:uid="{00000000-0005-0000-0000-0000D2350000}"/>
    <cellStyle name="Heading 3 4 3 2 4 2 2" xfId="31473" xr:uid="{00000000-0005-0000-0000-0000D3350000}"/>
    <cellStyle name="Heading 3 4 3 2 4 2 3" xfId="33059" xr:uid="{00000000-0005-0000-0000-0000D4350000}"/>
    <cellStyle name="Heading 3 4 3 2 4 3" xfId="29179" xr:uid="{00000000-0005-0000-0000-0000D5350000}"/>
    <cellStyle name="Heading 3 4 3 2 4 4" xfId="30100" xr:uid="{00000000-0005-0000-0000-0000D6350000}"/>
    <cellStyle name="Heading 3 4 3 2 5" xfId="26827" xr:uid="{00000000-0005-0000-0000-0000D7350000}"/>
    <cellStyle name="Heading 3 4 3 2 5 2" xfId="31466" xr:uid="{00000000-0005-0000-0000-0000D8350000}"/>
    <cellStyle name="Heading 3 4 3 2 5 3" xfId="33052" xr:uid="{00000000-0005-0000-0000-0000D9350000}"/>
    <cellStyle name="Heading 3 4 3 2 6" xfId="29172" xr:uid="{00000000-0005-0000-0000-0000DA350000}"/>
    <cellStyle name="Heading 3 4 3 2 7" xfId="30107" xr:uid="{00000000-0005-0000-0000-0000DB350000}"/>
    <cellStyle name="Heading 3 4 3 3" xfId="9958" xr:uid="{00000000-0005-0000-0000-0000DC350000}"/>
    <cellStyle name="Heading 3 4 3 3 2" xfId="9959" xr:uid="{00000000-0005-0000-0000-0000DD350000}"/>
    <cellStyle name="Heading 3 4 3 3 2 2" xfId="9960" xr:uid="{00000000-0005-0000-0000-0000DE350000}"/>
    <cellStyle name="Heading 3 4 3 3 2 2 2" xfId="26837" xr:uid="{00000000-0005-0000-0000-0000DF350000}"/>
    <cellStyle name="Heading 3 4 3 3 2 2 2 2" xfId="31476" xr:uid="{00000000-0005-0000-0000-0000E0350000}"/>
    <cellStyle name="Heading 3 4 3 3 2 2 2 3" xfId="33062" xr:uid="{00000000-0005-0000-0000-0000E1350000}"/>
    <cellStyle name="Heading 3 4 3 3 2 2 3" xfId="29182" xr:uid="{00000000-0005-0000-0000-0000E2350000}"/>
    <cellStyle name="Heading 3 4 3 3 2 2 4" xfId="30097" xr:uid="{00000000-0005-0000-0000-0000E3350000}"/>
    <cellStyle name="Heading 3 4 3 3 2 3" xfId="26836" xr:uid="{00000000-0005-0000-0000-0000E4350000}"/>
    <cellStyle name="Heading 3 4 3 3 2 3 2" xfId="31475" xr:uid="{00000000-0005-0000-0000-0000E5350000}"/>
    <cellStyle name="Heading 3 4 3 3 2 3 3" xfId="33061" xr:uid="{00000000-0005-0000-0000-0000E6350000}"/>
    <cellStyle name="Heading 3 4 3 3 2 4" xfId="29181" xr:uid="{00000000-0005-0000-0000-0000E7350000}"/>
    <cellStyle name="Heading 3 4 3 3 2 5" xfId="30098" xr:uid="{00000000-0005-0000-0000-0000E8350000}"/>
    <cellStyle name="Heading 3 4 3 3 3" xfId="9961" xr:uid="{00000000-0005-0000-0000-0000E9350000}"/>
    <cellStyle name="Heading 3 4 3 3 3 2" xfId="26838" xr:uid="{00000000-0005-0000-0000-0000EA350000}"/>
    <cellStyle name="Heading 3 4 3 3 3 2 2" xfId="31477" xr:uid="{00000000-0005-0000-0000-0000EB350000}"/>
    <cellStyle name="Heading 3 4 3 3 3 2 3" xfId="33063" xr:uid="{00000000-0005-0000-0000-0000EC350000}"/>
    <cellStyle name="Heading 3 4 3 3 3 3" xfId="29183" xr:uid="{00000000-0005-0000-0000-0000ED350000}"/>
    <cellStyle name="Heading 3 4 3 3 3 4" xfId="30096" xr:uid="{00000000-0005-0000-0000-0000EE350000}"/>
    <cellStyle name="Heading 3 4 3 3 4" xfId="26835" xr:uid="{00000000-0005-0000-0000-0000EF350000}"/>
    <cellStyle name="Heading 3 4 3 3 4 2" xfId="31474" xr:uid="{00000000-0005-0000-0000-0000F0350000}"/>
    <cellStyle name="Heading 3 4 3 3 4 3" xfId="33060" xr:uid="{00000000-0005-0000-0000-0000F1350000}"/>
    <cellStyle name="Heading 3 4 3 3 5" xfId="29180" xr:uid="{00000000-0005-0000-0000-0000F2350000}"/>
    <cellStyle name="Heading 3 4 3 3 6" xfId="30099" xr:uid="{00000000-0005-0000-0000-0000F3350000}"/>
    <cellStyle name="Heading 3 4 3 4" xfId="9962" xr:uid="{00000000-0005-0000-0000-0000F4350000}"/>
    <cellStyle name="Heading 3 4 3 4 2" xfId="9963" xr:uid="{00000000-0005-0000-0000-0000F5350000}"/>
    <cellStyle name="Heading 3 4 3 4 2 2" xfId="26840" xr:uid="{00000000-0005-0000-0000-0000F6350000}"/>
    <cellStyle name="Heading 3 4 3 4 2 2 2" xfId="31479" xr:uid="{00000000-0005-0000-0000-0000F7350000}"/>
    <cellStyle name="Heading 3 4 3 4 2 2 3" xfId="33065" xr:uid="{00000000-0005-0000-0000-0000F8350000}"/>
    <cellStyle name="Heading 3 4 3 4 2 3" xfId="29185" xr:uid="{00000000-0005-0000-0000-0000F9350000}"/>
    <cellStyle name="Heading 3 4 3 4 2 4" xfId="30094" xr:uid="{00000000-0005-0000-0000-0000FA350000}"/>
    <cellStyle name="Heading 3 4 3 4 3" xfId="26839" xr:uid="{00000000-0005-0000-0000-0000FB350000}"/>
    <cellStyle name="Heading 3 4 3 4 3 2" xfId="31478" xr:uid="{00000000-0005-0000-0000-0000FC350000}"/>
    <cellStyle name="Heading 3 4 3 4 3 3" xfId="33064" xr:uid="{00000000-0005-0000-0000-0000FD350000}"/>
    <cellStyle name="Heading 3 4 3 4 4" xfId="29184" xr:uid="{00000000-0005-0000-0000-0000FE350000}"/>
    <cellStyle name="Heading 3 4 3 4 5" xfId="30095" xr:uid="{00000000-0005-0000-0000-0000FF350000}"/>
    <cellStyle name="Heading 3 4 3 5" xfId="9964" xr:uid="{00000000-0005-0000-0000-000000360000}"/>
    <cellStyle name="Heading 3 4 3 5 2" xfId="26841" xr:uid="{00000000-0005-0000-0000-000001360000}"/>
    <cellStyle name="Heading 3 4 3 5 2 2" xfId="31480" xr:uid="{00000000-0005-0000-0000-000002360000}"/>
    <cellStyle name="Heading 3 4 3 5 2 3" xfId="33066" xr:uid="{00000000-0005-0000-0000-000003360000}"/>
    <cellStyle name="Heading 3 4 3 5 3" xfId="29186" xr:uid="{00000000-0005-0000-0000-000004360000}"/>
    <cellStyle name="Heading 3 4 3 5 4" xfId="30093" xr:uid="{00000000-0005-0000-0000-000005360000}"/>
    <cellStyle name="Heading 3 4 3 6" xfId="26826" xr:uid="{00000000-0005-0000-0000-000006360000}"/>
    <cellStyle name="Heading 3 4 3 6 2" xfId="31465" xr:uid="{00000000-0005-0000-0000-000007360000}"/>
    <cellStyle name="Heading 3 4 3 6 3" xfId="33051" xr:uid="{00000000-0005-0000-0000-000008360000}"/>
    <cellStyle name="Heading 3 4 3 7" xfId="28065" xr:uid="{00000000-0005-0000-0000-000009360000}"/>
    <cellStyle name="Heading 3 4 3 7 2" xfId="32701" xr:uid="{00000000-0005-0000-0000-00000A360000}"/>
    <cellStyle name="Heading 3 4 3 7 3" xfId="34287" xr:uid="{00000000-0005-0000-0000-00000B360000}"/>
    <cellStyle name="Heading 3 4 3 8" xfId="29171" xr:uid="{00000000-0005-0000-0000-00000C360000}"/>
    <cellStyle name="Heading 3 4 3 9" xfId="30108" xr:uid="{00000000-0005-0000-0000-00000D360000}"/>
    <cellStyle name="Heading 3 4 4" xfId="9965" xr:uid="{00000000-0005-0000-0000-00000E360000}"/>
    <cellStyle name="Heading 3 4 4 2" xfId="9966" xr:uid="{00000000-0005-0000-0000-00000F360000}"/>
    <cellStyle name="Heading 3 4 4 2 2" xfId="9967" xr:uid="{00000000-0005-0000-0000-000010360000}"/>
    <cellStyle name="Heading 3 4 4 2 2 2" xfId="9968" xr:uid="{00000000-0005-0000-0000-000011360000}"/>
    <cellStyle name="Heading 3 4 4 2 2 2 2" xfId="9969" xr:uid="{00000000-0005-0000-0000-000012360000}"/>
    <cellStyle name="Heading 3 4 4 2 2 2 2 2" xfId="26846" xr:uid="{00000000-0005-0000-0000-000013360000}"/>
    <cellStyle name="Heading 3 4 4 2 2 2 2 2 2" xfId="31485" xr:uid="{00000000-0005-0000-0000-000014360000}"/>
    <cellStyle name="Heading 3 4 4 2 2 2 2 2 3" xfId="33071" xr:uid="{00000000-0005-0000-0000-000015360000}"/>
    <cellStyle name="Heading 3 4 4 2 2 2 2 3" xfId="29191" xr:uid="{00000000-0005-0000-0000-000016360000}"/>
    <cellStyle name="Heading 3 4 4 2 2 2 2 4" xfId="30088" xr:uid="{00000000-0005-0000-0000-000017360000}"/>
    <cellStyle name="Heading 3 4 4 2 2 2 3" xfId="26845" xr:uid="{00000000-0005-0000-0000-000018360000}"/>
    <cellStyle name="Heading 3 4 4 2 2 2 3 2" xfId="31484" xr:uid="{00000000-0005-0000-0000-000019360000}"/>
    <cellStyle name="Heading 3 4 4 2 2 2 3 3" xfId="33070" xr:uid="{00000000-0005-0000-0000-00001A360000}"/>
    <cellStyle name="Heading 3 4 4 2 2 2 4" xfId="29190" xr:uid="{00000000-0005-0000-0000-00001B360000}"/>
    <cellStyle name="Heading 3 4 4 2 2 2 5" xfId="30089" xr:uid="{00000000-0005-0000-0000-00001C360000}"/>
    <cellStyle name="Heading 3 4 4 2 2 3" xfId="9970" xr:uid="{00000000-0005-0000-0000-00001D360000}"/>
    <cellStyle name="Heading 3 4 4 2 2 3 2" xfId="26847" xr:uid="{00000000-0005-0000-0000-00001E360000}"/>
    <cellStyle name="Heading 3 4 4 2 2 3 2 2" xfId="31486" xr:uid="{00000000-0005-0000-0000-00001F360000}"/>
    <cellStyle name="Heading 3 4 4 2 2 3 2 3" xfId="33072" xr:uid="{00000000-0005-0000-0000-000020360000}"/>
    <cellStyle name="Heading 3 4 4 2 2 3 3" xfId="29192" xr:uid="{00000000-0005-0000-0000-000021360000}"/>
    <cellStyle name="Heading 3 4 4 2 2 3 4" xfId="30087" xr:uid="{00000000-0005-0000-0000-000022360000}"/>
    <cellStyle name="Heading 3 4 4 2 2 4" xfId="26844" xr:uid="{00000000-0005-0000-0000-000023360000}"/>
    <cellStyle name="Heading 3 4 4 2 2 4 2" xfId="31483" xr:uid="{00000000-0005-0000-0000-000024360000}"/>
    <cellStyle name="Heading 3 4 4 2 2 4 3" xfId="33069" xr:uid="{00000000-0005-0000-0000-000025360000}"/>
    <cellStyle name="Heading 3 4 4 2 2 5" xfId="29189" xr:uid="{00000000-0005-0000-0000-000026360000}"/>
    <cellStyle name="Heading 3 4 4 2 2 6" xfId="30090" xr:uid="{00000000-0005-0000-0000-000027360000}"/>
    <cellStyle name="Heading 3 4 4 2 3" xfId="9971" xr:uid="{00000000-0005-0000-0000-000028360000}"/>
    <cellStyle name="Heading 3 4 4 2 3 2" xfId="9972" xr:uid="{00000000-0005-0000-0000-000029360000}"/>
    <cellStyle name="Heading 3 4 4 2 3 2 2" xfId="26849" xr:uid="{00000000-0005-0000-0000-00002A360000}"/>
    <cellStyle name="Heading 3 4 4 2 3 2 2 2" xfId="31488" xr:uid="{00000000-0005-0000-0000-00002B360000}"/>
    <cellStyle name="Heading 3 4 4 2 3 2 2 3" xfId="33074" xr:uid="{00000000-0005-0000-0000-00002C360000}"/>
    <cellStyle name="Heading 3 4 4 2 3 2 3" xfId="29194" xr:uid="{00000000-0005-0000-0000-00002D360000}"/>
    <cellStyle name="Heading 3 4 4 2 3 2 4" xfId="30085" xr:uid="{00000000-0005-0000-0000-00002E360000}"/>
    <cellStyle name="Heading 3 4 4 2 3 3" xfId="26848" xr:uid="{00000000-0005-0000-0000-00002F360000}"/>
    <cellStyle name="Heading 3 4 4 2 3 3 2" xfId="31487" xr:uid="{00000000-0005-0000-0000-000030360000}"/>
    <cellStyle name="Heading 3 4 4 2 3 3 3" xfId="33073" xr:uid="{00000000-0005-0000-0000-000031360000}"/>
    <cellStyle name="Heading 3 4 4 2 3 4" xfId="29193" xr:uid="{00000000-0005-0000-0000-000032360000}"/>
    <cellStyle name="Heading 3 4 4 2 3 5" xfId="30086" xr:uid="{00000000-0005-0000-0000-000033360000}"/>
    <cellStyle name="Heading 3 4 4 2 4" xfId="9973" xr:uid="{00000000-0005-0000-0000-000034360000}"/>
    <cellStyle name="Heading 3 4 4 2 4 2" xfId="26850" xr:uid="{00000000-0005-0000-0000-000035360000}"/>
    <cellStyle name="Heading 3 4 4 2 4 2 2" xfId="31489" xr:uid="{00000000-0005-0000-0000-000036360000}"/>
    <cellStyle name="Heading 3 4 4 2 4 2 3" xfId="33075" xr:uid="{00000000-0005-0000-0000-000037360000}"/>
    <cellStyle name="Heading 3 4 4 2 4 3" xfId="29195" xr:uid="{00000000-0005-0000-0000-000038360000}"/>
    <cellStyle name="Heading 3 4 4 2 4 4" xfId="30084" xr:uid="{00000000-0005-0000-0000-000039360000}"/>
    <cellStyle name="Heading 3 4 4 2 5" xfId="26843" xr:uid="{00000000-0005-0000-0000-00003A360000}"/>
    <cellStyle name="Heading 3 4 4 2 5 2" xfId="31482" xr:uid="{00000000-0005-0000-0000-00003B360000}"/>
    <cellStyle name="Heading 3 4 4 2 5 3" xfId="33068" xr:uid="{00000000-0005-0000-0000-00003C360000}"/>
    <cellStyle name="Heading 3 4 4 2 6" xfId="29188" xr:uid="{00000000-0005-0000-0000-00003D360000}"/>
    <cellStyle name="Heading 3 4 4 2 7" xfId="30091" xr:uid="{00000000-0005-0000-0000-00003E360000}"/>
    <cellStyle name="Heading 3 4 4 3" xfId="9974" xr:uid="{00000000-0005-0000-0000-00003F360000}"/>
    <cellStyle name="Heading 3 4 4 3 2" xfId="9975" xr:uid="{00000000-0005-0000-0000-000040360000}"/>
    <cellStyle name="Heading 3 4 4 3 2 2" xfId="9976" xr:uid="{00000000-0005-0000-0000-000041360000}"/>
    <cellStyle name="Heading 3 4 4 3 2 2 2" xfId="26853" xr:uid="{00000000-0005-0000-0000-000042360000}"/>
    <cellStyle name="Heading 3 4 4 3 2 2 2 2" xfId="31492" xr:uid="{00000000-0005-0000-0000-000043360000}"/>
    <cellStyle name="Heading 3 4 4 3 2 2 2 3" xfId="33078" xr:uid="{00000000-0005-0000-0000-000044360000}"/>
    <cellStyle name="Heading 3 4 4 3 2 2 3" xfId="29198" xr:uid="{00000000-0005-0000-0000-000045360000}"/>
    <cellStyle name="Heading 3 4 4 3 2 2 4" xfId="30081" xr:uid="{00000000-0005-0000-0000-000046360000}"/>
    <cellStyle name="Heading 3 4 4 3 2 3" xfId="26852" xr:uid="{00000000-0005-0000-0000-000047360000}"/>
    <cellStyle name="Heading 3 4 4 3 2 3 2" xfId="31491" xr:uid="{00000000-0005-0000-0000-000048360000}"/>
    <cellStyle name="Heading 3 4 4 3 2 3 3" xfId="33077" xr:uid="{00000000-0005-0000-0000-000049360000}"/>
    <cellStyle name="Heading 3 4 4 3 2 4" xfId="29197" xr:uid="{00000000-0005-0000-0000-00004A360000}"/>
    <cellStyle name="Heading 3 4 4 3 2 5" xfId="30082" xr:uid="{00000000-0005-0000-0000-00004B360000}"/>
    <cellStyle name="Heading 3 4 4 3 3" xfId="9977" xr:uid="{00000000-0005-0000-0000-00004C360000}"/>
    <cellStyle name="Heading 3 4 4 3 3 2" xfId="26854" xr:uid="{00000000-0005-0000-0000-00004D360000}"/>
    <cellStyle name="Heading 3 4 4 3 3 2 2" xfId="31493" xr:uid="{00000000-0005-0000-0000-00004E360000}"/>
    <cellStyle name="Heading 3 4 4 3 3 2 3" xfId="33079" xr:uid="{00000000-0005-0000-0000-00004F360000}"/>
    <cellStyle name="Heading 3 4 4 3 3 3" xfId="29199" xr:uid="{00000000-0005-0000-0000-000050360000}"/>
    <cellStyle name="Heading 3 4 4 3 3 4" xfId="30080" xr:uid="{00000000-0005-0000-0000-000051360000}"/>
    <cellStyle name="Heading 3 4 4 3 4" xfId="26851" xr:uid="{00000000-0005-0000-0000-000052360000}"/>
    <cellStyle name="Heading 3 4 4 3 4 2" xfId="31490" xr:uid="{00000000-0005-0000-0000-000053360000}"/>
    <cellStyle name="Heading 3 4 4 3 4 3" xfId="33076" xr:uid="{00000000-0005-0000-0000-000054360000}"/>
    <cellStyle name="Heading 3 4 4 3 5" xfId="29196" xr:uid="{00000000-0005-0000-0000-000055360000}"/>
    <cellStyle name="Heading 3 4 4 3 6" xfId="30083" xr:uid="{00000000-0005-0000-0000-000056360000}"/>
    <cellStyle name="Heading 3 4 4 4" xfId="9978" xr:uid="{00000000-0005-0000-0000-000057360000}"/>
    <cellStyle name="Heading 3 4 4 4 2" xfId="9979" xr:uid="{00000000-0005-0000-0000-000058360000}"/>
    <cellStyle name="Heading 3 4 4 4 2 2" xfId="26856" xr:uid="{00000000-0005-0000-0000-000059360000}"/>
    <cellStyle name="Heading 3 4 4 4 2 2 2" xfId="31495" xr:uid="{00000000-0005-0000-0000-00005A360000}"/>
    <cellStyle name="Heading 3 4 4 4 2 2 3" xfId="33081" xr:uid="{00000000-0005-0000-0000-00005B360000}"/>
    <cellStyle name="Heading 3 4 4 4 2 3" xfId="29201" xr:uid="{00000000-0005-0000-0000-00005C360000}"/>
    <cellStyle name="Heading 3 4 4 4 2 4" xfId="30078" xr:uid="{00000000-0005-0000-0000-00005D360000}"/>
    <cellStyle name="Heading 3 4 4 4 3" xfId="26855" xr:uid="{00000000-0005-0000-0000-00005E360000}"/>
    <cellStyle name="Heading 3 4 4 4 3 2" xfId="31494" xr:uid="{00000000-0005-0000-0000-00005F360000}"/>
    <cellStyle name="Heading 3 4 4 4 3 3" xfId="33080" xr:uid="{00000000-0005-0000-0000-000060360000}"/>
    <cellStyle name="Heading 3 4 4 4 4" xfId="29200" xr:uid="{00000000-0005-0000-0000-000061360000}"/>
    <cellStyle name="Heading 3 4 4 4 5" xfId="30079" xr:uid="{00000000-0005-0000-0000-000062360000}"/>
    <cellStyle name="Heading 3 4 4 5" xfId="9980" xr:uid="{00000000-0005-0000-0000-000063360000}"/>
    <cellStyle name="Heading 3 4 4 5 2" xfId="26857" xr:uid="{00000000-0005-0000-0000-000064360000}"/>
    <cellStyle name="Heading 3 4 4 5 2 2" xfId="31496" xr:uid="{00000000-0005-0000-0000-000065360000}"/>
    <cellStyle name="Heading 3 4 4 5 2 3" xfId="33082" xr:uid="{00000000-0005-0000-0000-000066360000}"/>
    <cellStyle name="Heading 3 4 4 5 3" xfId="29202" xr:uid="{00000000-0005-0000-0000-000067360000}"/>
    <cellStyle name="Heading 3 4 4 5 4" xfId="30077" xr:uid="{00000000-0005-0000-0000-000068360000}"/>
    <cellStyle name="Heading 3 4 4 6" xfId="26842" xr:uid="{00000000-0005-0000-0000-000069360000}"/>
    <cellStyle name="Heading 3 4 4 6 2" xfId="31481" xr:uid="{00000000-0005-0000-0000-00006A360000}"/>
    <cellStyle name="Heading 3 4 4 6 3" xfId="33067" xr:uid="{00000000-0005-0000-0000-00006B360000}"/>
    <cellStyle name="Heading 3 4 4 7" xfId="28066" xr:uid="{00000000-0005-0000-0000-00006C360000}"/>
    <cellStyle name="Heading 3 4 4 7 2" xfId="32702" xr:uid="{00000000-0005-0000-0000-00006D360000}"/>
    <cellStyle name="Heading 3 4 4 7 3" xfId="34288" xr:uid="{00000000-0005-0000-0000-00006E360000}"/>
    <cellStyle name="Heading 3 4 4 8" xfId="29187" xr:uid="{00000000-0005-0000-0000-00006F360000}"/>
    <cellStyle name="Heading 3 4 4 9" xfId="30092" xr:uid="{00000000-0005-0000-0000-000070360000}"/>
    <cellStyle name="Heading 3 4 5" xfId="9981" xr:uid="{00000000-0005-0000-0000-000071360000}"/>
    <cellStyle name="Heading 3 4 5 2" xfId="9982" xr:uid="{00000000-0005-0000-0000-000072360000}"/>
    <cellStyle name="Heading 3 4 5 2 2" xfId="9983" xr:uid="{00000000-0005-0000-0000-000073360000}"/>
    <cellStyle name="Heading 3 4 5 2 2 2" xfId="9984" xr:uid="{00000000-0005-0000-0000-000074360000}"/>
    <cellStyle name="Heading 3 4 5 2 2 2 2" xfId="9985" xr:uid="{00000000-0005-0000-0000-000075360000}"/>
    <cellStyle name="Heading 3 4 5 2 2 2 2 2" xfId="26862" xr:uid="{00000000-0005-0000-0000-000076360000}"/>
    <cellStyle name="Heading 3 4 5 2 2 2 2 2 2" xfId="31501" xr:uid="{00000000-0005-0000-0000-000077360000}"/>
    <cellStyle name="Heading 3 4 5 2 2 2 2 2 3" xfId="33087" xr:uid="{00000000-0005-0000-0000-000078360000}"/>
    <cellStyle name="Heading 3 4 5 2 2 2 2 3" xfId="29207" xr:uid="{00000000-0005-0000-0000-000079360000}"/>
    <cellStyle name="Heading 3 4 5 2 2 2 2 4" xfId="30072" xr:uid="{00000000-0005-0000-0000-00007A360000}"/>
    <cellStyle name="Heading 3 4 5 2 2 2 3" xfId="26861" xr:uid="{00000000-0005-0000-0000-00007B360000}"/>
    <cellStyle name="Heading 3 4 5 2 2 2 3 2" xfId="31500" xr:uid="{00000000-0005-0000-0000-00007C360000}"/>
    <cellStyle name="Heading 3 4 5 2 2 2 3 3" xfId="33086" xr:uid="{00000000-0005-0000-0000-00007D360000}"/>
    <cellStyle name="Heading 3 4 5 2 2 2 4" xfId="29206" xr:uid="{00000000-0005-0000-0000-00007E360000}"/>
    <cellStyle name="Heading 3 4 5 2 2 2 5" xfId="30073" xr:uid="{00000000-0005-0000-0000-00007F360000}"/>
    <cellStyle name="Heading 3 4 5 2 2 3" xfId="9986" xr:uid="{00000000-0005-0000-0000-000080360000}"/>
    <cellStyle name="Heading 3 4 5 2 2 3 2" xfId="26863" xr:uid="{00000000-0005-0000-0000-000081360000}"/>
    <cellStyle name="Heading 3 4 5 2 2 3 2 2" xfId="31502" xr:uid="{00000000-0005-0000-0000-000082360000}"/>
    <cellStyle name="Heading 3 4 5 2 2 3 2 3" xfId="33088" xr:uid="{00000000-0005-0000-0000-000083360000}"/>
    <cellStyle name="Heading 3 4 5 2 2 3 3" xfId="29208" xr:uid="{00000000-0005-0000-0000-000084360000}"/>
    <cellStyle name="Heading 3 4 5 2 2 3 4" xfId="30071" xr:uid="{00000000-0005-0000-0000-000085360000}"/>
    <cellStyle name="Heading 3 4 5 2 2 4" xfId="26860" xr:uid="{00000000-0005-0000-0000-000086360000}"/>
    <cellStyle name="Heading 3 4 5 2 2 4 2" xfId="31499" xr:uid="{00000000-0005-0000-0000-000087360000}"/>
    <cellStyle name="Heading 3 4 5 2 2 4 3" xfId="33085" xr:uid="{00000000-0005-0000-0000-000088360000}"/>
    <cellStyle name="Heading 3 4 5 2 2 5" xfId="29205" xr:uid="{00000000-0005-0000-0000-000089360000}"/>
    <cellStyle name="Heading 3 4 5 2 2 6" xfId="30074" xr:uid="{00000000-0005-0000-0000-00008A360000}"/>
    <cellStyle name="Heading 3 4 5 2 3" xfId="9987" xr:uid="{00000000-0005-0000-0000-00008B360000}"/>
    <cellStyle name="Heading 3 4 5 2 3 2" xfId="9988" xr:uid="{00000000-0005-0000-0000-00008C360000}"/>
    <cellStyle name="Heading 3 4 5 2 3 2 2" xfId="26865" xr:uid="{00000000-0005-0000-0000-00008D360000}"/>
    <cellStyle name="Heading 3 4 5 2 3 2 2 2" xfId="31504" xr:uid="{00000000-0005-0000-0000-00008E360000}"/>
    <cellStyle name="Heading 3 4 5 2 3 2 2 3" xfId="33090" xr:uid="{00000000-0005-0000-0000-00008F360000}"/>
    <cellStyle name="Heading 3 4 5 2 3 2 3" xfId="29210" xr:uid="{00000000-0005-0000-0000-000090360000}"/>
    <cellStyle name="Heading 3 4 5 2 3 2 4" xfId="30069" xr:uid="{00000000-0005-0000-0000-000091360000}"/>
    <cellStyle name="Heading 3 4 5 2 3 3" xfId="26864" xr:uid="{00000000-0005-0000-0000-000092360000}"/>
    <cellStyle name="Heading 3 4 5 2 3 3 2" xfId="31503" xr:uid="{00000000-0005-0000-0000-000093360000}"/>
    <cellStyle name="Heading 3 4 5 2 3 3 3" xfId="33089" xr:uid="{00000000-0005-0000-0000-000094360000}"/>
    <cellStyle name="Heading 3 4 5 2 3 4" xfId="29209" xr:uid="{00000000-0005-0000-0000-000095360000}"/>
    <cellStyle name="Heading 3 4 5 2 3 5" xfId="30070" xr:uid="{00000000-0005-0000-0000-000096360000}"/>
    <cellStyle name="Heading 3 4 5 2 4" xfId="9989" xr:uid="{00000000-0005-0000-0000-000097360000}"/>
    <cellStyle name="Heading 3 4 5 2 4 2" xfId="26866" xr:uid="{00000000-0005-0000-0000-000098360000}"/>
    <cellStyle name="Heading 3 4 5 2 4 2 2" xfId="31505" xr:uid="{00000000-0005-0000-0000-000099360000}"/>
    <cellStyle name="Heading 3 4 5 2 4 2 3" xfId="33091" xr:uid="{00000000-0005-0000-0000-00009A360000}"/>
    <cellStyle name="Heading 3 4 5 2 4 3" xfId="29211" xr:uid="{00000000-0005-0000-0000-00009B360000}"/>
    <cellStyle name="Heading 3 4 5 2 4 4" xfId="30068" xr:uid="{00000000-0005-0000-0000-00009C360000}"/>
    <cellStyle name="Heading 3 4 5 2 5" xfId="26859" xr:uid="{00000000-0005-0000-0000-00009D360000}"/>
    <cellStyle name="Heading 3 4 5 2 5 2" xfId="31498" xr:uid="{00000000-0005-0000-0000-00009E360000}"/>
    <cellStyle name="Heading 3 4 5 2 5 3" xfId="33084" xr:uid="{00000000-0005-0000-0000-00009F360000}"/>
    <cellStyle name="Heading 3 4 5 2 6" xfId="29204" xr:uid="{00000000-0005-0000-0000-0000A0360000}"/>
    <cellStyle name="Heading 3 4 5 2 7" xfId="30075" xr:uid="{00000000-0005-0000-0000-0000A1360000}"/>
    <cellStyle name="Heading 3 4 5 3" xfId="9990" xr:uid="{00000000-0005-0000-0000-0000A2360000}"/>
    <cellStyle name="Heading 3 4 5 3 2" xfId="9991" xr:uid="{00000000-0005-0000-0000-0000A3360000}"/>
    <cellStyle name="Heading 3 4 5 3 2 2" xfId="9992" xr:uid="{00000000-0005-0000-0000-0000A4360000}"/>
    <cellStyle name="Heading 3 4 5 3 2 2 2" xfId="26869" xr:uid="{00000000-0005-0000-0000-0000A5360000}"/>
    <cellStyle name="Heading 3 4 5 3 2 2 2 2" xfId="31508" xr:uid="{00000000-0005-0000-0000-0000A6360000}"/>
    <cellStyle name="Heading 3 4 5 3 2 2 2 3" xfId="33094" xr:uid="{00000000-0005-0000-0000-0000A7360000}"/>
    <cellStyle name="Heading 3 4 5 3 2 2 3" xfId="29214" xr:uid="{00000000-0005-0000-0000-0000A8360000}"/>
    <cellStyle name="Heading 3 4 5 3 2 2 4" xfId="30065" xr:uid="{00000000-0005-0000-0000-0000A9360000}"/>
    <cellStyle name="Heading 3 4 5 3 2 3" xfId="26868" xr:uid="{00000000-0005-0000-0000-0000AA360000}"/>
    <cellStyle name="Heading 3 4 5 3 2 3 2" xfId="31507" xr:uid="{00000000-0005-0000-0000-0000AB360000}"/>
    <cellStyle name="Heading 3 4 5 3 2 3 3" xfId="33093" xr:uid="{00000000-0005-0000-0000-0000AC360000}"/>
    <cellStyle name="Heading 3 4 5 3 2 4" xfId="29213" xr:uid="{00000000-0005-0000-0000-0000AD360000}"/>
    <cellStyle name="Heading 3 4 5 3 2 5" xfId="30066" xr:uid="{00000000-0005-0000-0000-0000AE360000}"/>
    <cellStyle name="Heading 3 4 5 3 3" xfId="9993" xr:uid="{00000000-0005-0000-0000-0000AF360000}"/>
    <cellStyle name="Heading 3 4 5 3 3 2" xfId="26870" xr:uid="{00000000-0005-0000-0000-0000B0360000}"/>
    <cellStyle name="Heading 3 4 5 3 3 2 2" xfId="31509" xr:uid="{00000000-0005-0000-0000-0000B1360000}"/>
    <cellStyle name="Heading 3 4 5 3 3 2 3" xfId="33095" xr:uid="{00000000-0005-0000-0000-0000B2360000}"/>
    <cellStyle name="Heading 3 4 5 3 3 3" xfId="29215" xr:uid="{00000000-0005-0000-0000-0000B3360000}"/>
    <cellStyle name="Heading 3 4 5 3 3 4" xfId="30064" xr:uid="{00000000-0005-0000-0000-0000B4360000}"/>
    <cellStyle name="Heading 3 4 5 3 4" xfId="26867" xr:uid="{00000000-0005-0000-0000-0000B5360000}"/>
    <cellStyle name="Heading 3 4 5 3 4 2" xfId="31506" xr:uid="{00000000-0005-0000-0000-0000B6360000}"/>
    <cellStyle name="Heading 3 4 5 3 4 3" xfId="33092" xr:uid="{00000000-0005-0000-0000-0000B7360000}"/>
    <cellStyle name="Heading 3 4 5 3 5" xfId="29212" xr:uid="{00000000-0005-0000-0000-0000B8360000}"/>
    <cellStyle name="Heading 3 4 5 3 6" xfId="30067" xr:uid="{00000000-0005-0000-0000-0000B9360000}"/>
    <cellStyle name="Heading 3 4 5 4" xfId="9994" xr:uid="{00000000-0005-0000-0000-0000BA360000}"/>
    <cellStyle name="Heading 3 4 5 4 2" xfId="9995" xr:uid="{00000000-0005-0000-0000-0000BB360000}"/>
    <cellStyle name="Heading 3 4 5 4 2 2" xfId="26872" xr:uid="{00000000-0005-0000-0000-0000BC360000}"/>
    <cellStyle name="Heading 3 4 5 4 2 2 2" xfId="31511" xr:uid="{00000000-0005-0000-0000-0000BD360000}"/>
    <cellStyle name="Heading 3 4 5 4 2 2 3" xfId="33097" xr:uid="{00000000-0005-0000-0000-0000BE360000}"/>
    <cellStyle name="Heading 3 4 5 4 2 3" xfId="29217" xr:uid="{00000000-0005-0000-0000-0000BF360000}"/>
    <cellStyle name="Heading 3 4 5 4 2 4" xfId="30062" xr:uid="{00000000-0005-0000-0000-0000C0360000}"/>
    <cellStyle name="Heading 3 4 5 4 3" xfId="26871" xr:uid="{00000000-0005-0000-0000-0000C1360000}"/>
    <cellStyle name="Heading 3 4 5 4 3 2" xfId="31510" xr:uid="{00000000-0005-0000-0000-0000C2360000}"/>
    <cellStyle name="Heading 3 4 5 4 3 3" xfId="33096" xr:uid="{00000000-0005-0000-0000-0000C3360000}"/>
    <cellStyle name="Heading 3 4 5 4 4" xfId="29216" xr:uid="{00000000-0005-0000-0000-0000C4360000}"/>
    <cellStyle name="Heading 3 4 5 4 5" xfId="30063" xr:uid="{00000000-0005-0000-0000-0000C5360000}"/>
    <cellStyle name="Heading 3 4 5 5" xfId="9996" xr:uid="{00000000-0005-0000-0000-0000C6360000}"/>
    <cellStyle name="Heading 3 4 5 5 2" xfId="26873" xr:uid="{00000000-0005-0000-0000-0000C7360000}"/>
    <cellStyle name="Heading 3 4 5 5 2 2" xfId="31512" xr:uid="{00000000-0005-0000-0000-0000C8360000}"/>
    <cellStyle name="Heading 3 4 5 5 2 3" xfId="33098" xr:uid="{00000000-0005-0000-0000-0000C9360000}"/>
    <cellStyle name="Heading 3 4 5 5 3" xfId="29218" xr:uid="{00000000-0005-0000-0000-0000CA360000}"/>
    <cellStyle name="Heading 3 4 5 5 4" xfId="30061" xr:uid="{00000000-0005-0000-0000-0000CB360000}"/>
    <cellStyle name="Heading 3 4 5 6" xfId="26858" xr:uid="{00000000-0005-0000-0000-0000CC360000}"/>
    <cellStyle name="Heading 3 4 5 6 2" xfId="31497" xr:uid="{00000000-0005-0000-0000-0000CD360000}"/>
    <cellStyle name="Heading 3 4 5 6 3" xfId="33083" xr:uid="{00000000-0005-0000-0000-0000CE360000}"/>
    <cellStyle name="Heading 3 4 5 7" xfId="29203" xr:uid="{00000000-0005-0000-0000-0000CF360000}"/>
    <cellStyle name="Heading 3 4 5 8" xfId="30076" xr:uid="{00000000-0005-0000-0000-0000D0360000}"/>
    <cellStyle name="Heading 3 4 6" xfId="9997" xr:uid="{00000000-0005-0000-0000-0000D1360000}"/>
    <cellStyle name="Heading 3 4 6 2" xfId="9998" xr:uid="{00000000-0005-0000-0000-0000D2360000}"/>
    <cellStyle name="Heading 3 4 6 2 2" xfId="9999" xr:uid="{00000000-0005-0000-0000-0000D3360000}"/>
    <cellStyle name="Heading 3 4 6 2 2 2" xfId="26876" xr:uid="{00000000-0005-0000-0000-0000D4360000}"/>
    <cellStyle name="Heading 3 4 6 2 2 2 2" xfId="31515" xr:uid="{00000000-0005-0000-0000-0000D5360000}"/>
    <cellStyle name="Heading 3 4 6 2 2 2 3" xfId="33101" xr:uid="{00000000-0005-0000-0000-0000D6360000}"/>
    <cellStyle name="Heading 3 4 6 2 2 3" xfId="29221" xr:uid="{00000000-0005-0000-0000-0000D7360000}"/>
    <cellStyle name="Heading 3 4 6 2 2 4" xfId="30058" xr:uid="{00000000-0005-0000-0000-0000D8360000}"/>
    <cellStyle name="Heading 3 4 6 2 3" xfId="26875" xr:uid="{00000000-0005-0000-0000-0000D9360000}"/>
    <cellStyle name="Heading 3 4 6 2 3 2" xfId="31514" xr:uid="{00000000-0005-0000-0000-0000DA360000}"/>
    <cellStyle name="Heading 3 4 6 2 3 3" xfId="33100" xr:uid="{00000000-0005-0000-0000-0000DB360000}"/>
    <cellStyle name="Heading 3 4 6 2 4" xfId="29220" xr:uid="{00000000-0005-0000-0000-0000DC360000}"/>
    <cellStyle name="Heading 3 4 6 2 5" xfId="30059" xr:uid="{00000000-0005-0000-0000-0000DD360000}"/>
    <cellStyle name="Heading 3 4 6 3" xfId="10000" xr:uid="{00000000-0005-0000-0000-0000DE360000}"/>
    <cellStyle name="Heading 3 4 6 3 2" xfId="26877" xr:uid="{00000000-0005-0000-0000-0000DF360000}"/>
    <cellStyle name="Heading 3 4 6 3 2 2" xfId="31516" xr:uid="{00000000-0005-0000-0000-0000E0360000}"/>
    <cellStyle name="Heading 3 4 6 3 2 3" xfId="33102" xr:uid="{00000000-0005-0000-0000-0000E1360000}"/>
    <cellStyle name="Heading 3 4 6 3 3" xfId="29222" xr:uid="{00000000-0005-0000-0000-0000E2360000}"/>
    <cellStyle name="Heading 3 4 6 3 4" xfId="30057" xr:uid="{00000000-0005-0000-0000-0000E3360000}"/>
    <cellStyle name="Heading 3 4 6 4" xfId="26874" xr:uid="{00000000-0005-0000-0000-0000E4360000}"/>
    <cellStyle name="Heading 3 4 6 4 2" xfId="31513" xr:uid="{00000000-0005-0000-0000-0000E5360000}"/>
    <cellStyle name="Heading 3 4 6 4 3" xfId="33099" xr:uid="{00000000-0005-0000-0000-0000E6360000}"/>
    <cellStyle name="Heading 3 4 6 5" xfId="29219" xr:uid="{00000000-0005-0000-0000-0000E7360000}"/>
    <cellStyle name="Heading 3 4 6 6" xfId="30060" xr:uid="{00000000-0005-0000-0000-0000E8360000}"/>
    <cellStyle name="Heading 3 4 7" xfId="10001" xr:uid="{00000000-0005-0000-0000-0000E9360000}"/>
    <cellStyle name="Heading 3 4 7 2" xfId="10002" xr:uid="{00000000-0005-0000-0000-0000EA360000}"/>
    <cellStyle name="Heading 3 4 7 2 2" xfId="26879" xr:uid="{00000000-0005-0000-0000-0000EB360000}"/>
    <cellStyle name="Heading 3 4 7 2 2 2" xfId="31518" xr:uid="{00000000-0005-0000-0000-0000EC360000}"/>
    <cellStyle name="Heading 3 4 7 2 2 3" xfId="33104" xr:uid="{00000000-0005-0000-0000-0000ED360000}"/>
    <cellStyle name="Heading 3 4 7 2 3" xfId="29224" xr:uid="{00000000-0005-0000-0000-0000EE360000}"/>
    <cellStyle name="Heading 3 4 7 2 4" xfId="30055" xr:uid="{00000000-0005-0000-0000-0000EF360000}"/>
    <cellStyle name="Heading 3 4 7 3" xfId="26878" xr:uid="{00000000-0005-0000-0000-0000F0360000}"/>
    <cellStyle name="Heading 3 4 7 3 2" xfId="31517" xr:uid="{00000000-0005-0000-0000-0000F1360000}"/>
    <cellStyle name="Heading 3 4 7 3 3" xfId="33103" xr:uid="{00000000-0005-0000-0000-0000F2360000}"/>
    <cellStyle name="Heading 3 4 7 4" xfId="29223" xr:uid="{00000000-0005-0000-0000-0000F3360000}"/>
    <cellStyle name="Heading 3 4 7 5" xfId="30056" xr:uid="{00000000-0005-0000-0000-0000F4360000}"/>
    <cellStyle name="Heading 3 4 8" xfId="10003" xr:uid="{00000000-0005-0000-0000-0000F5360000}"/>
    <cellStyle name="Heading 3 4 8 2" xfId="10004" xr:uid="{00000000-0005-0000-0000-0000F6360000}"/>
    <cellStyle name="Heading 3 4 8 2 2" xfId="26881" xr:uid="{00000000-0005-0000-0000-0000F7360000}"/>
    <cellStyle name="Heading 3 4 8 2 2 2" xfId="31520" xr:uid="{00000000-0005-0000-0000-0000F8360000}"/>
    <cellStyle name="Heading 3 4 8 2 2 3" xfId="33106" xr:uid="{00000000-0005-0000-0000-0000F9360000}"/>
    <cellStyle name="Heading 3 4 8 2 3" xfId="29226" xr:uid="{00000000-0005-0000-0000-0000FA360000}"/>
    <cellStyle name="Heading 3 4 8 2 4" xfId="30053" xr:uid="{00000000-0005-0000-0000-0000FB360000}"/>
    <cellStyle name="Heading 3 4 8 3" xfId="26880" xr:uid="{00000000-0005-0000-0000-0000FC360000}"/>
    <cellStyle name="Heading 3 4 8 3 2" xfId="31519" xr:uid="{00000000-0005-0000-0000-0000FD360000}"/>
    <cellStyle name="Heading 3 4 8 3 3" xfId="33105" xr:uid="{00000000-0005-0000-0000-0000FE360000}"/>
    <cellStyle name="Heading 3 4 8 4" xfId="29225" xr:uid="{00000000-0005-0000-0000-0000FF360000}"/>
    <cellStyle name="Heading 3 4 8 5" xfId="30054" xr:uid="{00000000-0005-0000-0000-000000370000}"/>
    <cellStyle name="Heading 3 4 9" xfId="10005" xr:uid="{00000000-0005-0000-0000-000001370000}"/>
    <cellStyle name="Heading 3 4 9 2" xfId="26882" xr:uid="{00000000-0005-0000-0000-000002370000}"/>
    <cellStyle name="Heading 3 4 9 2 2" xfId="31521" xr:uid="{00000000-0005-0000-0000-000003370000}"/>
    <cellStyle name="Heading 3 4 9 2 3" xfId="33107" xr:uid="{00000000-0005-0000-0000-000004370000}"/>
    <cellStyle name="Heading 3 4 9 3" xfId="29227" xr:uid="{00000000-0005-0000-0000-000005370000}"/>
    <cellStyle name="Heading 3 4 9 4" xfId="30052" xr:uid="{00000000-0005-0000-0000-000006370000}"/>
    <cellStyle name="Heading 3 4_Client_Report_SSFD_286_UI_15May14_06h00" xfId="37051" xr:uid="{00000000-0005-0000-0000-000007370000}"/>
    <cellStyle name="Heading 3 5" xfId="10006" xr:uid="{00000000-0005-0000-0000-000008370000}"/>
    <cellStyle name="Heading 3 5 10" xfId="26883" xr:uid="{00000000-0005-0000-0000-000009370000}"/>
    <cellStyle name="Heading 3 5 10 2" xfId="31522" xr:uid="{00000000-0005-0000-0000-00000A370000}"/>
    <cellStyle name="Heading 3 5 10 3" xfId="33108" xr:uid="{00000000-0005-0000-0000-00000B370000}"/>
    <cellStyle name="Heading 3 5 11" xfId="28067" xr:uid="{00000000-0005-0000-0000-00000C370000}"/>
    <cellStyle name="Heading 3 5 11 2" xfId="32703" xr:uid="{00000000-0005-0000-0000-00000D370000}"/>
    <cellStyle name="Heading 3 5 11 3" xfId="34289" xr:uid="{00000000-0005-0000-0000-00000E370000}"/>
    <cellStyle name="Heading 3 5 12" xfId="29228" xr:uid="{00000000-0005-0000-0000-00000F370000}"/>
    <cellStyle name="Heading 3 5 13" xfId="30051" xr:uid="{00000000-0005-0000-0000-000010370000}"/>
    <cellStyle name="Heading 3 5 2" xfId="10007" xr:uid="{00000000-0005-0000-0000-000011370000}"/>
    <cellStyle name="Heading 3 5 2 10" xfId="29229" xr:uid="{00000000-0005-0000-0000-000012370000}"/>
    <cellStyle name="Heading 3 5 2 11" xfId="30050" xr:uid="{00000000-0005-0000-0000-000013370000}"/>
    <cellStyle name="Heading 3 5 2 2" xfId="10008" xr:uid="{00000000-0005-0000-0000-000014370000}"/>
    <cellStyle name="Heading 3 5 2 2 2" xfId="10009" xr:uid="{00000000-0005-0000-0000-000015370000}"/>
    <cellStyle name="Heading 3 5 2 2 2 2" xfId="10010" xr:uid="{00000000-0005-0000-0000-000016370000}"/>
    <cellStyle name="Heading 3 5 2 2 2 2 2" xfId="10011" xr:uid="{00000000-0005-0000-0000-000017370000}"/>
    <cellStyle name="Heading 3 5 2 2 2 2 2 2" xfId="10012" xr:uid="{00000000-0005-0000-0000-000018370000}"/>
    <cellStyle name="Heading 3 5 2 2 2 2 2 2 2" xfId="26889" xr:uid="{00000000-0005-0000-0000-000019370000}"/>
    <cellStyle name="Heading 3 5 2 2 2 2 2 2 2 2" xfId="31528" xr:uid="{00000000-0005-0000-0000-00001A370000}"/>
    <cellStyle name="Heading 3 5 2 2 2 2 2 2 2 3" xfId="33114" xr:uid="{00000000-0005-0000-0000-00001B370000}"/>
    <cellStyle name="Heading 3 5 2 2 2 2 2 2 3" xfId="29234" xr:uid="{00000000-0005-0000-0000-00001C370000}"/>
    <cellStyle name="Heading 3 5 2 2 2 2 2 2 4" xfId="30045" xr:uid="{00000000-0005-0000-0000-00001D370000}"/>
    <cellStyle name="Heading 3 5 2 2 2 2 2 3" xfId="26888" xr:uid="{00000000-0005-0000-0000-00001E370000}"/>
    <cellStyle name="Heading 3 5 2 2 2 2 2 3 2" xfId="31527" xr:uid="{00000000-0005-0000-0000-00001F370000}"/>
    <cellStyle name="Heading 3 5 2 2 2 2 2 3 3" xfId="33113" xr:uid="{00000000-0005-0000-0000-000020370000}"/>
    <cellStyle name="Heading 3 5 2 2 2 2 2 4" xfId="29233" xr:uid="{00000000-0005-0000-0000-000021370000}"/>
    <cellStyle name="Heading 3 5 2 2 2 2 2 5" xfId="30046" xr:uid="{00000000-0005-0000-0000-000022370000}"/>
    <cellStyle name="Heading 3 5 2 2 2 2 3" xfId="10013" xr:uid="{00000000-0005-0000-0000-000023370000}"/>
    <cellStyle name="Heading 3 5 2 2 2 2 3 2" xfId="26890" xr:uid="{00000000-0005-0000-0000-000024370000}"/>
    <cellStyle name="Heading 3 5 2 2 2 2 3 2 2" xfId="31529" xr:uid="{00000000-0005-0000-0000-000025370000}"/>
    <cellStyle name="Heading 3 5 2 2 2 2 3 2 3" xfId="33115" xr:uid="{00000000-0005-0000-0000-000026370000}"/>
    <cellStyle name="Heading 3 5 2 2 2 2 3 3" xfId="29235" xr:uid="{00000000-0005-0000-0000-000027370000}"/>
    <cellStyle name="Heading 3 5 2 2 2 2 3 4" xfId="30044" xr:uid="{00000000-0005-0000-0000-000028370000}"/>
    <cellStyle name="Heading 3 5 2 2 2 2 4" xfId="26887" xr:uid="{00000000-0005-0000-0000-000029370000}"/>
    <cellStyle name="Heading 3 5 2 2 2 2 4 2" xfId="31526" xr:uid="{00000000-0005-0000-0000-00002A370000}"/>
    <cellStyle name="Heading 3 5 2 2 2 2 4 3" xfId="33112" xr:uid="{00000000-0005-0000-0000-00002B370000}"/>
    <cellStyle name="Heading 3 5 2 2 2 2 5" xfId="29232" xr:uid="{00000000-0005-0000-0000-00002C370000}"/>
    <cellStyle name="Heading 3 5 2 2 2 2 6" xfId="30047" xr:uid="{00000000-0005-0000-0000-00002D370000}"/>
    <cellStyle name="Heading 3 5 2 2 2 3" xfId="10014" xr:uid="{00000000-0005-0000-0000-00002E370000}"/>
    <cellStyle name="Heading 3 5 2 2 2 3 2" xfId="10015" xr:uid="{00000000-0005-0000-0000-00002F370000}"/>
    <cellStyle name="Heading 3 5 2 2 2 3 2 2" xfId="26892" xr:uid="{00000000-0005-0000-0000-000030370000}"/>
    <cellStyle name="Heading 3 5 2 2 2 3 2 2 2" xfId="31531" xr:uid="{00000000-0005-0000-0000-000031370000}"/>
    <cellStyle name="Heading 3 5 2 2 2 3 2 2 3" xfId="33117" xr:uid="{00000000-0005-0000-0000-000032370000}"/>
    <cellStyle name="Heading 3 5 2 2 2 3 2 3" xfId="29237" xr:uid="{00000000-0005-0000-0000-000033370000}"/>
    <cellStyle name="Heading 3 5 2 2 2 3 2 4" xfId="30042" xr:uid="{00000000-0005-0000-0000-000034370000}"/>
    <cellStyle name="Heading 3 5 2 2 2 3 3" xfId="26891" xr:uid="{00000000-0005-0000-0000-000035370000}"/>
    <cellStyle name="Heading 3 5 2 2 2 3 3 2" xfId="31530" xr:uid="{00000000-0005-0000-0000-000036370000}"/>
    <cellStyle name="Heading 3 5 2 2 2 3 3 3" xfId="33116" xr:uid="{00000000-0005-0000-0000-000037370000}"/>
    <cellStyle name="Heading 3 5 2 2 2 3 4" xfId="29236" xr:uid="{00000000-0005-0000-0000-000038370000}"/>
    <cellStyle name="Heading 3 5 2 2 2 3 5" xfId="30043" xr:uid="{00000000-0005-0000-0000-000039370000}"/>
    <cellStyle name="Heading 3 5 2 2 2 4" xfId="10016" xr:uid="{00000000-0005-0000-0000-00003A370000}"/>
    <cellStyle name="Heading 3 5 2 2 2 4 2" xfId="26893" xr:uid="{00000000-0005-0000-0000-00003B370000}"/>
    <cellStyle name="Heading 3 5 2 2 2 4 2 2" xfId="31532" xr:uid="{00000000-0005-0000-0000-00003C370000}"/>
    <cellStyle name="Heading 3 5 2 2 2 4 2 3" xfId="33118" xr:uid="{00000000-0005-0000-0000-00003D370000}"/>
    <cellStyle name="Heading 3 5 2 2 2 4 3" xfId="29238" xr:uid="{00000000-0005-0000-0000-00003E370000}"/>
    <cellStyle name="Heading 3 5 2 2 2 4 4" xfId="30041" xr:uid="{00000000-0005-0000-0000-00003F370000}"/>
    <cellStyle name="Heading 3 5 2 2 2 5" xfId="26886" xr:uid="{00000000-0005-0000-0000-000040370000}"/>
    <cellStyle name="Heading 3 5 2 2 2 5 2" xfId="31525" xr:uid="{00000000-0005-0000-0000-000041370000}"/>
    <cellStyle name="Heading 3 5 2 2 2 5 3" xfId="33111" xr:uid="{00000000-0005-0000-0000-000042370000}"/>
    <cellStyle name="Heading 3 5 2 2 2 6" xfId="29231" xr:uid="{00000000-0005-0000-0000-000043370000}"/>
    <cellStyle name="Heading 3 5 2 2 2 7" xfId="30048" xr:uid="{00000000-0005-0000-0000-000044370000}"/>
    <cellStyle name="Heading 3 5 2 2 3" xfId="10017" xr:uid="{00000000-0005-0000-0000-000045370000}"/>
    <cellStyle name="Heading 3 5 2 2 3 2" xfId="10018" xr:uid="{00000000-0005-0000-0000-000046370000}"/>
    <cellStyle name="Heading 3 5 2 2 3 2 2" xfId="10019" xr:uid="{00000000-0005-0000-0000-000047370000}"/>
    <cellStyle name="Heading 3 5 2 2 3 2 2 2" xfId="26896" xr:uid="{00000000-0005-0000-0000-000048370000}"/>
    <cellStyle name="Heading 3 5 2 2 3 2 2 2 2" xfId="31535" xr:uid="{00000000-0005-0000-0000-000049370000}"/>
    <cellStyle name="Heading 3 5 2 2 3 2 2 2 3" xfId="33121" xr:uid="{00000000-0005-0000-0000-00004A370000}"/>
    <cellStyle name="Heading 3 5 2 2 3 2 2 3" xfId="29241" xr:uid="{00000000-0005-0000-0000-00004B370000}"/>
    <cellStyle name="Heading 3 5 2 2 3 2 2 4" xfId="30038" xr:uid="{00000000-0005-0000-0000-00004C370000}"/>
    <cellStyle name="Heading 3 5 2 2 3 2 3" xfId="26895" xr:uid="{00000000-0005-0000-0000-00004D370000}"/>
    <cellStyle name="Heading 3 5 2 2 3 2 3 2" xfId="31534" xr:uid="{00000000-0005-0000-0000-00004E370000}"/>
    <cellStyle name="Heading 3 5 2 2 3 2 3 3" xfId="33120" xr:uid="{00000000-0005-0000-0000-00004F370000}"/>
    <cellStyle name="Heading 3 5 2 2 3 2 4" xfId="29240" xr:uid="{00000000-0005-0000-0000-000050370000}"/>
    <cellStyle name="Heading 3 5 2 2 3 2 5" xfId="30039" xr:uid="{00000000-0005-0000-0000-000051370000}"/>
    <cellStyle name="Heading 3 5 2 2 3 3" xfId="10020" xr:uid="{00000000-0005-0000-0000-000052370000}"/>
    <cellStyle name="Heading 3 5 2 2 3 3 2" xfId="26897" xr:uid="{00000000-0005-0000-0000-000053370000}"/>
    <cellStyle name="Heading 3 5 2 2 3 3 2 2" xfId="31536" xr:uid="{00000000-0005-0000-0000-000054370000}"/>
    <cellStyle name="Heading 3 5 2 2 3 3 2 3" xfId="33122" xr:uid="{00000000-0005-0000-0000-000055370000}"/>
    <cellStyle name="Heading 3 5 2 2 3 3 3" xfId="29242" xr:uid="{00000000-0005-0000-0000-000056370000}"/>
    <cellStyle name="Heading 3 5 2 2 3 3 4" xfId="30037" xr:uid="{00000000-0005-0000-0000-000057370000}"/>
    <cellStyle name="Heading 3 5 2 2 3 4" xfId="26894" xr:uid="{00000000-0005-0000-0000-000058370000}"/>
    <cellStyle name="Heading 3 5 2 2 3 4 2" xfId="31533" xr:uid="{00000000-0005-0000-0000-000059370000}"/>
    <cellStyle name="Heading 3 5 2 2 3 4 3" xfId="33119" xr:uid="{00000000-0005-0000-0000-00005A370000}"/>
    <cellStyle name="Heading 3 5 2 2 3 5" xfId="29239" xr:uid="{00000000-0005-0000-0000-00005B370000}"/>
    <cellStyle name="Heading 3 5 2 2 3 6" xfId="30040" xr:uid="{00000000-0005-0000-0000-00005C370000}"/>
    <cellStyle name="Heading 3 5 2 2 4" xfId="10021" xr:uid="{00000000-0005-0000-0000-00005D370000}"/>
    <cellStyle name="Heading 3 5 2 2 4 2" xfId="10022" xr:uid="{00000000-0005-0000-0000-00005E370000}"/>
    <cellStyle name="Heading 3 5 2 2 4 2 2" xfId="26899" xr:uid="{00000000-0005-0000-0000-00005F370000}"/>
    <cellStyle name="Heading 3 5 2 2 4 2 2 2" xfId="31538" xr:uid="{00000000-0005-0000-0000-000060370000}"/>
    <cellStyle name="Heading 3 5 2 2 4 2 2 3" xfId="33124" xr:uid="{00000000-0005-0000-0000-000061370000}"/>
    <cellStyle name="Heading 3 5 2 2 4 2 3" xfId="29244" xr:uid="{00000000-0005-0000-0000-000062370000}"/>
    <cellStyle name="Heading 3 5 2 2 4 2 4" xfId="30035" xr:uid="{00000000-0005-0000-0000-000063370000}"/>
    <cellStyle name="Heading 3 5 2 2 4 3" xfId="26898" xr:uid="{00000000-0005-0000-0000-000064370000}"/>
    <cellStyle name="Heading 3 5 2 2 4 3 2" xfId="31537" xr:uid="{00000000-0005-0000-0000-000065370000}"/>
    <cellStyle name="Heading 3 5 2 2 4 3 3" xfId="33123" xr:uid="{00000000-0005-0000-0000-000066370000}"/>
    <cellStyle name="Heading 3 5 2 2 4 4" xfId="29243" xr:uid="{00000000-0005-0000-0000-000067370000}"/>
    <cellStyle name="Heading 3 5 2 2 4 5" xfId="30036" xr:uid="{00000000-0005-0000-0000-000068370000}"/>
    <cellStyle name="Heading 3 5 2 2 5" xfId="10023" xr:uid="{00000000-0005-0000-0000-000069370000}"/>
    <cellStyle name="Heading 3 5 2 2 5 2" xfId="26900" xr:uid="{00000000-0005-0000-0000-00006A370000}"/>
    <cellStyle name="Heading 3 5 2 2 5 2 2" xfId="31539" xr:uid="{00000000-0005-0000-0000-00006B370000}"/>
    <cellStyle name="Heading 3 5 2 2 5 2 3" xfId="33125" xr:uid="{00000000-0005-0000-0000-00006C370000}"/>
    <cellStyle name="Heading 3 5 2 2 5 3" xfId="29245" xr:uid="{00000000-0005-0000-0000-00006D370000}"/>
    <cellStyle name="Heading 3 5 2 2 5 4" xfId="30034" xr:uid="{00000000-0005-0000-0000-00006E370000}"/>
    <cellStyle name="Heading 3 5 2 2 6" xfId="26885" xr:uid="{00000000-0005-0000-0000-00006F370000}"/>
    <cellStyle name="Heading 3 5 2 2 6 2" xfId="31524" xr:uid="{00000000-0005-0000-0000-000070370000}"/>
    <cellStyle name="Heading 3 5 2 2 6 3" xfId="33110" xr:uid="{00000000-0005-0000-0000-000071370000}"/>
    <cellStyle name="Heading 3 5 2 2 7" xfId="29230" xr:uid="{00000000-0005-0000-0000-000072370000}"/>
    <cellStyle name="Heading 3 5 2 2 8" xfId="30049" xr:uid="{00000000-0005-0000-0000-000073370000}"/>
    <cellStyle name="Heading 3 5 2 3" xfId="10024" xr:uid="{00000000-0005-0000-0000-000074370000}"/>
    <cellStyle name="Heading 3 5 2 3 2" xfId="10025" xr:uid="{00000000-0005-0000-0000-000075370000}"/>
    <cellStyle name="Heading 3 5 2 3 2 2" xfId="10026" xr:uid="{00000000-0005-0000-0000-000076370000}"/>
    <cellStyle name="Heading 3 5 2 3 2 2 2" xfId="10027" xr:uid="{00000000-0005-0000-0000-000077370000}"/>
    <cellStyle name="Heading 3 5 2 3 2 2 2 2" xfId="26904" xr:uid="{00000000-0005-0000-0000-000078370000}"/>
    <cellStyle name="Heading 3 5 2 3 2 2 2 2 2" xfId="31543" xr:uid="{00000000-0005-0000-0000-000079370000}"/>
    <cellStyle name="Heading 3 5 2 3 2 2 2 2 3" xfId="33129" xr:uid="{00000000-0005-0000-0000-00007A370000}"/>
    <cellStyle name="Heading 3 5 2 3 2 2 2 3" xfId="29249" xr:uid="{00000000-0005-0000-0000-00007B370000}"/>
    <cellStyle name="Heading 3 5 2 3 2 2 2 4" xfId="30030" xr:uid="{00000000-0005-0000-0000-00007C370000}"/>
    <cellStyle name="Heading 3 5 2 3 2 2 3" xfId="26903" xr:uid="{00000000-0005-0000-0000-00007D370000}"/>
    <cellStyle name="Heading 3 5 2 3 2 2 3 2" xfId="31542" xr:uid="{00000000-0005-0000-0000-00007E370000}"/>
    <cellStyle name="Heading 3 5 2 3 2 2 3 3" xfId="33128" xr:uid="{00000000-0005-0000-0000-00007F370000}"/>
    <cellStyle name="Heading 3 5 2 3 2 2 4" xfId="29248" xr:uid="{00000000-0005-0000-0000-000080370000}"/>
    <cellStyle name="Heading 3 5 2 3 2 2 5" xfId="30031" xr:uid="{00000000-0005-0000-0000-000081370000}"/>
    <cellStyle name="Heading 3 5 2 3 2 3" xfId="10028" xr:uid="{00000000-0005-0000-0000-000082370000}"/>
    <cellStyle name="Heading 3 5 2 3 2 3 2" xfId="26905" xr:uid="{00000000-0005-0000-0000-000083370000}"/>
    <cellStyle name="Heading 3 5 2 3 2 3 2 2" xfId="31544" xr:uid="{00000000-0005-0000-0000-000084370000}"/>
    <cellStyle name="Heading 3 5 2 3 2 3 2 3" xfId="33130" xr:uid="{00000000-0005-0000-0000-000085370000}"/>
    <cellStyle name="Heading 3 5 2 3 2 3 3" xfId="29250" xr:uid="{00000000-0005-0000-0000-000086370000}"/>
    <cellStyle name="Heading 3 5 2 3 2 3 4" xfId="30029" xr:uid="{00000000-0005-0000-0000-000087370000}"/>
    <cellStyle name="Heading 3 5 2 3 2 4" xfId="26902" xr:uid="{00000000-0005-0000-0000-000088370000}"/>
    <cellStyle name="Heading 3 5 2 3 2 4 2" xfId="31541" xr:uid="{00000000-0005-0000-0000-000089370000}"/>
    <cellStyle name="Heading 3 5 2 3 2 4 3" xfId="33127" xr:uid="{00000000-0005-0000-0000-00008A370000}"/>
    <cellStyle name="Heading 3 5 2 3 2 5" xfId="29247" xr:uid="{00000000-0005-0000-0000-00008B370000}"/>
    <cellStyle name="Heading 3 5 2 3 2 6" xfId="30032" xr:uid="{00000000-0005-0000-0000-00008C370000}"/>
    <cellStyle name="Heading 3 5 2 3 3" xfId="10029" xr:uid="{00000000-0005-0000-0000-00008D370000}"/>
    <cellStyle name="Heading 3 5 2 3 3 2" xfId="10030" xr:uid="{00000000-0005-0000-0000-00008E370000}"/>
    <cellStyle name="Heading 3 5 2 3 3 2 2" xfId="26907" xr:uid="{00000000-0005-0000-0000-00008F370000}"/>
    <cellStyle name="Heading 3 5 2 3 3 2 2 2" xfId="31546" xr:uid="{00000000-0005-0000-0000-000090370000}"/>
    <cellStyle name="Heading 3 5 2 3 3 2 2 3" xfId="33132" xr:uid="{00000000-0005-0000-0000-000091370000}"/>
    <cellStyle name="Heading 3 5 2 3 3 2 3" xfId="29252" xr:uid="{00000000-0005-0000-0000-000092370000}"/>
    <cellStyle name="Heading 3 5 2 3 3 2 4" xfId="30027" xr:uid="{00000000-0005-0000-0000-000093370000}"/>
    <cellStyle name="Heading 3 5 2 3 3 3" xfId="26906" xr:uid="{00000000-0005-0000-0000-000094370000}"/>
    <cellStyle name="Heading 3 5 2 3 3 3 2" xfId="31545" xr:uid="{00000000-0005-0000-0000-000095370000}"/>
    <cellStyle name="Heading 3 5 2 3 3 3 3" xfId="33131" xr:uid="{00000000-0005-0000-0000-000096370000}"/>
    <cellStyle name="Heading 3 5 2 3 3 4" xfId="29251" xr:uid="{00000000-0005-0000-0000-000097370000}"/>
    <cellStyle name="Heading 3 5 2 3 3 5" xfId="30028" xr:uid="{00000000-0005-0000-0000-000098370000}"/>
    <cellStyle name="Heading 3 5 2 3 4" xfId="10031" xr:uid="{00000000-0005-0000-0000-000099370000}"/>
    <cellStyle name="Heading 3 5 2 3 4 2" xfId="26908" xr:uid="{00000000-0005-0000-0000-00009A370000}"/>
    <cellStyle name="Heading 3 5 2 3 4 2 2" xfId="31547" xr:uid="{00000000-0005-0000-0000-00009B370000}"/>
    <cellStyle name="Heading 3 5 2 3 4 2 3" xfId="33133" xr:uid="{00000000-0005-0000-0000-00009C370000}"/>
    <cellStyle name="Heading 3 5 2 3 4 3" xfId="29253" xr:uid="{00000000-0005-0000-0000-00009D370000}"/>
    <cellStyle name="Heading 3 5 2 3 4 4" xfId="30026" xr:uid="{00000000-0005-0000-0000-00009E370000}"/>
    <cellStyle name="Heading 3 5 2 3 5" xfId="26901" xr:uid="{00000000-0005-0000-0000-00009F370000}"/>
    <cellStyle name="Heading 3 5 2 3 5 2" xfId="31540" xr:uid="{00000000-0005-0000-0000-0000A0370000}"/>
    <cellStyle name="Heading 3 5 2 3 5 3" xfId="33126" xr:uid="{00000000-0005-0000-0000-0000A1370000}"/>
    <cellStyle name="Heading 3 5 2 3 6" xfId="29246" xr:uid="{00000000-0005-0000-0000-0000A2370000}"/>
    <cellStyle name="Heading 3 5 2 3 7" xfId="30033" xr:uid="{00000000-0005-0000-0000-0000A3370000}"/>
    <cellStyle name="Heading 3 5 2 4" xfId="10032" xr:uid="{00000000-0005-0000-0000-0000A4370000}"/>
    <cellStyle name="Heading 3 5 2 4 2" xfId="10033" xr:uid="{00000000-0005-0000-0000-0000A5370000}"/>
    <cellStyle name="Heading 3 5 2 4 2 2" xfId="10034" xr:uid="{00000000-0005-0000-0000-0000A6370000}"/>
    <cellStyle name="Heading 3 5 2 4 2 2 2" xfId="26911" xr:uid="{00000000-0005-0000-0000-0000A7370000}"/>
    <cellStyle name="Heading 3 5 2 4 2 2 2 2" xfId="31550" xr:uid="{00000000-0005-0000-0000-0000A8370000}"/>
    <cellStyle name="Heading 3 5 2 4 2 2 2 3" xfId="33136" xr:uid="{00000000-0005-0000-0000-0000A9370000}"/>
    <cellStyle name="Heading 3 5 2 4 2 2 3" xfId="29256" xr:uid="{00000000-0005-0000-0000-0000AA370000}"/>
    <cellStyle name="Heading 3 5 2 4 2 2 4" xfId="30023" xr:uid="{00000000-0005-0000-0000-0000AB370000}"/>
    <cellStyle name="Heading 3 5 2 4 2 3" xfId="26910" xr:uid="{00000000-0005-0000-0000-0000AC370000}"/>
    <cellStyle name="Heading 3 5 2 4 2 3 2" xfId="31549" xr:uid="{00000000-0005-0000-0000-0000AD370000}"/>
    <cellStyle name="Heading 3 5 2 4 2 3 3" xfId="33135" xr:uid="{00000000-0005-0000-0000-0000AE370000}"/>
    <cellStyle name="Heading 3 5 2 4 2 4" xfId="29255" xr:uid="{00000000-0005-0000-0000-0000AF370000}"/>
    <cellStyle name="Heading 3 5 2 4 2 5" xfId="30024" xr:uid="{00000000-0005-0000-0000-0000B0370000}"/>
    <cellStyle name="Heading 3 5 2 4 3" xfId="10035" xr:uid="{00000000-0005-0000-0000-0000B1370000}"/>
    <cellStyle name="Heading 3 5 2 4 3 2" xfId="26912" xr:uid="{00000000-0005-0000-0000-0000B2370000}"/>
    <cellStyle name="Heading 3 5 2 4 3 2 2" xfId="31551" xr:uid="{00000000-0005-0000-0000-0000B3370000}"/>
    <cellStyle name="Heading 3 5 2 4 3 2 3" xfId="33137" xr:uid="{00000000-0005-0000-0000-0000B4370000}"/>
    <cellStyle name="Heading 3 5 2 4 3 3" xfId="29257" xr:uid="{00000000-0005-0000-0000-0000B5370000}"/>
    <cellStyle name="Heading 3 5 2 4 3 4" xfId="30022" xr:uid="{00000000-0005-0000-0000-0000B6370000}"/>
    <cellStyle name="Heading 3 5 2 4 4" xfId="26909" xr:uid="{00000000-0005-0000-0000-0000B7370000}"/>
    <cellStyle name="Heading 3 5 2 4 4 2" xfId="31548" xr:uid="{00000000-0005-0000-0000-0000B8370000}"/>
    <cellStyle name="Heading 3 5 2 4 4 3" xfId="33134" xr:uid="{00000000-0005-0000-0000-0000B9370000}"/>
    <cellStyle name="Heading 3 5 2 4 5" xfId="29254" xr:uid="{00000000-0005-0000-0000-0000BA370000}"/>
    <cellStyle name="Heading 3 5 2 4 6" xfId="30025" xr:uid="{00000000-0005-0000-0000-0000BB370000}"/>
    <cellStyle name="Heading 3 5 2 5" xfId="10036" xr:uid="{00000000-0005-0000-0000-0000BC370000}"/>
    <cellStyle name="Heading 3 5 2 5 2" xfId="10037" xr:uid="{00000000-0005-0000-0000-0000BD370000}"/>
    <cellStyle name="Heading 3 5 2 5 2 2" xfId="26914" xr:uid="{00000000-0005-0000-0000-0000BE370000}"/>
    <cellStyle name="Heading 3 5 2 5 2 2 2" xfId="31553" xr:uid="{00000000-0005-0000-0000-0000BF370000}"/>
    <cellStyle name="Heading 3 5 2 5 2 2 3" xfId="33139" xr:uid="{00000000-0005-0000-0000-0000C0370000}"/>
    <cellStyle name="Heading 3 5 2 5 2 3" xfId="29259" xr:uid="{00000000-0005-0000-0000-0000C1370000}"/>
    <cellStyle name="Heading 3 5 2 5 2 4" xfId="30020" xr:uid="{00000000-0005-0000-0000-0000C2370000}"/>
    <cellStyle name="Heading 3 5 2 5 3" xfId="26913" xr:uid="{00000000-0005-0000-0000-0000C3370000}"/>
    <cellStyle name="Heading 3 5 2 5 3 2" xfId="31552" xr:uid="{00000000-0005-0000-0000-0000C4370000}"/>
    <cellStyle name="Heading 3 5 2 5 3 3" xfId="33138" xr:uid="{00000000-0005-0000-0000-0000C5370000}"/>
    <cellStyle name="Heading 3 5 2 5 4" xfId="29258" xr:uid="{00000000-0005-0000-0000-0000C6370000}"/>
    <cellStyle name="Heading 3 5 2 5 5" xfId="30021" xr:uid="{00000000-0005-0000-0000-0000C7370000}"/>
    <cellStyle name="Heading 3 5 2 6" xfId="10038" xr:uid="{00000000-0005-0000-0000-0000C8370000}"/>
    <cellStyle name="Heading 3 5 2 6 2" xfId="10039" xr:uid="{00000000-0005-0000-0000-0000C9370000}"/>
    <cellStyle name="Heading 3 5 2 6 2 2" xfId="26916" xr:uid="{00000000-0005-0000-0000-0000CA370000}"/>
    <cellStyle name="Heading 3 5 2 6 2 2 2" xfId="31555" xr:uid="{00000000-0005-0000-0000-0000CB370000}"/>
    <cellStyle name="Heading 3 5 2 6 2 2 3" xfId="33141" xr:uid="{00000000-0005-0000-0000-0000CC370000}"/>
    <cellStyle name="Heading 3 5 2 6 2 3" xfId="29261" xr:uid="{00000000-0005-0000-0000-0000CD370000}"/>
    <cellStyle name="Heading 3 5 2 6 2 4" xfId="30018" xr:uid="{00000000-0005-0000-0000-0000CE370000}"/>
    <cellStyle name="Heading 3 5 2 6 3" xfId="26915" xr:uid="{00000000-0005-0000-0000-0000CF370000}"/>
    <cellStyle name="Heading 3 5 2 6 3 2" xfId="31554" xr:uid="{00000000-0005-0000-0000-0000D0370000}"/>
    <cellStyle name="Heading 3 5 2 6 3 3" xfId="33140" xr:uid="{00000000-0005-0000-0000-0000D1370000}"/>
    <cellStyle name="Heading 3 5 2 6 4" xfId="29260" xr:uid="{00000000-0005-0000-0000-0000D2370000}"/>
    <cellStyle name="Heading 3 5 2 6 5" xfId="30019" xr:uid="{00000000-0005-0000-0000-0000D3370000}"/>
    <cellStyle name="Heading 3 5 2 7" xfId="10040" xr:uid="{00000000-0005-0000-0000-0000D4370000}"/>
    <cellStyle name="Heading 3 5 2 7 2" xfId="26917" xr:uid="{00000000-0005-0000-0000-0000D5370000}"/>
    <cellStyle name="Heading 3 5 2 7 2 2" xfId="31556" xr:uid="{00000000-0005-0000-0000-0000D6370000}"/>
    <cellStyle name="Heading 3 5 2 7 2 3" xfId="33142" xr:uid="{00000000-0005-0000-0000-0000D7370000}"/>
    <cellStyle name="Heading 3 5 2 7 3" xfId="29262" xr:uid="{00000000-0005-0000-0000-0000D8370000}"/>
    <cellStyle name="Heading 3 5 2 7 4" xfId="30017" xr:uid="{00000000-0005-0000-0000-0000D9370000}"/>
    <cellStyle name="Heading 3 5 2 8" xfId="26884" xr:uid="{00000000-0005-0000-0000-0000DA370000}"/>
    <cellStyle name="Heading 3 5 2 8 2" xfId="31523" xr:uid="{00000000-0005-0000-0000-0000DB370000}"/>
    <cellStyle name="Heading 3 5 2 8 3" xfId="33109" xr:uid="{00000000-0005-0000-0000-0000DC370000}"/>
    <cellStyle name="Heading 3 5 2 9" xfId="28068" xr:uid="{00000000-0005-0000-0000-0000DD370000}"/>
    <cellStyle name="Heading 3 5 2 9 2" xfId="32704" xr:uid="{00000000-0005-0000-0000-0000DE370000}"/>
    <cellStyle name="Heading 3 5 2 9 3" xfId="34290" xr:uid="{00000000-0005-0000-0000-0000DF370000}"/>
    <cellStyle name="Heading 3 5 3" xfId="10041" xr:uid="{00000000-0005-0000-0000-0000E0370000}"/>
    <cellStyle name="Heading 3 5 3 2" xfId="10042" xr:uid="{00000000-0005-0000-0000-0000E1370000}"/>
    <cellStyle name="Heading 3 5 3 2 2" xfId="10043" xr:uid="{00000000-0005-0000-0000-0000E2370000}"/>
    <cellStyle name="Heading 3 5 3 2 2 2" xfId="10044" xr:uid="{00000000-0005-0000-0000-0000E3370000}"/>
    <cellStyle name="Heading 3 5 3 2 2 2 2" xfId="10045" xr:uid="{00000000-0005-0000-0000-0000E4370000}"/>
    <cellStyle name="Heading 3 5 3 2 2 2 2 2" xfId="26922" xr:uid="{00000000-0005-0000-0000-0000E5370000}"/>
    <cellStyle name="Heading 3 5 3 2 2 2 2 2 2" xfId="31561" xr:uid="{00000000-0005-0000-0000-0000E6370000}"/>
    <cellStyle name="Heading 3 5 3 2 2 2 2 2 3" xfId="33147" xr:uid="{00000000-0005-0000-0000-0000E7370000}"/>
    <cellStyle name="Heading 3 5 3 2 2 2 2 3" xfId="29267" xr:uid="{00000000-0005-0000-0000-0000E8370000}"/>
    <cellStyle name="Heading 3 5 3 2 2 2 2 4" xfId="30012" xr:uid="{00000000-0005-0000-0000-0000E9370000}"/>
    <cellStyle name="Heading 3 5 3 2 2 2 3" xfId="26921" xr:uid="{00000000-0005-0000-0000-0000EA370000}"/>
    <cellStyle name="Heading 3 5 3 2 2 2 3 2" xfId="31560" xr:uid="{00000000-0005-0000-0000-0000EB370000}"/>
    <cellStyle name="Heading 3 5 3 2 2 2 3 3" xfId="33146" xr:uid="{00000000-0005-0000-0000-0000EC370000}"/>
    <cellStyle name="Heading 3 5 3 2 2 2 4" xfId="29266" xr:uid="{00000000-0005-0000-0000-0000ED370000}"/>
    <cellStyle name="Heading 3 5 3 2 2 2 5" xfId="30013" xr:uid="{00000000-0005-0000-0000-0000EE370000}"/>
    <cellStyle name="Heading 3 5 3 2 2 3" xfId="10046" xr:uid="{00000000-0005-0000-0000-0000EF370000}"/>
    <cellStyle name="Heading 3 5 3 2 2 3 2" xfId="26923" xr:uid="{00000000-0005-0000-0000-0000F0370000}"/>
    <cellStyle name="Heading 3 5 3 2 2 3 2 2" xfId="31562" xr:uid="{00000000-0005-0000-0000-0000F1370000}"/>
    <cellStyle name="Heading 3 5 3 2 2 3 2 3" xfId="33148" xr:uid="{00000000-0005-0000-0000-0000F2370000}"/>
    <cellStyle name="Heading 3 5 3 2 2 3 3" xfId="29268" xr:uid="{00000000-0005-0000-0000-0000F3370000}"/>
    <cellStyle name="Heading 3 5 3 2 2 3 4" xfId="30011" xr:uid="{00000000-0005-0000-0000-0000F4370000}"/>
    <cellStyle name="Heading 3 5 3 2 2 4" xfId="26920" xr:uid="{00000000-0005-0000-0000-0000F5370000}"/>
    <cellStyle name="Heading 3 5 3 2 2 4 2" xfId="31559" xr:uid="{00000000-0005-0000-0000-0000F6370000}"/>
    <cellStyle name="Heading 3 5 3 2 2 4 3" xfId="33145" xr:uid="{00000000-0005-0000-0000-0000F7370000}"/>
    <cellStyle name="Heading 3 5 3 2 2 5" xfId="29265" xr:uid="{00000000-0005-0000-0000-0000F8370000}"/>
    <cellStyle name="Heading 3 5 3 2 2 6" xfId="30014" xr:uid="{00000000-0005-0000-0000-0000F9370000}"/>
    <cellStyle name="Heading 3 5 3 2 3" xfId="10047" xr:uid="{00000000-0005-0000-0000-0000FA370000}"/>
    <cellStyle name="Heading 3 5 3 2 3 2" xfId="10048" xr:uid="{00000000-0005-0000-0000-0000FB370000}"/>
    <cellStyle name="Heading 3 5 3 2 3 2 2" xfId="26925" xr:uid="{00000000-0005-0000-0000-0000FC370000}"/>
    <cellStyle name="Heading 3 5 3 2 3 2 2 2" xfId="31564" xr:uid="{00000000-0005-0000-0000-0000FD370000}"/>
    <cellStyle name="Heading 3 5 3 2 3 2 2 3" xfId="33150" xr:uid="{00000000-0005-0000-0000-0000FE370000}"/>
    <cellStyle name="Heading 3 5 3 2 3 2 3" xfId="29270" xr:uid="{00000000-0005-0000-0000-0000FF370000}"/>
    <cellStyle name="Heading 3 5 3 2 3 2 4" xfId="30009" xr:uid="{00000000-0005-0000-0000-000000380000}"/>
    <cellStyle name="Heading 3 5 3 2 3 3" xfId="26924" xr:uid="{00000000-0005-0000-0000-000001380000}"/>
    <cellStyle name="Heading 3 5 3 2 3 3 2" xfId="31563" xr:uid="{00000000-0005-0000-0000-000002380000}"/>
    <cellStyle name="Heading 3 5 3 2 3 3 3" xfId="33149" xr:uid="{00000000-0005-0000-0000-000003380000}"/>
    <cellStyle name="Heading 3 5 3 2 3 4" xfId="29269" xr:uid="{00000000-0005-0000-0000-000004380000}"/>
    <cellStyle name="Heading 3 5 3 2 3 5" xfId="30010" xr:uid="{00000000-0005-0000-0000-000005380000}"/>
    <cellStyle name="Heading 3 5 3 2 4" xfId="10049" xr:uid="{00000000-0005-0000-0000-000006380000}"/>
    <cellStyle name="Heading 3 5 3 2 4 2" xfId="26926" xr:uid="{00000000-0005-0000-0000-000007380000}"/>
    <cellStyle name="Heading 3 5 3 2 4 2 2" xfId="31565" xr:uid="{00000000-0005-0000-0000-000008380000}"/>
    <cellStyle name="Heading 3 5 3 2 4 2 3" xfId="33151" xr:uid="{00000000-0005-0000-0000-000009380000}"/>
    <cellStyle name="Heading 3 5 3 2 4 3" xfId="29271" xr:uid="{00000000-0005-0000-0000-00000A380000}"/>
    <cellStyle name="Heading 3 5 3 2 4 4" xfId="30008" xr:uid="{00000000-0005-0000-0000-00000B380000}"/>
    <cellStyle name="Heading 3 5 3 2 5" xfId="26919" xr:uid="{00000000-0005-0000-0000-00000C380000}"/>
    <cellStyle name="Heading 3 5 3 2 5 2" xfId="31558" xr:uid="{00000000-0005-0000-0000-00000D380000}"/>
    <cellStyle name="Heading 3 5 3 2 5 3" xfId="33144" xr:uid="{00000000-0005-0000-0000-00000E380000}"/>
    <cellStyle name="Heading 3 5 3 2 6" xfId="29264" xr:uid="{00000000-0005-0000-0000-00000F380000}"/>
    <cellStyle name="Heading 3 5 3 2 7" xfId="30015" xr:uid="{00000000-0005-0000-0000-000010380000}"/>
    <cellStyle name="Heading 3 5 3 3" xfId="10050" xr:uid="{00000000-0005-0000-0000-000011380000}"/>
    <cellStyle name="Heading 3 5 3 3 2" xfId="10051" xr:uid="{00000000-0005-0000-0000-000012380000}"/>
    <cellStyle name="Heading 3 5 3 3 2 2" xfId="10052" xr:uid="{00000000-0005-0000-0000-000013380000}"/>
    <cellStyle name="Heading 3 5 3 3 2 2 2" xfId="26929" xr:uid="{00000000-0005-0000-0000-000014380000}"/>
    <cellStyle name="Heading 3 5 3 3 2 2 2 2" xfId="31568" xr:uid="{00000000-0005-0000-0000-000015380000}"/>
    <cellStyle name="Heading 3 5 3 3 2 2 2 3" xfId="33154" xr:uid="{00000000-0005-0000-0000-000016380000}"/>
    <cellStyle name="Heading 3 5 3 3 2 2 3" xfId="29274" xr:uid="{00000000-0005-0000-0000-000017380000}"/>
    <cellStyle name="Heading 3 5 3 3 2 2 4" xfId="30005" xr:uid="{00000000-0005-0000-0000-000018380000}"/>
    <cellStyle name="Heading 3 5 3 3 2 3" xfId="26928" xr:uid="{00000000-0005-0000-0000-000019380000}"/>
    <cellStyle name="Heading 3 5 3 3 2 3 2" xfId="31567" xr:uid="{00000000-0005-0000-0000-00001A380000}"/>
    <cellStyle name="Heading 3 5 3 3 2 3 3" xfId="33153" xr:uid="{00000000-0005-0000-0000-00001B380000}"/>
    <cellStyle name="Heading 3 5 3 3 2 4" xfId="29273" xr:uid="{00000000-0005-0000-0000-00001C380000}"/>
    <cellStyle name="Heading 3 5 3 3 2 5" xfId="30006" xr:uid="{00000000-0005-0000-0000-00001D380000}"/>
    <cellStyle name="Heading 3 5 3 3 3" xfId="10053" xr:uid="{00000000-0005-0000-0000-00001E380000}"/>
    <cellStyle name="Heading 3 5 3 3 3 2" xfId="26930" xr:uid="{00000000-0005-0000-0000-00001F380000}"/>
    <cellStyle name="Heading 3 5 3 3 3 2 2" xfId="31569" xr:uid="{00000000-0005-0000-0000-000020380000}"/>
    <cellStyle name="Heading 3 5 3 3 3 2 3" xfId="33155" xr:uid="{00000000-0005-0000-0000-000021380000}"/>
    <cellStyle name="Heading 3 5 3 3 3 3" xfId="29275" xr:uid="{00000000-0005-0000-0000-000022380000}"/>
    <cellStyle name="Heading 3 5 3 3 3 4" xfId="30004" xr:uid="{00000000-0005-0000-0000-000023380000}"/>
    <cellStyle name="Heading 3 5 3 3 4" xfId="26927" xr:uid="{00000000-0005-0000-0000-000024380000}"/>
    <cellStyle name="Heading 3 5 3 3 4 2" xfId="31566" xr:uid="{00000000-0005-0000-0000-000025380000}"/>
    <cellStyle name="Heading 3 5 3 3 4 3" xfId="33152" xr:uid="{00000000-0005-0000-0000-000026380000}"/>
    <cellStyle name="Heading 3 5 3 3 5" xfId="29272" xr:uid="{00000000-0005-0000-0000-000027380000}"/>
    <cellStyle name="Heading 3 5 3 3 6" xfId="30007" xr:uid="{00000000-0005-0000-0000-000028380000}"/>
    <cellStyle name="Heading 3 5 3 4" xfId="10054" xr:uid="{00000000-0005-0000-0000-000029380000}"/>
    <cellStyle name="Heading 3 5 3 4 2" xfId="10055" xr:uid="{00000000-0005-0000-0000-00002A380000}"/>
    <cellStyle name="Heading 3 5 3 4 2 2" xfId="26932" xr:uid="{00000000-0005-0000-0000-00002B380000}"/>
    <cellStyle name="Heading 3 5 3 4 2 2 2" xfId="31571" xr:uid="{00000000-0005-0000-0000-00002C380000}"/>
    <cellStyle name="Heading 3 5 3 4 2 2 3" xfId="33157" xr:uid="{00000000-0005-0000-0000-00002D380000}"/>
    <cellStyle name="Heading 3 5 3 4 2 3" xfId="29277" xr:uid="{00000000-0005-0000-0000-00002E380000}"/>
    <cellStyle name="Heading 3 5 3 4 2 4" xfId="30002" xr:uid="{00000000-0005-0000-0000-00002F380000}"/>
    <cellStyle name="Heading 3 5 3 4 3" xfId="26931" xr:uid="{00000000-0005-0000-0000-000030380000}"/>
    <cellStyle name="Heading 3 5 3 4 3 2" xfId="31570" xr:uid="{00000000-0005-0000-0000-000031380000}"/>
    <cellStyle name="Heading 3 5 3 4 3 3" xfId="33156" xr:uid="{00000000-0005-0000-0000-000032380000}"/>
    <cellStyle name="Heading 3 5 3 4 4" xfId="29276" xr:uid="{00000000-0005-0000-0000-000033380000}"/>
    <cellStyle name="Heading 3 5 3 4 5" xfId="30003" xr:uid="{00000000-0005-0000-0000-000034380000}"/>
    <cellStyle name="Heading 3 5 3 5" xfId="10056" xr:uid="{00000000-0005-0000-0000-000035380000}"/>
    <cellStyle name="Heading 3 5 3 5 2" xfId="26933" xr:uid="{00000000-0005-0000-0000-000036380000}"/>
    <cellStyle name="Heading 3 5 3 5 2 2" xfId="31572" xr:uid="{00000000-0005-0000-0000-000037380000}"/>
    <cellStyle name="Heading 3 5 3 5 2 3" xfId="33158" xr:uid="{00000000-0005-0000-0000-000038380000}"/>
    <cellStyle name="Heading 3 5 3 5 3" xfId="29278" xr:uid="{00000000-0005-0000-0000-000039380000}"/>
    <cellStyle name="Heading 3 5 3 5 4" xfId="30001" xr:uid="{00000000-0005-0000-0000-00003A380000}"/>
    <cellStyle name="Heading 3 5 3 6" xfId="26918" xr:uid="{00000000-0005-0000-0000-00003B380000}"/>
    <cellStyle name="Heading 3 5 3 6 2" xfId="31557" xr:uid="{00000000-0005-0000-0000-00003C380000}"/>
    <cellStyle name="Heading 3 5 3 6 3" xfId="33143" xr:uid="{00000000-0005-0000-0000-00003D380000}"/>
    <cellStyle name="Heading 3 5 3 7" xfId="28069" xr:uid="{00000000-0005-0000-0000-00003E380000}"/>
    <cellStyle name="Heading 3 5 3 7 2" xfId="32705" xr:uid="{00000000-0005-0000-0000-00003F380000}"/>
    <cellStyle name="Heading 3 5 3 7 3" xfId="34291" xr:uid="{00000000-0005-0000-0000-000040380000}"/>
    <cellStyle name="Heading 3 5 3 8" xfId="29263" xr:uid="{00000000-0005-0000-0000-000041380000}"/>
    <cellStyle name="Heading 3 5 3 9" xfId="30016" xr:uid="{00000000-0005-0000-0000-000042380000}"/>
    <cellStyle name="Heading 3 5 4" xfId="10057" xr:uid="{00000000-0005-0000-0000-000043380000}"/>
    <cellStyle name="Heading 3 5 4 2" xfId="10058" xr:uid="{00000000-0005-0000-0000-000044380000}"/>
    <cellStyle name="Heading 3 5 4 2 2" xfId="10059" xr:uid="{00000000-0005-0000-0000-000045380000}"/>
    <cellStyle name="Heading 3 5 4 2 2 2" xfId="10060" xr:uid="{00000000-0005-0000-0000-000046380000}"/>
    <cellStyle name="Heading 3 5 4 2 2 2 2" xfId="10061" xr:uid="{00000000-0005-0000-0000-000047380000}"/>
    <cellStyle name="Heading 3 5 4 2 2 2 2 2" xfId="26938" xr:uid="{00000000-0005-0000-0000-000048380000}"/>
    <cellStyle name="Heading 3 5 4 2 2 2 2 2 2" xfId="31577" xr:uid="{00000000-0005-0000-0000-000049380000}"/>
    <cellStyle name="Heading 3 5 4 2 2 2 2 2 3" xfId="33163" xr:uid="{00000000-0005-0000-0000-00004A380000}"/>
    <cellStyle name="Heading 3 5 4 2 2 2 2 3" xfId="29283" xr:uid="{00000000-0005-0000-0000-00004B380000}"/>
    <cellStyle name="Heading 3 5 4 2 2 2 2 4" xfId="29996" xr:uid="{00000000-0005-0000-0000-00004C380000}"/>
    <cellStyle name="Heading 3 5 4 2 2 2 3" xfId="26937" xr:uid="{00000000-0005-0000-0000-00004D380000}"/>
    <cellStyle name="Heading 3 5 4 2 2 2 3 2" xfId="31576" xr:uid="{00000000-0005-0000-0000-00004E380000}"/>
    <cellStyle name="Heading 3 5 4 2 2 2 3 3" xfId="33162" xr:uid="{00000000-0005-0000-0000-00004F380000}"/>
    <cellStyle name="Heading 3 5 4 2 2 2 4" xfId="29282" xr:uid="{00000000-0005-0000-0000-000050380000}"/>
    <cellStyle name="Heading 3 5 4 2 2 2 5" xfId="29997" xr:uid="{00000000-0005-0000-0000-000051380000}"/>
    <cellStyle name="Heading 3 5 4 2 2 3" xfId="10062" xr:uid="{00000000-0005-0000-0000-000052380000}"/>
    <cellStyle name="Heading 3 5 4 2 2 3 2" xfId="26939" xr:uid="{00000000-0005-0000-0000-000053380000}"/>
    <cellStyle name="Heading 3 5 4 2 2 3 2 2" xfId="31578" xr:uid="{00000000-0005-0000-0000-000054380000}"/>
    <cellStyle name="Heading 3 5 4 2 2 3 2 3" xfId="33164" xr:uid="{00000000-0005-0000-0000-000055380000}"/>
    <cellStyle name="Heading 3 5 4 2 2 3 3" xfId="29284" xr:uid="{00000000-0005-0000-0000-000056380000}"/>
    <cellStyle name="Heading 3 5 4 2 2 3 4" xfId="29995" xr:uid="{00000000-0005-0000-0000-000057380000}"/>
    <cellStyle name="Heading 3 5 4 2 2 4" xfId="26936" xr:uid="{00000000-0005-0000-0000-000058380000}"/>
    <cellStyle name="Heading 3 5 4 2 2 4 2" xfId="31575" xr:uid="{00000000-0005-0000-0000-000059380000}"/>
    <cellStyle name="Heading 3 5 4 2 2 4 3" xfId="33161" xr:uid="{00000000-0005-0000-0000-00005A380000}"/>
    <cellStyle name="Heading 3 5 4 2 2 5" xfId="29281" xr:uid="{00000000-0005-0000-0000-00005B380000}"/>
    <cellStyle name="Heading 3 5 4 2 2 6" xfId="29998" xr:uid="{00000000-0005-0000-0000-00005C380000}"/>
    <cellStyle name="Heading 3 5 4 2 3" xfId="10063" xr:uid="{00000000-0005-0000-0000-00005D380000}"/>
    <cellStyle name="Heading 3 5 4 2 3 2" xfId="10064" xr:uid="{00000000-0005-0000-0000-00005E380000}"/>
    <cellStyle name="Heading 3 5 4 2 3 2 2" xfId="26941" xr:uid="{00000000-0005-0000-0000-00005F380000}"/>
    <cellStyle name="Heading 3 5 4 2 3 2 2 2" xfId="31580" xr:uid="{00000000-0005-0000-0000-000060380000}"/>
    <cellStyle name="Heading 3 5 4 2 3 2 2 3" xfId="33166" xr:uid="{00000000-0005-0000-0000-000061380000}"/>
    <cellStyle name="Heading 3 5 4 2 3 2 3" xfId="29286" xr:uid="{00000000-0005-0000-0000-000062380000}"/>
    <cellStyle name="Heading 3 5 4 2 3 2 4" xfId="29993" xr:uid="{00000000-0005-0000-0000-000063380000}"/>
    <cellStyle name="Heading 3 5 4 2 3 3" xfId="26940" xr:uid="{00000000-0005-0000-0000-000064380000}"/>
    <cellStyle name="Heading 3 5 4 2 3 3 2" xfId="31579" xr:uid="{00000000-0005-0000-0000-000065380000}"/>
    <cellStyle name="Heading 3 5 4 2 3 3 3" xfId="33165" xr:uid="{00000000-0005-0000-0000-000066380000}"/>
    <cellStyle name="Heading 3 5 4 2 3 4" xfId="29285" xr:uid="{00000000-0005-0000-0000-000067380000}"/>
    <cellStyle name="Heading 3 5 4 2 3 5" xfId="29994" xr:uid="{00000000-0005-0000-0000-000068380000}"/>
    <cellStyle name="Heading 3 5 4 2 4" xfId="10065" xr:uid="{00000000-0005-0000-0000-000069380000}"/>
    <cellStyle name="Heading 3 5 4 2 4 2" xfId="26942" xr:uid="{00000000-0005-0000-0000-00006A380000}"/>
    <cellStyle name="Heading 3 5 4 2 4 2 2" xfId="31581" xr:uid="{00000000-0005-0000-0000-00006B380000}"/>
    <cellStyle name="Heading 3 5 4 2 4 2 3" xfId="33167" xr:uid="{00000000-0005-0000-0000-00006C380000}"/>
    <cellStyle name="Heading 3 5 4 2 4 3" xfId="29287" xr:uid="{00000000-0005-0000-0000-00006D380000}"/>
    <cellStyle name="Heading 3 5 4 2 4 4" xfId="29992" xr:uid="{00000000-0005-0000-0000-00006E380000}"/>
    <cellStyle name="Heading 3 5 4 2 5" xfId="26935" xr:uid="{00000000-0005-0000-0000-00006F380000}"/>
    <cellStyle name="Heading 3 5 4 2 5 2" xfId="31574" xr:uid="{00000000-0005-0000-0000-000070380000}"/>
    <cellStyle name="Heading 3 5 4 2 5 3" xfId="33160" xr:uid="{00000000-0005-0000-0000-000071380000}"/>
    <cellStyle name="Heading 3 5 4 2 6" xfId="29280" xr:uid="{00000000-0005-0000-0000-000072380000}"/>
    <cellStyle name="Heading 3 5 4 2 7" xfId="29999" xr:uid="{00000000-0005-0000-0000-000073380000}"/>
    <cellStyle name="Heading 3 5 4 3" xfId="10066" xr:uid="{00000000-0005-0000-0000-000074380000}"/>
    <cellStyle name="Heading 3 5 4 3 2" xfId="10067" xr:uid="{00000000-0005-0000-0000-000075380000}"/>
    <cellStyle name="Heading 3 5 4 3 2 2" xfId="10068" xr:uid="{00000000-0005-0000-0000-000076380000}"/>
    <cellStyle name="Heading 3 5 4 3 2 2 2" xfId="26945" xr:uid="{00000000-0005-0000-0000-000077380000}"/>
    <cellStyle name="Heading 3 5 4 3 2 2 2 2" xfId="31584" xr:uid="{00000000-0005-0000-0000-000078380000}"/>
    <cellStyle name="Heading 3 5 4 3 2 2 2 3" xfId="33170" xr:uid="{00000000-0005-0000-0000-000079380000}"/>
    <cellStyle name="Heading 3 5 4 3 2 2 3" xfId="29290" xr:uid="{00000000-0005-0000-0000-00007A380000}"/>
    <cellStyle name="Heading 3 5 4 3 2 2 4" xfId="29989" xr:uid="{00000000-0005-0000-0000-00007B380000}"/>
    <cellStyle name="Heading 3 5 4 3 2 3" xfId="26944" xr:uid="{00000000-0005-0000-0000-00007C380000}"/>
    <cellStyle name="Heading 3 5 4 3 2 3 2" xfId="31583" xr:uid="{00000000-0005-0000-0000-00007D380000}"/>
    <cellStyle name="Heading 3 5 4 3 2 3 3" xfId="33169" xr:uid="{00000000-0005-0000-0000-00007E380000}"/>
    <cellStyle name="Heading 3 5 4 3 2 4" xfId="29289" xr:uid="{00000000-0005-0000-0000-00007F380000}"/>
    <cellStyle name="Heading 3 5 4 3 2 5" xfId="29990" xr:uid="{00000000-0005-0000-0000-000080380000}"/>
    <cellStyle name="Heading 3 5 4 3 3" xfId="10069" xr:uid="{00000000-0005-0000-0000-000081380000}"/>
    <cellStyle name="Heading 3 5 4 3 3 2" xfId="26946" xr:uid="{00000000-0005-0000-0000-000082380000}"/>
    <cellStyle name="Heading 3 5 4 3 3 2 2" xfId="31585" xr:uid="{00000000-0005-0000-0000-000083380000}"/>
    <cellStyle name="Heading 3 5 4 3 3 2 3" xfId="33171" xr:uid="{00000000-0005-0000-0000-000084380000}"/>
    <cellStyle name="Heading 3 5 4 3 3 3" xfId="29291" xr:uid="{00000000-0005-0000-0000-000085380000}"/>
    <cellStyle name="Heading 3 5 4 3 3 4" xfId="29988" xr:uid="{00000000-0005-0000-0000-000086380000}"/>
    <cellStyle name="Heading 3 5 4 3 4" xfId="26943" xr:uid="{00000000-0005-0000-0000-000087380000}"/>
    <cellStyle name="Heading 3 5 4 3 4 2" xfId="31582" xr:uid="{00000000-0005-0000-0000-000088380000}"/>
    <cellStyle name="Heading 3 5 4 3 4 3" xfId="33168" xr:uid="{00000000-0005-0000-0000-000089380000}"/>
    <cellStyle name="Heading 3 5 4 3 5" xfId="29288" xr:uid="{00000000-0005-0000-0000-00008A380000}"/>
    <cellStyle name="Heading 3 5 4 3 6" xfId="29991" xr:uid="{00000000-0005-0000-0000-00008B380000}"/>
    <cellStyle name="Heading 3 5 4 4" xfId="10070" xr:uid="{00000000-0005-0000-0000-00008C380000}"/>
    <cellStyle name="Heading 3 5 4 4 2" xfId="10071" xr:uid="{00000000-0005-0000-0000-00008D380000}"/>
    <cellStyle name="Heading 3 5 4 4 2 2" xfId="26948" xr:uid="{00000000-0005-0000-0000-00008E380000}"/>
    <cellStyle name="Heading 3 5 4 4 2 2 2" xfId="31587" xr:uid="{00000000-0005-0000-0000-00008F380000}"/>
    <cellStyle name="Heading 3 5 4 4 2 2 3" xfId="33173" xr:uid="{00000000-0005-0000-0000-000090380000}"/>
    <cellStyle name="Heading 3 5 4 4 2 3" xfId="29293" xr:uid="{00000000-0005-0000-0000-000091380000}"/>
    <cellStyle name="Heading 3 5 4 4 2 4" xfId="29986" xr:uid="{00000000-0005-0000-0000-000092380000}"/>
    <cellStyle name="Heading 3 5 4 4 3" xfId="26947" xr:uid="{00000000-0005-0000-0000-000093380000}"/>
    <cellStyle name="Heading 3 5 4 4 3 2" xfId="31586" xr:uid="{00000000-0005-0000-0000-000094380000}"/>
    <cellStyle name="Heading 3 5 4 4 3 3" xfId="33172" xr:uid="{00000000-0005-0000-0000-000095380000}"/>
    <cellStyle name="Heading 3 5 4 4 4" xfId="29292" xr:uid="{00000000-0005-0000-0000-000096380000}"/>
    <cellStyle name="Heading 3 5 4 4 5" xfId="29987" xr:uid="{00000000-0005-0000-0000-000097380000}"/>
    <cellStyle name="Heading 3 5 4 5" xfId="10072" xr:uid="{00000000-0005-0000-0000-000098380000}"/>
    <cellStyle name="Heading 3 5 4 5 2" xfId="26949" xr:uid="{00000000-0005-0000-0000-000099380000}"/>
    <cellStyle name="Heading 3 5 4 5 2 2" xfId="31588" xr:uid="{00000000-0005-0000-0000-00009A380000}"/>
    <cellStyle name="Heading 3 5 4 5 2 3" xfId="33174" xr:uid="{00000000-0005-0000-0000-00009B380000}"/>
    <cellStyle name="Heading 3 5 4 5 3" xfId="29294" xr:uid="{00000000-0005-0000-0000-00009C380000}"/>
    <cellStyle name="Heading 3 5 4 5 4" xfId="29985" xr:uid="{00000000-0005-0000-0000-00009D380000}"/>
    <cellStyle name="Heading 3 5 4 6" xfId="26934" xr:uid="{00000000-0005-0000-0000-00009E380000}"/>
    <cellStyle name="Heading 3 5 4 6 2" xfId="31573" xr:uid="{00000000-0005-0000-0000-00009F380000}"/>
    <cellStyle name="Heading 3 5 4 6 3" xfId="33159" xr:uid="{00000000-0005-0000-0000-0000A0380000}"/>
    <cellStyle name="Heading 3 5 4 7" xfId="28070" xr:uid="{00000000-0005-0000-0000-0000A1380000}"/>
    <cellStyle name="Heading 3 5 4 7 2" xfId="32706" xr:uid="{00000000-0005-0000-0000-0000A2380000}"/>
    <cellStyle name="Heading 3 5 4 7 3" xfId="34292" xr:uid="{00000000-0005-0000-0000-0000A3380000}"/>
    <cellStyle name="Heading 3 5 4 8" xfId="29279" xr:uid="{00000000-0005-0000-0000-0000A4380000}"/>
    <cellStyle name="Heading 3 5 4 9" xfId="30000" xr:uid="{00000000-0005-0000-0000-0000A5380000}"/>
    <cellStyle name="Heading 3 5 5" xfId="10073" xr:uid="{00000000-0005-0000-0000-0000A6380000}"/>
    <cellStyle name="Heading 3 5 5 2" xfId="10074" xr:uid="{00000000-0005-0000-0000-0000A7380000}"/>
    <cellStyle name="Heading 3 5 5 2 2" xfId="10075" xr:uid="{00000000-0005-0000-0000-0000A8380000}"/>
    <cellStyle name="Heading 3 5 5 2 2 2" xfId="10076" xr:uid="{00000000-0005-0000-0000-0000A9380000}"/>
    <cellStyle name="Heading 3 5 5 2 2 2 2" xfId="10077" xr:uid="{00000000-0005-0000-0000-0000AA380000}"/>
    <cellStyle name="Heading 3 5 5 2 2 2 2 2" xfId="26954" xr:uid="{00000000-0005-0000-0000-0000AB380000}"/>
    <cellStyle name="Heading 3 5 5 2 2 2 2 2 2" xfId="31593" xr:uid="{00000000-0005-0000-0000-0000AC380000}"/>
    <cellStyle name="Heading 3 5 5 2 2 2 2 2 3" xfId="33179" xr:uid="{00000000-0005-0000-0000-0000AD380000}"/>
    <cellStyle name="Heading 3 5 5 2 2 2 2 3" xfId="29299" xr:uid="{00000000-0005-0000-0000-0000AE380000}"/>
    <cellStyle name="Heading 3 5 5 2 2 2 2 4" xfId="29980" xr:uid="{00000000-0005-0000-0000-0000AF380000}"/>
    <cellStyle name="Heading 3 5 5 2 2 2 3" xfId="26953" xr:uid="{00000000-0005-0000-0000-0000B0380000}"/>
    <cellStyle name="Heading 3 5 5 2 2 2 3 2" xfId="31592" xr:uid="{00000000-0005-0000-0000-0000B1380000}"/>
    <cellStyle name="Heading 3 5 5 2 2 2 3 3" xfId="33178" xr:uid="{00000000-0005-0000-0000-0000B2380000}"/>
    <cellStyle name="Heading 3 5 5 2 2 2 4" xfId="29298" xr:uid="{00000000-0005-0000-0000-0000B3380000}"/>
    <cellStyle name="Heading 3 5 5 2 2 2 5" xfId="29981" xr:uid="{00000000-0005-0000-0000-0000B4380000}"/>
    <cellStyle name="Heading 3 5 5 2 2 3" xfId="10078" xr:uid="{00000000-0005-0000-0000-0000B5380000}"/>
    <cellStyle name="Heading 3 5 5 2 2 3 2" xfId="26955" xr:uid="{00000000-0005-0000-0000-0000B6380000}"/>
    <cellStyle name="Heading 3 5 5 2 2 3 2 2" xfId="31594" xr:uid="{00000000-0005-0000-0000-0000B7380000}"/>
    <cellStyle name="Heading 3 5 5 2 2 3 2 3" xfId="33180" xr:uid="{00000000-0005-0000-0000-0000B8380000}"/>
    <cellStyle name="Heading 3 5 5 2 2 3 3" xfId="29300" xr:uid="{00000000-0005-0000-0000-0000B9380000}"/>
    <cellStyle name="Heading 3 5 5 2 2 3 4" xfId="29979" xr:uid="{00000000-0005-0000-0000-0000BA380000}"/>
    <cellStyle name="Heading 3 5 5 2 2 4" xfId="26952" xr:uid="{00000000-0005-0000-0000-0000BB380000}"/>
    <cellStyle name="Heading 3 5 5 2 2 4 2" xfId="31591" xr:uid="{00000000-0005-0000-0000-0000BC380000}"/>
    <cellStyle name="Heading 3 5 5 2 2 4 3" xfId="33177" xr:uid="{00000000-0005-0000-0000-0000BD380000}"/>
    <cellStyle name="Heading 3 5 5 2 2 5" xfId="29297" xr:uid="{00000000-0005-0000-0000-0000BE380000}"/>
    <cellStyle name="Heading 3 5 5 2 2 6" xfId="29982" xr:uid="{00000000-0005-0000-0000-0000BF380000}"/>
    <cellStyle name="Heading 3 5 5 2 3" xfId="10079" xr:uid="{00000000-0005-0000-0000-0000C0380000}"/>
    <cellStyle name="Heading 3 5 5 2 3 2" xfId="10080" xr:uid="{00000000-0005-0000-0000-0000C1380000}"/>
    <cellStyle name="Heading 3 5 5 2 3 2 2" xfId="26957" xr:uid="{00000000-0005-0000-0000-0000C2380000}"/>
    <cellStyle name="Heading 3 5 5 2 3 2 2 2" xfId="31596" xr:uid="{00000000-0005-0000-0000-0000C3380000}"/>
    <cellStyle name="Heading 3 5 5 2 3 2 2 3" xfId="33182" xr:uid="{00000000-0005-0000-0000-0000C4380000}"/>
    <cellStyle name="Heading 3 5 5 2 3 2 3" xfId="29302" xr:uid="{00000000-0005-0000-0000-0000C5380000}"/>
    <cellStyle name="Heading 3 5 5 2 3 2 4" xfId="29977" xr:uid="{00000000-0005-0000-0000-0000C6380000}"/>
    <cellStyle name="Heading 3 5 5 2 3 3" xfId="26956" xr:uid="{00000000-0005-0000-0000-0000C7380000}"/>
    <cellStyle name="Heading 3 5 5 2 3 3 2" xfId="31595" xr:uid="{00000000-0005-0000-0000-0000C8380000}"/>
    <cellStyle name="Heading 3 5 5 2 3 3 3" xfId="33181" xr:uid="{00000000-0005-0000-0000-0000C9380000}"/>
    <cellStyle name="Heading 3 5 5 2 3 4" xfId="29301" xr:uid="{00000000-0005-0000-0000-0000CA380000}"/>
    <cellStyle name="Heading 3 5 5 2 3 5" xfId="29978" xr:uid="{00000000-0005-0000-0000-0000CB380000}"/>
    <cellStyle name="Heading 3 5 5 2 4" xfId="10081" xr:uid="{00000000-0005-0000-0000-0000CC380000}"/>
    <cellStyle name="Heading 3 5 5 2 4 2" xfId="26958" xr:uid="{00000000-0005-0000-0000-0000CD380000}"/>
    <cellStyle name="Heading 3 5 5 2 4 2 2" xfId="31597" xr:uid="{00000000-0005-0000-0000-0000CE380000}"/>
    <cellStyle name="Heading 3 5 5 2 4 2 3" xfId="33183" xr:uid="{00000000-0005-0000-0000-0000CF380000}"/>
    <cellStyle name="Heading 3 5 5 2 4 3" xfId="29303" xr:uid="{00000000-0005-0000-0000-0000D0380000}"/>
    <cellStyle name="Heading 3 5 5 2 4 4" xfId="29976" xr:uid="{00000000-0005-0000-0000-0000D1380000}"/>
    <cellStyle name="Heading 3 5 5 2 5" xfId="26951" xr:uid="{00000000-0005-0000-0000-0000D2380000}"/>
    <cellStyle name="Heading 3 5 5 2 5 2" xfId="31590" xr:uid="{00000000-0005-0000-0000-0000D3380000}"/>
    <cellStyle name="Heading 3 5 5 2 5 3" xfId="33176" xr:uid="{00000000-0005-0000-0000-0000D4380000}"/>
    <cellStyle name="Heading 3 5 5 2 6" xfId="29296" xr:uid="{00000000-0005-0000-0000-0000D5380000}"/>
    <cellStyle name="Heading 3 5 5 2 7" xfId="29983" xr:uid="{00000000-0005-0000-0000-0000D6380000}"/>
    <cellStyle name="Heading 3 5 5 3" xfId="10082" xr:uid="{00000000-0005-0000-0000-0000D7380000}"/>
    <cellStyle name="Heading 3 5 5 3 2" xfId="10083" xr:uid="{00000000-0005-0000-0000-0000D8380000}"/>
    <cellStyle name="Heading 3 5 5 3 2 2" xfId="10084" xr:uid="{00000000-0005-0000-0000-0000D9380000}"/>
    <cellStyle name="Heading 3 5 5 3 2 2 2" xfId="26961" xr:uid="{00000000-0005-0000-0000-0000DA380000}"/>
    <cellStyle name="Heading 3 5 5 3 2 2 2 2" xfId="31600" xr:uid="{00000000-0005-0000-0000-0000DB380000}"/>
    <cellStyle name="Heading 3 5 5 3 2 2 2 3" xfId="33186" xr:uid="{00000000-0005-0000-0000-0000DC380000}"/>
    <cellStyle name="Heading 3 5 5 3 2 2 3" xfId="29306" xr:uid="{00000000-0005-0000-0000-0000DD380000}"/>
    <cellStyle name="Heading 3 5 5 3 2 2 4" xfId="29973" xr:uid="{00000000-0005-0000-0000-0000DE380000}"/>
    <cellStyle name="Heading 3 5 5 3 2 3" xfId="26960" xr:uid="{00000000-0005-0000-0000-0000DF380000}"/>
    <cellStyle name="Heading 3 5 5 3 2 3 2" xfId="31599" xr:uid="{00000000-0005-0000-0000-0000E0380000}"/>
    <cellStyle name="Heading 3 5 5 3 2 3 3" xfId="33185" xr:uid="{00000000-0005-0000-0000-0000E1380000}"/>
    <cellStyle name="Heading 3 5 5 3 2 4" xfId="29305" xr:uid="{00000000-0005-0000-0000-0000E2380000}"/>
    <cellStyle name="Heading 3 5 5 3 2 5" xfId="29974" xr:uid="{00000000-0005-0000-0000-0000E3380000}"/>
    <cellStyle name="Heading 3 5 5 3 3" xfId="10085" xr:uid="{00000000-0005-0000-0000-0000E4380000}"/>
    <cellStyle name="Heading 3 5 5 3 3 2" xfId="26962" xr:uid="{00000000-0005-0000-0000-0000E5380000}"/>
    <cellStyle name="Heading 3 5 5 3 3 2 2" xfId="31601" xr:uid="{00000000-0005-0000-0000-0000E6380000}"/>
    <cellStyle name="Heading 3 5 5 3 3 2 3" xfId="33187" xr:uid="{00000000-0005-0000-0000-0000E7380000}"/>
    <cellStyle name="Heading 3 5 5 3 3 3" xfId="29307" xr:uid="{00000000-0005-0000-0000-0000E8380000}"/>
    <cellStyle name="Heading 3 5 5 3 3 4" xfId="29972" xr:uid="{00000000-0005-0000-0000-0000E9380000}"/>
    <cellStyle name="Heading 3 5 5 3 4" xfId="26959" xr:uid="{00000000-0005-0000-0000-0000EA380000}"/>
    <cellStyle name="Heading 3 5 5 3 4 2" xfId="31598" xr:uid="{00000000-0005-0000-0000-0000EB380000}"/>
    <cellStyle name="Heading 3 5 5 3 4 3" xfId="33184" xr:uid="{00000000-0005-0000-0000-0000EC380000}"/>
    <cellStyle name="Heading 3 5 5 3 5" xfId="29304" xr:uid="{00000000-0005-0000-0000-0000ED380000}"/>
    <cellStyle name="Heading 3 5 5 3 6" xfId="29975" xr:uid="{00000000-0005-0000-0000-0000EE380000}"/>
    <cellStyle name="Heading 3 5 5 4" xfId="10086" xr:uid="{00000000-0005-0000-0000-0000EF380000}"/>
    <cellStyle name="Heading 3 5 5 4 2" xfId="10087" xr:uid="{00000000-0005-0000-0000-0000F0380000}"/>
    <cellStyle name="Heading 3 5 5 4 2 2" xfId="26964" xr:uid="{00000000-0005-0000-0000-0000F1380000}"/>
    <cellStyle name="Heading 3 5 5 4 2 2 2" xfId="31603" xr:uid="{00000000-0005-0000-0000-0000F2380000}"/>
    <cellStyle name="Heading 3 5 5 4 2 2 3" xfId="33189" xr:uid="{00000000-0005-0000-0000-0000F3380000}"/>
    <cellStyle name="Heading 3 5 5 4 2 3" xfId="29309" xr:uid="{00000000-0005-0000-0000-0000F4380000}"/>
    <cellStyle name="Heading 3 5 5 4 2 4" xfId="29970" xr:uid="{00000000-0005-0000-0000-0000F5380000}"/>
    <cellStyle name="Heading 3 5 5 4 3" xfId="26963" xr:uid="{00000000-0005-0000-0000-0000F6380000}"/>
    <cellStyle name="Heading 3 5 5 4 3 2" xfId="31602" xr:uid="{00000000-0005-0000-0000-0000F7380000}"/>
    <cellStyle name="Heading 3 5 5 4 3 3" xfId="33188" xr:uid="{00000000-0005-0000-0000-0000F8380000}"/>
    <cellStyle name="Heading 3 5 5 4 4" xfId="29308" xr:uid="{00000000-0005-0000-0000-0000F9380000}"/>
    <cellStyle name="Heading 3 5 5 4 5" xfId="29971" xr:uid="{00000000-0005-0000-0000-0000FA380000}"/>
    <cellStyle name="Heading 3 5 5 5" xfId="10088" xr:uid="{00000000-0005-0000-0000-0000FB380000}"/>
    <cellStyle name="Heading 3 5 5 5 2" xfId="26965" xr:uid="{00000000-0005-0000-0000-0000FC380000}"/>
    <cellStyle name="Heading 3 5 5 5 2 2" xfId="31604" xr:uid="{00000000-0005-0000-0000-0000FD380000}"/>
    <cellStyle name="Heading 3 5 5 5 2 3" xfId="33190" xr:uid="{00000000-0005-0000-0000-0000FE380000}"/>
    <cellStyle name="Heading 3 5 5 5 3" xfId="29310" xr:uid="{00000000-0005-0000-0000-0000FF380000}"/>
    <cellStyle name="Heading 3 5 5 5 4" xfId="29969" xr:uid="{00000000-0005-0000-0000-000000390000}"/>
    <cellStyle name="Heading 3 5 5 6" xfId="26950" xr:uid="{00000000-0005-0000-0000-000001390000}"/>
    <cellStyle name="Heading 3 5 5 6 2" xfId="31589" xr:uid="{00000000-0005-0000-0000-000002390000}"/>
    <cellStyle name="Heading 3 5 5 6 3" xfId="33175" xr:uid="{00000000-0005-0000-0000-000003390000}"/>
    <cellStyle name="Heading 3 5 5 7" xfId="29295" xr:uid="{00000000-0005-0000-0000-000004390000}"/>
    <cellStyle name="Heading 3 5 5 8" xfId="29984" xr:uid="{00000000-0005-0000-0000-000005390000}"/>
    <cellStyle name="Heading 3 5 6" xfId="10089" xr:uid="{00000000-0005-0000-0000-000006390000}"/>
    <cellStyle name="Heading 3 5 6 2" xfId="10090" xr:uid="{00000000-0005-0000-0000-000007390000}"/>
    <cellStyle name="Heading 3 5 6 2 2" xfId="10091" xr:uid="{00000000-0005-0000-0000-000008390000}"/>
    <cellStyle name="Heading 3 5 6 2 2 2" xfId="26968" xr:uid="{00000000-0005-0000-0000-000009390000}"/>
    <cellStyle name="Heading 3 5 6 2 2 2 2" xfId="31607" xr:uid="{00000000-0005-0000-0000-00000A390000}"/>
    <cellStyle name="Heading 3 5 6 2 2 2 3" xfId="33193" xr:uid="{00000000-0005-0000-0000-00000B390000}"/>
    <cellStyle name="Heading 3 5 6 2 2 3" xfId="29313" xr:uid="{00000000-0005-0000-0000-00000C390000}"/>
    <cellStyle name="Heading 3 5 6 2 2 4" xfId="29966" xr:uid="{00000000-0005-0000-0000-00000D390000}"/>
    <cellStyle name="Heading 3 5 6 2 3" xfId="26967" xr:uid="{00000000-0005-0000-0000-00000E390000}"/>
    <cellStyle name="Heading 3 5 6 2 3 2" xfId="31606" xr:uid="{00000000-0005-0000-0000-00000F390000}"/>
    <cellStyle name="Heading 3 5 6 2 3 3" xfId="33192" xr:uid="{00000000-0005-0000-0000-000010390000}"/>
    <cellStyle name="Heading 3 5 6 2 4" xfId="29312" xr:uid="{00000000-0005-0000-0000-000011390000}"/>
    <cellStyle name="Heading 3 5 6 2 5" xfId="29967" xr:uid="{00000000-0005-0000-0000-000012390000}"/>
    <cellStyle name="Heading 3 5 6 3" xfId="10092" xr:uid="{00000000-0005-0000-0000-000013390000}"/>
    <cellStyle name="Heading 3 5 6 3 2" xfId="26969" xr:uid="{00000000-0005-0000-0000-000014390000}"/>
    <cellStyle name="Heading 3 5 6 3 2 2" xfId="31608" xr:uid="{00000000-0005-0000-0000-000015390000}"/>
    <cellStyle name="Heading 3 5 6 3 2 3" xfId="33194" xr:uid="{00000000-0005-0000-0000-000016390000}"/>
    <cellStyle name="Heading 3 5 6 3 3" xfId="29314" xr:uid="{00000000-0005-0000-0000-000017390000}"/>
    <cellStyle name="Heading 3 5 6 3 4" xfId="29965" xr:uid="{00000000-0005-0000-0000-000018390000}"/>
    <cellStyle name="Heading 3 5 6 4" xfId="26966" xr:uid="{00000000-0005-0000-0000-000019390000}"/>
    <cellStyle name="Heading 3 5 6 4 2" xfId="31605" xr:uid="{00000000-0005-0000-0000-00001A390000}"/>
    <cellStyle name="Heading 3 5 6 4 3" xfId="33191" xr:uid="{00000000-0005-0000-0000-00001B390000}"/>
    <cellStyle name="Heading 3 5 6 5" xfId="29311" xr:uid="{00000000-0005-0000-0000-00001C390000}"/>
    <cellStyle name="Heading 3 5 6 6" xfId="29968" xr:uid="{00000000-0005-0000-0000-00001D390000}"/>
    <cellStyle name="Heading 3 5 7" xfId="10093" xr:uid="{00000000-0005-0000-0000-00001E390000}"/>
    <cellStyle name="Heading 3 5 7 2" xfId="10094" xr:uid="{00000000-0005-0000-0000-00001F390000}"/>
    <cellStyle name="Heading 3 5 7 2 2" xfId="26971" xr:uid="{00000000-0005-0000-0000-000020390000}"/>
    <cellStyle name="Heading 3 5 7 2 2 2" xfId="31610" xr:uid="{00000000-0005-0000-0000-000021390000}"/>
    <cellStyle name="Heading 3 5 7 2 2 3" xfId="33196" xr:uid="{00000000-0005-0000-0000-000022390000}"/>
    <cellStyle name="Heading 3 5 7 2 3" xfId="29316" xr:uid="{00000000-0005-0000-0000-000023390000}"/>
    <cellStyle name="Heading 3 5 7 2 4" xfId="29963" xr:uid="{00000000-0005-0000-0000-000024390000}"/>
    <cellStyle name="Heading 3 5 7 3" xfId="26970" xr:uid="{00000000-0005-0000-0000-000025390000}"/>
    <cellStyle name="Heading 3 5 7 3 2" xfId="31609" xr:uid="{00000000-0005-0000-0000-000026390000}"/>
    <cellStyle name="Heading 3 5 7 3 3" xfId="33195" xr:uid="{00000000-0005-0000-0000-000027390000}"/>
    <cellStyle name="Heading 3 5 7 4" xfId="29315" xr:uid="{00000000-0005-0000-0000-000028390000}"/>
    <cellStyle name="Heading 3 5 7 5" xfId="29964" xr:uid="{00000000-0005-0000-0000-000029390000}"/>
    <cellStyle name="Heading 3 5 8" xfId="10095" xr:uid="{00000000-0005-0000-0000-00002A390000}"/>
    <cellStyle name="Heading 3 5 8 2" xfId="10096" xr:uid="{00000000-0005-0000-0000-00002B390000}"/>
    <cellStyle name="Heading 3 5 8 2 2" xfId="26973" xr:uid="{00000000-0005-0000-0000-00002C390000}"/>
    <cellStyle name="Heading 3 5 8 2 2 2" xfId="31612" xr:uid="{00000000-0005-0000-0000-00002D390000}"/>
    <cellStyle name="Heading 3 5 8 2 2 3" xfId="33198" xr:uid="{00000000-0005-0000-0000-00002E390000}"/>
    <cellStyle name="Heading 3 5 8 2 3" xfId="29318" xr:uid="{00000000-0005-0000-0000-00002F390000}"/>
    <cellStyle name="Heading 3 5 8 2 4" xfId="29961" xr:uid="{00000000-0005-0000-0000-000030390000}"/>
    <cellStyle name="Heading 3 5 8 3" xfId="26972" xr:uid="{00000000-0005-0000-0000-000031390000}"/>
    <cellStyle name="Heading 3 5 8 3 2" xfId="31611" xr:uid="{00000000-0005-0000-0000-000032390000}"/>
    <cellStyle name="Heading 3 5 8 3 3" xfId="33197" xr:uid="{00000000-0005-0000-0000-000033390000}"/>
    <cellStyle name="Heading 3 5 8 4" xfId="29317" xr:uid="{00000000-0005-0000-0000-000034390000}"/>
    <cellStyle name="Heading 3 5 8 5" xfId="29962" xr:uid="{00000000-0005-0000-0000-000035390000}"/>
    <cellStyle name="Heading 3 5 9" xfId="10097" xr:uid="{00000000-0005-0000-0000-000036390000}"/>
    <cellStyle name="Heading 3 5 9 2" xfId="26974" xr:uid="{00000000-0005-0000-0000-000037390000}"/>
    <cellStyle name="Heading 3 5 9 2 2" xfId="31613" xr:uid="{00000000-0005-0000-0000-000038390000}"/>
    <cellStyle name="Heading 3 5 9 2 3" xfId="33199" xr:uid="{00000000-0005-0000-0000-000039390000}"/>
    <cellStyle name="Heading 3 5 9 3" xfId="29319" xr:uid="{00000000-0005-0000-0000-00003A390000}"/>
    <cellStyle name="Heading 3 5 9 4" xfId="29960" xr:uid="{00000000-0005-0000-0000-00003B390000}"/>
    <cellStyle name="Heading 3 5_Client_Report_SSFD_286_UI_15May14_06h00" xfId="37052" xr:uid="{00000000-0005-0000-0000-00003C390000}"/>
    <cellStyle name="Heading 3 6" xfId="10098" xr:uid="{00000000-0005-0000-0000-00003D390000}"/>
    <cellStyle name="Heading 3 6 10" xfId="26975" xr:uid="{00000000-0005-0000-0000-00003E390000}"/>
    <cellStyle name="Heading 3 6 10 2" xfId="31614" xr:uid="{00000000-0005-0000-0000-00003F390000}"/>
    <cellStyle name="Heading 3 6 10 3" xfId="33200" xr:uid="{00000000-0005-0000-0000-000040390000}"/>
    <cellStyle name="Heading 3 6 11" xfId="28071" xr:uid="{00000000-0005-0000-0000-000041390000}"/>
    <cellStyle name="Heading 3 6 11 2" xfId="32707" xr:uid="{00000000-0005-0000-0000-000042390000}"/>
    <cellStyle name="Heading 3 6 11 3" xfId="34293" xr:uid="{00000000-0005-0000-0000-000043390000}"/>
    <cellStyle name="Heading 3 6 12" xfId="29320" xr:uid="{00000000-0005-0000-0000-000044390000}"/>
    <cellStyle name="Heading 3 6 13" xfId="29959" xr:uid="{00000000-0005-0000-0000-000045390000}"/>
    <cellStyle name="Heading 3 6 2" xfId="10099" xr:uid="{00000000-0005-0000-0000-000046390000}"/>
    <cellStyle name="Heading 3 6 2 10" xfId="29321" xr:uid="{00000000-0005-0000-0000-000047390000}"/>
    <cellStyle name="Heading 3 6 2 11" xfId="29958" xr:uid="{00000000-0005-0000-0000-000048390000}"/>
    <cellStyle name="Heading 3 6 2 2" xfId="10100" xr:uid="{00000000-0005-0000-0000-000049390000}"/>
    <cellStyle name="Heading 3 6 2 2 2" xfId="10101" xr:uid="{00000000-0005-0000-0000-00004A390000}"/>
    <cellStyle name="Heading 3 6 2 2 2 2" xfId="10102" xr:uid="{00000000-0005-0000-0000-00004B390000}"/>
    <cellStyle name="Heading 3 6 2 2 2 2 2" xfId="10103" xr:uid="{00000000-0005-0000-0000-00004C390000}"/>
    <cellStyle name="Heading 3 6 2 2 2 2 2 2" xfId="10104" xr:uid="{00000000-0005-0000-0000-00004D390000}"/>
    <cellStyle name="Heading 3 6 2 2 2 2 2 2 2" xfId="26981" xr:uid="{00000000-0005-0000-0000-00004E390000}"/>
    <cellStyle name="Heading 3 6 2 2 2 2 2 2 2 2" xfId="31620" xr:uid="{00000000-0005-0000-0000-00004F390000}"/>
    <cellStyle name="Heading 3 6 2 2 2 2 2 2 2 3" xfId="33206" xr:uid="{00000000-0005-0000-0000-000050390000}"/>
    <cellStyle name="Heading 3 6 2 2 2 2 2 2 3" xfId="29326" xr:uid="{00000000-0005-0000-0000-000051390000}"/>
    <cellStyle name="Heading 3 6 2 2 2 2 2 2 4" xfId="29953" xr:uid="{00000000-0005-0000-0000-000052390000}"/>
    <cellStyle name="Heading 3 6 2 2 2 2 2 3" xfId="26980" xr:uid="{00000000-0005-0000-0000-000053390000}"/>
    <cellStyle name="Heading 3 6 2 2 2 2 2 3 2" xfId="31619" xr:uid="{00000000-0005-0000-0000-000054390000}"/>
    <cellStyle name="Heading 3 6 2 2 2 2 2 3 3" xfId="33205" xr:uid="{00000000-0005-0000-0000-000055390000}"/>
    <cellStyle name="Heading 3 6 2 2 2 2 2 4" xfId="29325" xr:uid="{00000000-0005-0000-0000-000056390000}"/>
    <cellStyle name="Heading 3 6 2 2 2 2 2 5" xfId="29954" xr:uid="{00000000-0005-0000-0000-000057390000}"/>
    <cellStyle name="Heading 3 6 2 2 2 2 3" xfId="10105" xr:uid="{00000000-0005-0000-0000-000058390000}"/>
    <cellStyle name="Heading 3 6 2 2 2 2 3 2" xfId="26982" xr:uid="{00000000-0005-0000-0000-000059390000}"/>
    <cellStyle name="Heading 3 6 2 2 2 2 3 2 2" xfId="31621" xr:uid="{00000000-0005-0000-0000-00005A390000}"/>
    <cellStyle name="Heading 3 6 2 2 2 2 3 2 3" xfId="33207" xr:uid="{00000000-0005-0000-0000-00005B390000}"/>
    <cellStyle name="Heading 3 6 2 2 2 2 3 3" xfId="29327" xr:uid="{00000000-0005-0000-0000-00005C390000}"/>
    <cellStyle name="Heading 3 6 2 2 2 2 3 4" xfId="29952" xr:uid="{00000000-0005-0000-0000-00005D390000}"/>
    <cellStyle name="Heading 3 6 2 2 2 2 4" xfId="26979" xr:uid="{00000000-0005-0000-0000-00005E390000}"/>
    <cellStyle name="Heading 3 6 2 2 2 2 4 2" xfId="31618" xr:uid="{00000000-0005-0000-0000-00005F390000}"/>
    <cellStyle name="Heading 3 6 2 2 2 2 4 3" xfId="33204" xr:uid="{00000000-0005-0000-0000-000060390000}"/>
    <cellStyle name="Heading 3 6 2 2 2 2 5" xfId="29324" xr:uid="{00000000-0005-0000-0000-000061390000}"/>
    <cellStyle name="Heading 3 6 2 2 2 2 6" xfId="29955" xr:uid="{00000000-0005-0000-0000-000062390000}"/>
    <cellStyle name="Heading 3 6 2 2 2 3" xfId="10106" xr:uid="{00000000-0005-0000-0000-000063390000}"/>
    <cellStyle name="Heading 3 6 2 2 2 3 2" xfId="10107" xr:uid="{00000000-0005-0000-0000-000064390000}"/>
    <cellStyle name="Heading 3 6 2 2 2 3 2 2" xfId="26984" xr:uid="{00000000-0005-0000-0000-000065390000}"/>
    <cellStyle name="Heading 3 6 2 2 2 3 2 2 2" xfId="31623" xr:uid="{00000000-0005-0000-0000-000066390000}"/>
    <cellStyle name="Heading 3 6 2 2 2 3 2 2 3" xfId="33209" xr:uid="{00000000-0005-0000-0000-000067390000}"/>
    <cellStyle name="Heading 3 6 2 2 2 3 2 3" xfId="29329" xr:uid="{00000000-0005-0000-0000-000068390000}"/>
    <cellStyle name="Heading 3 6 2 2 2 3 2 4" xfId="29950" xr:uid="{00000000-0005-0000-0000-000069390000}"/>
    <cellStyle name="Heading 3 6 2 2 2 3 3" xfId="26983" xr:uid="{00000000-0005-0000-0000-00006A390000}"/>
    <cellStyle name="Heading 3 6 2 2 2 3 3 2" xfId="31622" xr:uid="{00000000-0005-0000-0000-00006B390000}"/>
    <cellStyle name="Heading 3 6 2 2 2 3 3 3" xfId="33208" xr:uid="{00000000-0005-0000-0000-00006C390000}"/>
    <cellStyle name="Heading 3 6 2 2 2 3 4" xfId="29328" xr:uid="{00000000-0005-0000-0000-00006D390000}"/>
    <cellStyle name="Heading 3 6 2 2 2 3 5" xfId="29951" xr:uid="{00000000-0005-0000-0000-00006E390000}"/>
    <cellStyle name="Heading 3 6 2 2 2 4" xfId="10108" xr:uid="{00000000-0005-0000-0000-00006F390000}"/>
    <cellStyle name="Heading 3 6 2 2 2 4 2" xfId="26985" xr:uid="{00000000-0005-0000-0000-000070390000}"/>
    <cellStyle name="Heading 3 6 2 2 2 4 2 2" xfId="31624" xr:uid="{00000000-0005-0000-0000-000071390000}"/>
    <cellStyle name="Heading 3 6 2 2 2 4 2 3" xfId="33210" xr:uid="{00000000-0005-0000-0000-000072390000}"/>
    <cellStyle name="Heading 3 6 2 2 2 4 3" xfId="29330" xr:uid="{00000000-0005-0000-0000-000073390000}"/>
    <cellStyle name="Heading 3 6 2 2 2 4 4" xfId="29949" xr:uid="{00000000-0005-0000-0000-000074390000}"/>
    <cellStyle name="Heading 3 6 2 2 2 5" xfId="26978" xr:uid="{00000000-0005-0000-0000-000075390000}"/>
    <cellStyle name="Heading 3 6 2 2 2 5 2" xfId="31617" xr:uid="{00000000-0005-0000-0000-000076390000}"/>
    <cellStyle name="Heading 3 6 2 2 2 5 3" xfId="33203" xr:uid="{00000000-0005-0000-0000-000077390000}"/>
    <cellStyle name="Heading 3 6 2 2 2 6" xfId="29323" xr:uid="{00000000-0005-0000-0000-000078390000}"/>
    <cellStyle name="Heading 3 6 2 2 2 7" xfId="29956" xr:uid="{00000000-0005-0000-0000-000079390000}"/>
    <cellStyle name="Heading 3 6 2 2 3" xfId="10109" xr:uid="{00000000-0005-0000-0000-00007A390000}"/>
    <cellStyle name="Heading 3 6 2 2 3 2" xfId="10110" xr:uid="{00000000-0005-0000-0000-00007B390000}"/>
    <cellStyle name="Heading 3 6 2 2 3 2 2" xfId="10111" xr:uid="{00000000-0005-0000-0000-00007C390000}"/>
    <cellStyle name="Heading 3 6 2 2 3 2 2 2" xfId="26988" xr:uid="{00000000-0005-0000-0000-00007D390000}"/>
    <cellStyle name="Heading 3 6 2 2 3 2 2 2 2" xfId="31627" xr:uid="{00000000-0005-0000-0000-00007E390000}"/>
    <cellStyle name="Heading 3 6 2 2 3 2 2 2 3" xfId="33213" xr:uid="{00000000-0005-0000-0000-00007F390000}"/>
    <cellStyle name="Heading 3 6 2 2 3 2 2 3" xfId="29333" xr:uid="{00000000-0005-0000-0000-000080390000}"/>
    <cellStyle name="Heading 3 6 2 2 3 2 2 4" xfId="29946" xr:uid="{00000000-0005-0000-0000-000081390000}"/>
    <cellStyle name="Heading 3 6 2 2 3 2 3" xfId="26987" xr:uid="{00000000-0005-0000-0000-000082390000}"/>
    <cellStyle name="Heading 3 6 2 2 3 2 3 2" xfId="31626" xr:uid="{00000000-0005-0000-0000-000083390000}"/>
    <cellStyle name="Heading 3 6 2 2 3 2 3 3" xfId="33212" xr:uid="{00000000-0005-0000-0000-000084390000}"/>
    <cellStyle name="Heading 3 6 2 2 3 2 4" xfId="29332" xr:uid="{00000000-0005-0000-0000-000085390000}"/>
    <cellStyle name="Heading 3 6 2 2 3 2 5" xfId="29947" xr:uid="{00000000-0005-0000-0000-000086390000}"/>
    <cellStyle name="Heading 3 6 2 2 3 3" xfId="10112" xr:uid="{00000000-0005-0000-0000-000087390000}"/>
    <cellStyle name="Heading 3 6 2 2 3 3 2" xfId="26989" xr:uid="{00000000-0005-0000-0000-000088390000}"/>
    <cellStyle name="Heading 3 6 2 2 3 3 2 2" xfId="31628" xr:uid="{00000000-0005-0000-0000-000089390000}"/>
    <cellStyle name="Heading 3 6 2 2 3 3 2 3" xfId="33214" xr:uid="{00000000-0005-0000-0000-00008A390000}"/>
    <cellStyle name="Heading 3 6 2 2 3 3 3" xfId="29334" xr:uid="{00000000-0005-0000-0000-00008B390000}"/>
    <cellStyle name="Heading 3 6 2 2 3 3 4" xfId="29945" xr:uid="{00000000-0005-0000-0000-00008C390000}"/>
    <cellStyle name="Heading 3 6 2 2 3 4" xfId="26986" xr:uid="{00000000-0005-0000-0000-00008D390000}"/>
    <cellStyle name="Heading 3 6 2 2 3 4 2" xfId="31625" xr:uid="{00000000-0005-0000-0000-00008E390000}"/>
    <cellStyle name="Heading 3 6 2 2 3 4 3" xfId="33211" xr:uid="{00000000-0005-0000-0000-00008F390000}"/>
    <cellStyle name="Heading 3 6 2 2 3 5" xfId="29331" xr:uid="{00000000-0005-0000-0000-000090390000}"/>
    <cellStyle name="Heading 3 6 2 2 3 6" xfId="29948" xr:uid="{00000000-0005-0000-0000-000091390000}"/>
    <cellStyle name="Heading 3 6 2 2 4" xfId="10113" xr:uid="{00000000-0005-0000-0000-000092390000}"/>
    <cellStyle name="Heading 3 6 2 2 4 2" xfId="10114" xr:uid="{00000000-0005-0000-0000-000093390000}"/>
    <cellStyle name="Heading 3 6 2 2 4 2 2" xfId="26991" xr:uid="{00000000-0005-0000-0000-000094390000}"/>
    <cellStyle name="Heading 3 6 2 2 4 2 2 2" xfId="31630" xr:uid="{00000000-0005-0000-0000-000095390000}"/>
    <cellStyle name="Heading 3 6 2 2 4 2 2 3" xfId="33216" xr:uid="{00000000-0005-0000-0000-000096390000}"/>
    <cellStyle name="Heading 3 6 2 2 4 2 3" xfId="29336" xr:uid="{00000000-0005-0000-0000-000097390000}"/>
    <cellStyle name="Heading 3 6 2 2 4 2 4" xfId="29943" xr:uid="{00000000-0005-0000-0000-000098390000}"/>
    <cellStyle name="Heading 3 6 2 2 4 3" xfId="26990" xr:uid="{00000000-0005-0000-0000-000099390000}"/>
    <cellStyle name="Heading 3 6 2 2 4 3 2" xfId="31629" xr:uid="{00000000-0005-0000-0000-00009A390000}"/>
    <cellStyle name="Heading 3 6 2 2 4 3 3" xfId="33215" xr:uid="{00000000-0005-0000-0000-00009B390000}"/>
    <cellStyle name="Heading 3 6 2 2 4 4" xfId="29335" xr:uid="{00000000-0005-0000-0000-00009C390000}"/>
    <cellStyle name="Heading 3 6 2 2 4 5" xfId="29944" xr:uid="{00000000-0005-0000-0000-00009D390000}"/>
    <cellStyle name="Heading 3 6 2 2 5" xfId="10115" xr:uid="{00000000-0005-0000-0000-00009E390000}"/>
    <cellStyle name="Heading 3 6 2 2 5 2" xfId="26992" xr:uid="{00000000-0005-0000-0000-00009F390000}"/>
    <cellStyle name="Heading 3 6 2 2 5 2 2" xfId="31631" xr:uid="{00000000-0005-0000-0000-0000A0390000}"/>
    <cellStyle name="Heading 3 6 2 2 5 2 3" xfId="33217" xr:uid="{00000000-0005-0000-0000-0000A1390000}"/>
    <cellStyle name="Heading 3 6 2 2 5 3" xfId="29337" xr:uid="{00000000-0005-0000-0000-0000A2390000}"/>
    <cellStyle name="Heading 3 6 2 2 5 4" xfId="29942" xr:uid="{00000000-0005-0000-0000-0000A3390000}"/>
    <cellStyle name="Heading 3 6 2 2 6" xfId="26977" xr:uid="{00000000-0005-0000-0000-0000A4390000}"/>
    <cellStyle name="Heading 3 6 2 2 6 2" xfId="31616" xr:uid="{00000000-0005-0000-0000-0000A5390000}"/>
    <cellStyle name="Heading 3 6 2 2 6 3" xfId="33202" xr:uid="{00000000-0005-0000-0000-0000A6390000}"/>
    <cellStyle name="Heading 3 6 2 2 7" xfId="29322" xr:uid="{00000000-0005-0000-0000-0000A7390000}"/>
    <cellStyle name="Heading 3 6 2 2 8" xfId="29957" xr:uid="{00000000-0005-0000-0000-0000A8390000}"/>
    <cellStyle name="Heading 3 6 2 3" xfId="10116" xr:uid="{00000000-0005-0000-0000-0000A9390000}"/>
    <cellStyle name="Heading 3 6 2 3 2" xfId="10117" xr:uid="{00000000-0005-0000-0000-0000AA390000}"/>
    <cellStyle name="Heading 3 6 2 3 2 2" xfId="10118" xr:uid="{00000000-0005-0000-0000-0000AB390000}"/>
    <cellStyle name="Heading 3 6 2 3 2 2 2" xfId="10119" xr:uid="{00000000-0005-0000-0000-0000AC390000}"/>
    <cellStyle name="Heading 3 6 2 3 2 2 2 2" xfId="26996" xr:uid="{00000000-0005-0000-0000-0000AD390000}"/>
    <cellStyle name="Heading 3 6 2 3 2 2 2 2 2" xfId="31635" xr:uid="{00000000-0005-0000-0000-0000AE390000}"/>
    <cellStyle name="Heading 3 6 2 3 2 2 2 2 3" xfId="33221" xr:uid="{00000000-0005-0000-0000-0000AF390000}"/>
    <cellStyle name="Heading 3 6 2 3 2 2 2 3" xfId="29341" xr:uid="{00000000-0005-0000-0000-0000B0390000}"/>
    <cellStyle name="Heading 3 6 2 3 2 2 2 4" xfId="29938" xr:uid="{00000000-0005-0000-0000-0000B1390000}"/>
    <cellStyle name="Heading 3 6 2 3 2 2 3" xfId="26995" xr:uid="{00000000-0005-0000-0000-0000B2390000}"/>
    <cellStyle name="Heading 3 6 2 3 2 2 3 2" xfId="31634" xr:uid="{00000000-0005-0000-0000-0000B3390000}"/>
    <cellStyle name="Heading 3 6 2 3 2 2 3 3" xfId="33220" xr:uid="{00000000-0005-0000-0000-0000B4390000}"/>
    <cellStyle name="Heading 3 6 2 3 2 2 4" xfId="29340" xr:uid="{00000000-0005-0000-0000-0000B5390000}"/>
    <cellStyle name="Heading 3 6 2 3 2 2 5" xfId="29939" xr:uid="{00000000-0005-0000-0000-0000B6390000}"/>
    <cellStyle name="Heading 3 6 2 3 2 3" xfId="10120" xr:uid="{00000000-0005-0000-0000-0000B7390000}"/>
    <cellStyle name="Heading 3 6 2 3 2 3 2" xfId="26997" xr:uid="{00000000-0005-0000-0000-0000B8390000}"/>
    <cellStyle name="Heading 3 6 2 3 2 3 2 2" xfId="31636" xr:uid="{00000000-0005-0000-0000-0000B9390000}"/>
    <cellStyle name="Heading 3 6 2 3 2 3 2 3" xfId="33222" xr:uid="{00000000-0005-0000-0000-0000BA390000}"/>
    <cellStyle name="Heading 3 6 2 3 2 3 3" xfId="29342" xr:uid="{00000000-0005-0000-0000-0000BB390000}"/>
    <cellStyle name="Heading 3 6 2 3 2 3 4" xfId="29937" xr:uid="{00000000-0005-0000-0000-0000BC390000}"/>
    <cellStyle name="Heading 3 6 2 3 2 4" xfId="26994" xr:uid="{00000000-0005-0000-0000-0000BD390000}"/>
    <cellStyle name="Heading 3 6 2 3 2 4 2" xfId="31633" xr:uid="{00000000-0005-0000-0000-0000BE390000}"/>
    <cellStyle name="Heading 3 6 2 3 2 4 3" xfId="33219" xr:uid="{00000000-0005-0000-0000-0000BF390000}"/>
    <cellStyle name="Heading 3 6 2 3 2 5" xfId="29339" xr:uid="{00000000-0005-0000-0000-0000C0390000}"/>
    <cellStyle name="Heading 3 6 2 3 2 6" xfId="29940" xr:uid="{00000000-0005-0000-0000-0000C1390000}"/>
    <cellStyle name="Heading 3 6 2 3 3" xfId="10121" xr:uid="{00000000-0005-0000-0000-0000C2390000}"/>
    <cellStyle name="Heading 3 6 2 3 3 2" xfId="10122" xr:uid="{00000000-0005-0000-0000-0000C3390000}"/>
    <cellStyle name="Heading 3 6 2 3 3 2 2" xfId="26999" xr:uid="{00000000-0005-0000-0000-0000C4390000}"/>
    <cellStyle name="Heading 3 6 2 3 3 2 2 2" xfId="31638" xr:uid="{00000000-0005-0000-0000-0000C5390000}"/>
    <cellStyle name="Heading 3 6 2 3 3 2 2 3" xfId="33224" xr:uid="{00000000-0005-0000-0000-0000C6390000}"/>
    <cellStyle name="Heading 3 6 2 3 3 2 3" xfId="29344" xr:uid="{00000000-0005-0000-0000-0000C7390000}"/>
    <cellStyle name="Heading 3 6 2 3 3 2 4" xfId="29935" xr:uid="{00000000-0005-0000-0000-0000C8390000}"/>
    <cellStyle name="Heading 3 6 2 3 3 3" xfId="26998" xr:uid="{00000000-0005-0000-0000-0000C9390000}"/>
    <cellStyle name="Heading 3 6 2 3 3 3 2" xfId="31637" xr:uid="{00000000-0005-0000-0000-0000CA390000}"/>
    <cellStyle name="Heading 3 6 2 3 3 3 3" xfId="33223" xr:uid="{00000000-0005-0000-0000-0000CB390000}"/>
    <cellStyle name="Heading 3 6 2 3 3 4" xfId="29343" xr:uid="{00000000-0005-0000-0000-0000CC390000}"/>
    <cellStyle name="Heading 3 6 2 3 3 5" xfId="29936" xr:uid="{00000000-0005-0000-0000-0000CD390000}"/>
    <cellStyle name="Heading 3 6 2 3 4" xfId="10123" xr:uid="{00000000-0005-0000-0000-0000CE390000}"/>
    <cellStyle name="Heading 3 6 2 3 4 2" xfId="27000" xr:uid="{00000000-0005-0000-0000-0000CF390000}"/>
    <cellStyle name="Heading 3 6 2 3 4 2 2" xfId="31639" xr:uid="{00000000-0005-0000-0000-0000D0390000}"/>
    <cellStyle name="Heading 3 6 2 3 4 2 3" xfId="33225" xr:uid="{00000000-0005-0000-0000-0000D1390000}"/>
    <cellStyle name="Heading 3 6 2 3 4 3" xfId="29345" xr:uid="{00000000-0005-0000-0000-0000D2390000}"/>
    <cellStyle name="Heading 3 6 2 3 4 4" xfId="29934" xr:uid="{00000000-0005-0000-0000-0000D3390000}"/>
    <cellStyle name="Heading 3 6 2 3 5" xfId="26993" xr:uid="{00000000-0005-0000-0000-0000D4390000}"/>
    <cellStyle name="Heading 3 6 2 3 5 2" xfId="31632" xr:uid="{00000000-0005-0000-0000-0000D5390000}"/>
    <cellStyle name="Heading 3 6 2 3 5 3" xfId="33218" xr:uid="{00000000-0005-0000-0000-0000D6390000}"/>
    <cellStyle name="Heading 3 6 2 3 6" xfId="29338" xr:uid="{00000000-0005-0000-0000-0000D7390000}"/>
    <cellStyle name="Heading 3 6 2 3 7" xfId="29941" xr:uid="{00000000-0005-0000-0000-0000D8390000}"/>
    <cellStyle name="Heading 3 6 2 4" xfId="10124" xr:uid="{00000000-0005-0000-0000-0000D9390000}"/>
    <cellStyle name="Heading 3 6 2 4 2" xfId="10125" xr:uid="{00000000-0005-0000-0000-0000DA390000}"/>
    <cellStyle name="Heading 3 6 2 4 2 2" xfId="10126" xr:uid="{00000000-0005-0000-0000-0000DB390000}"/>
    <cellStyle name="Heading 3 6 2 4 2 2 2" xfId="27003" xr:uid="{00000000-0005-0000-0000-0000DC390000}"/>
    <cellStyle name="Heading 3 6 2 4 2 2 2 2" xfId="31642" xr:uid="{00000000-0005-0000-0000-0000DD390000}"/>
    <cellStyle name="Heading 3 6 2 4 2 2 2 3" xfId="33228" xr:uid="{00000000-0005-0000-0000-0000DE390000}"/>
    <cellStyle name="Heading 3 6 2 4 2 2 3" xfId="29348" xr:uid="{00000000-0005-0000-0000-0000DF390000}"/>
    <cellStyle name="Heading 3 6 2 4 2 2 4" xfId="29931" xr:uid="{00000000-0005-0000-0000-0000E0390000}"/>
    <cellStyle name="Heading 3 6 2 4 2 3" xfId="27002" xr:uid="{00000000-0005-0000-0000-0000E1390000}"/>
    <cellStyle name="Heading 3 6 2 4 2 3 2" xfId="31641" xr:uid="{00000000-0005-0000-0000-0000E2390000}"/>
    <cellStyle name="Heading 3 6 2 4 2 3 3" xfId="33227" xr:uid="{00000000-0005-0000-0000-0000E3390000}"/>
    <cellStyle name="Heading 3 6 2 4 2 4" xfId="29347" xr:uid="{00000000-0005-0000-0000-0000E4390000}"/>
    <cellStyle name="Heading 3 6 2 4 2 5" xfId="29932" xr:uid="{00000000-0005-0000-0000-0000E5390000}"/>
    <cellStyle name="Heading 3 6 2 4 3" xfId="10127" xr:uid="{00000000-0005-0000-0000-0000E6390000}"/>
    <cellStyle name="Heading 3 6 2 4 3 2" xfId="27004" xr:uid="{00000000-0005-0000-0000-0000E7390000}"/>
    <cellStyle name="Heading 3 6 2 4 3 2 2" xfId="31643" xr:uid="{00000000-0005-0000-0000-0000E8390000}"/>
    <cellStyle name="Heading 3 6 2 4 3 2 3" xfId="33229" xr:uid="{00000000-0005-0000-0000-0000E9390000}"/>
    <cellStyle name="Heading 3 6 2 4 3 3" xfId="29349" xr:uid="{00000000-0005-0000-0000-0000EA390000}"/>
    <cellStyle name="Heading 3 6 2 4 3 4" xfId="29930" xr:uid="{00000000-0005-0000-0000-0000EB390000}"/>
    <cellStyle name="Heading 3 6 2 4 4" xfId="27001" xr:uid="{00000000-0005-0000-0000-0000EC390000}"/>
    <cellStyle name="Heading 3 6 2 4 4 2" xfId="31640" xr:uid="{00000000-0005-0000-0000-0000ED390000}"/>
    <cellStyle name="Heading 3 6 2 4 4 3" xfId="33226" xr:uid="{00000000-0005-0000-0000-0000EE390000}"/>
    <cellStyle name="Heading 3 6 2 4 5" xfId="29346" xr:uid="{00000000-0005-0000-0000-0000EF390000}"/>
    <cellStyle name="Heading 3 6 2 4 6" xfId="29933" xr:uid="{00000000-0005-0000-0000-0000F0390000}"/>
    <cellStyle name="Heading 3 6 2 5" xfId="10128" xr:uid="{00000000-0005-0000-0000-0000F1390000}"/>
    <cellStyle name="Heading 3 6 2 5 2" xfId="10129" xr:uid="{00000000-0005-0000-0000-0000F2390000}"/>
    <cellStyle name="Heading 3 6 2 5 2 2" xfId="27006" xr:uid="{00000000-0005-0000-0000-0000F3390000}"/>
    <cellStyle name="Heading 3 6 2 5 2 2 2" xfId="31645" xr:uid="{00000000-0005-0000-0000-0000F4390000}"/>
    <cellStyle name="Heading 3 6 2 5 2 2 3" xfId="33231" xr:uid="{00000000-0005-0000-0000-0000F5390000}"/>
    <cellStyle name="Heading 3 6 2 5 2 3" xfId="29351" xr:uid="{00000000-0005-0000-0000-0000F6390000}"/>
    <cellStyle name="Heading 3 6 2 5 2 4" xfId="29928" xr:uid="{00000000-0005-0000-0000-0000F7390000}"/>
    <cellStyle name="Heading 3 6 2 5 3" xfId="27005" xr:uid="{00000000-0005-0000-0000-0000F8390000}"/>
    <cellStyle name="Heading 3 6 2 5 3 2" xfId="31644" xr:uid="{00000000-0005-0000-0000-0000F9390000}"/>
    <cellStyle name="Heading 3 6 2 5 3 3" xfId="33230" xr:uid="{00000000-0005-0000-0000-0000FA390000}"/>
    <cellStyle name="Heading 3 6 2 5 4" xfId="29350" xr:uid="{00000000-0005-0000-0000-0000FB390000}"/>
    <cellStyle name="Heading 3 6 2 5 5" xfId="29929" xr:uid="{00000000-0005-0000-0000-0000FC390000}"/>
    <cellStyle name="Heading 3 6 2 6" xfId="10130" xr:uid="{00000000-0005-0000-0000-0000FD390000}"/>
    <cellStyle name="Heading 3 6 2 6 2" xfId="10131" xr:uid="{00000000-0005-0000-0000-0000FE390000}"/>
    <cellStyle name="Heading 3 6 2 6 2 2" xfId="27008" xr:uid="{00000000-0005-0000-0000-0000FF390000}"/>
    <cellStyle name="Heading 3 6 2 6 2 2 2" xfId="31647" xr:uid="{00000000-0005-0000-0000-0000003A0000}"/>
    <cellStyle name="Heading 3 6 2 6 2 2 3" xfId="33233" xr:uid="{00000000-0005-0000-0000-0000013A0000}"/>
    <cellStyle name="Heading 3 6 2 6 2 3" xfId="29353" xr:uid="{00000000-0005-0000-0000-0000023A0000}"/>
    <cellStyle name="Heading 3 6 2 6 2 4" xfId="29926" xr:uid="{00000000-0005-0000-0000-0000033A0000}"/>
    <cellStyle name="Heading 3 6 2 6 3" xfId="27007" xr:uid="{00000000-0005-0000-0000-0000043A0000}"/>
    <cellStyle name="Heading 3 6 2 6 3 2" xfId="31646" xr:uid="{00000000-0005-0000-0000-0000053A0000}"/>
    <cellStyle name="Heading 3 6 2 6 3 3" xfId="33232" xr:uid="{00000000-0005-0000-0000-0000063A0000}"/>
    <cellStyle name="Heading 3 6 2 6 4" xfId="29352" xr:uid="{00000000-0005-0000-0000-0000073A0000}"/>
    <cellStyle name="Heading 3 6 2 6 5" xfId="29927" xr:uid="{00000000-0005-0000-0000-0000083A0000}"/>
    <cellStyle name="Heading 3 6 2 7" xfId="10132" xr:uid="{00000000-0005-0000-0000-0000093A0000}"/>
    <cellStyle name="Heading 3 6 2 7 2" xfId="27009" xr:uid="{00000000-0005-0000-0000-00000A3A0000}"/>
    <cellStyle name="Heading 3 6 2 7 2 2" xfId="31648" xr:uid="{00000000-0005-0000-0000-00000B3A0000}"/>
    <cellStyle name="Heading 3 6 2 7 2 3" xfId="33234" xr:uid="{00000000-0005-0000-0000-00000C3A0000}"/>
    <cellStyle name="Heading 3 6 2 7 3" xfId="29354" xr:uid="{00000000-0005-0000-0000-00000D3A0000}"/>
    <cellStyle name="Heading 3 6 2 7 4" xfId="29925" xr:uid="{00000000-0005-0000-0000-00000E3A0000}"/>
    <cellStyle name="Heading 3 6 2 8" xfId="26976" xr:uid="{00000000-0005-0000-0000-00000F3A0000}"/>
    <cellStyle name="Heading 3 6 2 8 2" xfId="31615" xr:uid="{00000000-0005-0000-0000-0000103A0000}"/>
    <cellStyle name="Heading 3 6 2 8 3" xfId="33201" xr:uid="{00000000-0005-0000-0000-0000113A0000}"/>
    <cellStyle name="Heading 3 6 2 9" xfId="28072" xr:uid="{00000000-0005-0000-0000-0000123A0000}"/>
    <cellStyle name="Heading 3 6 2 9 2" xfId="32708" xr:uid="{00000000-0005-0000-0000-0000133A0000}"/>
    <cellStyle name="Heading 3 6 2 9 3" xfId="34294" xr:uid="{00000000-0005-0000-0000-0000143A0000}"/>
    <cellStyle name="Heading 3 6 3" xfId="10133" xr:uid="{00000000-0005-0000-0000-0000153A0000}"/>
    <cellStyle name="Heading 3 6 3 2" xfId="10134" xr:uid="{00000000-0005-0000-0000-0000163A0000}"/>
    <cellStyle name="Heading 3 6 3 2 2" xfId="10135" xr:uid="{00000000-0005-0000-0000-0000173A0000}"/>
    <cellStyle name="Heading 3 6 3 2 2 2" xfId="10136" xr:uid="{00000000-0005-0000-0000-0000183A0000}"/>
    <cellStyle name="Heading 3 6 3 2 2 2 2" xfId="10137" xr:uid="{00000000-0005-0000-0000-0000193A0000}"/>
    <cellStyle name="Heading 3 6 3 2 2 2 2 2" xfId="27014" xr:uid="{00000000-0005-0000-0000-00001A3A0000}"/>
    <cellStyle name="Heading 3 6 3 2 2 2 2 2 2" xfId="31653" xr:uid="{00000000-0005-0000-0000-00001B3A0000}"/>
    <cellStyle name="Heading 3 6 3 2 2 2 2 2 3" xfId="33239" xr:uid="{00000000-0005-0000-0000-00001C3A0000}"/>
    <cellStyle name="Heading 3 6 3 2 2 2 2 3" xfId="29359" xr:uid="{00000000-0005-0000-0000-00001D3A0000}"/>
    <cellStyle name="Heading 3 6 3 2 2 2 2 4" xfId="29920" xr:uid="{00000000-0005-0000-0000-00001E3A0000}"/>
    <cellStyle name="Heading 3 6 3 2 2 2 3" xfId="27013" xr:uid="{00000000-0005-0000-0000-00001F3A0000}"/>
    <cellStyle name="Heading 3 6 3 2 2 2 3 2" xfId="31652" xr:uid="{00000000-0005-0000-0000-0000203A0000}"/>
    <cellStyle name="Heading 3 6 3 2 2 2 3 3" xfId="33238" xr:uid="{00000000-0005-0000-0000-0000213A0000}"/>
    <cellStyle name="Heading 3 6 3 2 2 2 4" xfId="29358" xr:uid="{00000000-0005-0000-0000-0000223A0000}"/>
    <cellStyle name="Heading 3 6 3 2 2 2 5" xfId="29921" xr:uid="{00000000-0005-0000-0000-0000233A0000}"/>
    <cellStyle name="Heading 3 6 3 2 2 3" xfId="10138" xr:uid="{00000000-0005-0000-0000-0000243A0000}"/>
    <cellStyle name="Heading 3 6 3 2 2 3 2" xfId="27015" xr:uid="{00000000-0005-0000-0000-0000253A0000}"/>
    <cellStyle name="Heading 3 6 3 2 2 3 2 2" xfId="31654" xr:uid="{00000000-0005-0000-0000-0000263A0000}"/>
    <cellStyle name="Heading 3 6 3 2 2 3 2 3" xfId="33240" xr:uid="{00000000-0005-0000-0000-0000273A0000}"/>
    <cellStyle name="Heading 3 6 3 2 2 3 3" xfId="29360" xr:uid="{00000000-0005-0000-0000-0000283A0000}"/>
    <cellStyle name="Heading 3 6 3 2 2 3 4" xfId="29919" xr:uid="{00000000-0005-0000-0000-0000293A0000}"/>
    <cellStyle name="Heading 3 6 3 2 2 4" xfId="27012" xr:uid="{00000000-0005-0000-0000-00002A3A0000}"/>
    <cellStyle name="Heading 3 6 3 2 2 4 2" xfId="31651" xr:uid="{00000000-0005-0000-0000-00002B3A0000}"/>
    <cellStyle name="Heading 3 6 3 2 2 4 3" xfId="33237" xr:uid="{00000000-0005-0000-0000-00002C3A0000}"/>
    <cellStyle name="Heading 3 6 3 2 2 5" xfId="29357" xr:uid="{00000000-0005-0000-0000-00002D3A0000}"/>
    <cellStyle name="Heading 3 6 3 2 2 6" xfId="29922" xr:uid="{00000000-0005-0000-0000-00002E3A0000}"/>
    <cellStyle name="Heading 3 6 3 2 3" xfId="10139" xr:uid="{00000000-0005-0000-0000-00002F3A0000}"/>
    <cellStyle name="Heading 3 6 3 2 3 2" xfId="10140" xr:uid="{00000000-0005-0000-0000-0000303A0000}"/>
    <cellStyle name="Heading 3 6 3 2 3 2 2" xfId="27017" xr:uid="{00000000-0005-0000-0000-0000313A0000}"/>
    <cellStyle name="Heading 3 6 3 2 3 2 2 2" xfId="31656" xr:uid="{00000000-0005-0000-0000-0000323A0000}"/>
    <cellStyle name="Heading 3 6 3 2 3 2 2 3" xfId="33242" xr:uid="{00000000-0005-0000-0000-0000333A0000}"/>
    <cellStyle name="Heading 3 6 3 2 3 2 3" xfId="29362" xr:uid="{00000000-0005-0000-0000-0000343A0000}"/>
    <cellStyle name="Heading 3 6 3 2 3 2 4" xfId="29917" xr:uid="{00000000-0005-0000-0000-0000353A0000}"/>
    <cellStyle name="Heading 3 6 3 2 3 3" xfId="27016" xr:uid="{00000000-0005-0000-0000-0000363A0000}"/>
    <cellStyle name="Heading 3 6 3 2 3 3 2" xfId="31655" xr:uid="{00000000-0005-0000-0000-0000373A0000}"/>
    <cellStyle name="Heading 3 6 3 2 3 3 3" xfId="33241" xr:uid="{00000000-0005-0000-0000-0000383A0000}"/>
    <cellStyle name="Heading 3 6 3 2 3 4" xfId="29361" xr:uid="{00000000-0005-0000-0000-0000393A0000}"/>
    <cellStyle name="Heading 3 6 3 2 3 5" xfId="29918" xr:uid="{00000000-0005-0000-0000-00003A3A0000}"/>
    <cellStyle name="Heading 3 6 3 2 4" xfId="10141" xr:uid="{00000000-0005-0000-0000-00003B3A0000}"/>
    <cellStyle name="Heading 3 6 3 2 4 2" xfId="27018" xr:uid="{00000000-0005-0000-0000-00003C3A0000}"/>
    <cellStyle name="Heading 3 6 3 2 4 2 2" xfId="31657" xr:uid="{00000000-0005-0000-0000-00003D3A0000}"/>
    <cellStyle name="Heading 3 6 3 2 4 2 3" xfId="33243" xr:uid="{00000000-0005-0000-0000-00003E3A0000}"/>
    <cellStyle name="Heading 3 6 3 2 4 3" xfId="29363" xr:uid="{00000000-0005-0000-0000-00003F3A0000}"/>
    <cellStyle name="Heading 3 6 3 2 4 4" xfId="29916" xr:uid="{00000000-0005-0000-0000-0000403A0000}"/>
    <cellStyle name="Heading 3 6 3 2 5" xfId="27011" xr:uid="{00000000-0005-0000-0000-0000413A0000}"/>
    <cellStyle name="Heading 3 6 3 2 5 2" xfId="31650" xr:uid="{00000000-0005-0000-0000-0000423A0000}"/>
    <cellStyle name="Heading 3 6 3 2 5 3" xfId="33236" xr:uid="{00000000-0005-0000-0000-0000433A0000}"/>
    <cellStyle name="Heading 3 6 3 2 6" xfId="29356" xr:uid="{00000000-0005-0000-0000-0000443A0000}"/>
    <cellStyle name="Heading 3 6 3 2 7" xfId="29923" xr:uid="{00000000-0005-0000-0000-0000453A0000}"/>
    <cellStyle name="Heading 3 6 3 3" xfId="10142" xr:uid="{00000000-0005-0000-0000-0000463A0000}"/>
    <cellStyle name="Heading 3 6 3 3 2" xfId="10143" xr:uid="{00000000-0005-0000-0000-0000473A0000}"/>
    <cellStyle name="Heading 3 6 3 3 2 2" xfId="10144" xr:uid="{00000000-0005-0000-0000-0000483A0000}"/>
    <cellStyle name="Heading 3 6 3 3 2 2 2" xfId="27021" xr:uid="{00000000-0005-0000-0000-0000493A0000}"/>
    <cellStyle name="Heading 3 6 3 3 2 2 2 2" xfId="31660" xr:uid="{00000000-0005-0000-0000-00004A3A0000}"/>
    <cellStyle name="Heading 3 6 3 3 2 2 2 3" xfId="33246" xr:uid="{00000000-0005-0000-0000-00004B3A0000}"/>
    <cellStyle name="Heading 3 6 3 3 2 2 3" xfId="29366" xr:uid="{00000000-0005-0000-0000-00004C3A0000}"/>
    <cellStyle name="Heading 3 6 3 3 2 2 4" xfId="29913" xr:uid="{00000000-0005-0000-0000-00004D3A0000}"/>
    <cellStyle name="Heading 3 6 3 3 2 3" xfId="27020" xr:uid="{00000000-0005-0000-0000-00004E3A0000}"/>
    <cellStyle name="Heading 3 6 3 3 2 3 2" xfId="31659" xr:uid="{00000000-0005-0000-0000-00004F3A0000}"/>
    <cellStyle name="Heading 3 6 3 3 2 3 3" xfId="33245" xr:uid="{00000000-0005-0000-0000-0000503A0000}"/>
    <cellStyle name="Heading 3 6 3 3 2 4" xfId="29365" xr:uid="{00000000-0005-0000-0000-0000513A0000}"/>
    <cellStyle name="Heading 3 6 3 3 2 5" xfId="29914" xr:uid="{00000000-0005-0000-0000-0000523A0000}"/>
    <cellStyle name="Heading 3 6 3 3 3" xfId="10145" xr:uid="{00000000-0005-0000-0000-0000533A0000}"/>
    <cellStyle name="Heading 3 6 3 3 3 2" xfId="27022" xr:uid="{00000000-0005-0000-0000-0000543A0000}"/>
    <cellStyle name="Heading 3 6 3 3 3 2 2" xfId="31661" xr:uid="{00000000-0005-0000-0000-0000553A0000}"/>
    <cellStyle name="Heading 3 6 3 3 3 2 3" xfId="33247" xr:uid="{00000000-0005-0000-0000-0000563A0000}"/>
    <cellStyle name="Heading 3 6 3 3 3 3" xfId="29367" xr:uid="{00000000-0005-0000-0000-0000573A0000}"/>
    <cellStyle name="Heading 3 6 3 3 3 4" xfId="29912" xr:uid="{00000000-0005-0000-0000-0000583A0000}"/>
    <cellStyle name="Heading 3 6 3 3 4" xfId="27019" xr:uid="{00000000-0005-0000-0000-0000593A0000}"/>
    <cellStyle name="Heading 3 6 3 3 4 2" xfId="31658" xr:uid="{00000000-0005-0000-0000-00005A3A0000}"/>
    <cellStyle name="Heading 3 6 3 3 4 3" xfId="33244" xr:uid="{00000000-0005-0000-0000-00005B3A0000}"/>
    <cellStyle name="Heading 3 6 3 3 5" xfId="29364" xr:uid="{00000000-0005-0000-0000-00005C3A0000}"/>
    <cellStyle name="Heading 3 6 3 3 6" xfId="29915" xr:uid="{00000000-0005-0000-0000-00005D3A0000}"/>
    <cellStyle name="Heading 3 6 3 4" xfId="10146" xr:uid="{00000000-0005-0000-0000-00005E3A0000}"/>
    <cellStyle name="Heading 3 6 3 4 2" xfId="10147" xr:uid="{00000000-0005-0000-0000-00005F3A0000}"/>
    <cellStyle name="Heading 3 6 3 4 2 2" xfId="27024" xr:uid="{00000000-0005-0000-0000-0000603A0000}"/>
    <cellStyle name="Heading 3 6 3 4 2 2 2" xfId="31663" xr:uid="{00000000-0005-0000-0000-0000613A0000}"/>
    <cellStyle name="Heading 3 6 3 4 2 2 3" xfId="33249" xr:uid="{00000000-0005-0000-0000-0000623A0000}"/>
    <cellStyle name="Heading 3 6 3 4 2 3" xfId="29369" xr:uid="{00000000-0005-0000-0000-0000633A0000}"/>
    <cellStyle name="Heading 3 6 3 4 2 4" xfId="29910" xr:uid="{00000000-0005-0000-0000-0000643A0000}"/>
    <cellStyle name="Heading 3 6 3 4 3" xfId="27023" xr:uid="{00000000-0005-0000-0000-0000653A0000}"/>
    <cellStyle name="Heading 3 6 3 4 3 2" xfId="31662" xr:uid="{00000000-0005-0000-0000-0000663A0000}"/>
    <cellStyle name="Heading 3 6 3 4 3 3" xfId="33248" xr:uid="{00000000-0005-0000-0000-0000673A0000}"/>
    <cellStyle name="Heading 3 6 3 4 4" xfId="29368" xr:uid="{00000000-0005-0000-0000-0000683A0000}"/>
    <cellStyle name="Heading 3 6 3 4 5" xfId="29911" xr:uid="{00000000-0005-0000-0000-0000693A0000}"/>
    <cellStyle name="Heading 3 6 3 5" xfId="10148" xr:uid="{00000000-0005-0000-0000-00006A3A0000}"/>
    <cellStyle name="Heading 3 6 3 5 2" xfId="27025" xr:uid="{00000000-0005-0000-0000-00006B3A0000}"/>
    <cellStyle name="Heading 3 6 3 5 2 2" xfId="31664" xr:uid="{00000000-0005-0000-0000-00006C3A0000}"/>
    <cellStyle name="Heading 3 6 3 5 2 3" xfId="33250" xr:uid="{00000000-0005-0000-0000-00006D3A0000}"/>
    <cellStyle name="Heading 3 6 3 5 3" xfId="29370" xr:uid="{00000000-0005-0000-0000-00006E3A0000}"/>
    <cellStyle name="Heading 3 6 3 5 4" xfId="29909" xr:uid="{00000000-0005-0000-0000-00006F3A0000}"/>
    <cellStyle name="Heading 3 6 3 6" xfId="27010" xr:uid="{00000000-0005-0000-0000-0000703A0000}"/>
    <cellStyle name="Heading 3 6 3 6 2" xfId="31649" xr:uid="{00000000-0005-0000-0000-0000713A0000}"/>
    <cellStyle name="Heading 3 6 3 6 3" xfId="33235" xr:uid="{00000000-0005-0000-0000-0000723A0000}"/>
    <cellStyle name="Heading 3 6 3 7" xfId="28073" xr:uid="{00000000-0005-0000-0000-0000733A0000}"/>
    <cellStyle name="Heading 3 6 3 7 2" xfId="32709" xr:uid="{00000000-0005-0000-0000-0000743A0000}"/>
    <cellStyle name="Heading 3 6 3 7 3" xfId="34295" xr:uid="{00000000-0005-0000-0000-0000753A0000}"/>
    <cellStyle name="Heading 3 6 3 8" xfId="29355" xr:uid="{00000000-0005-0000-0000-0000763A0000}"/>
    <cellStyle name="Heading 3 6 3 9" xfId="29924" xr:uid="{00000000-0005-0000-0000-0000773A0000}"/>
    <cellStyle name="Heading 3 6 4" xfId="10149" xr:uid="{00000000-0005-0000-0000-0000783A0000}"/>
    <cellStyle name="Heading 3 6 4 2" xfId="10150" xr:uid="{00000000-0005-0000-0000-0000793A0000}"/>
    <cellStyle name="Heading 3 6 4 2 2" xfId="10151" xr:uid="{00000000-0005-0000-0000-00007A3A0000}"/>
    <cellStyle name="Heading 3 6 4 2 2 2" xfId="10152" xr:uid="{00000000-0005-0000-0000-00007B3A0000}"/>
    <cellStyle name="Heading 3 6 4 2 2 2 2" xfId="10153" xr:uid="{00000000-0005-0000-0000-00007C3A0000}"/>
    <cellStyle name="Heading 3 6 4 2 2 2 2 2" xfId="27030" xr:uid="{00000000-0005-0000-0000-00007D3A0000}"/>
    <cellStyle name="Heading 3 6 4 2 2 2 2 2 2" xfId="31669" xr:uid="{00000000-0005-0000-0000-00007E3A0000}"/>
    <cellStyle name="Heading 3 6 4 2 2 2 2 2 3" xfId="33255" xr:uid="{00000000-0005-0000-0000-00007F3A0000}"/>
    <cellStyle name="Heading 3 6 4 2 2 2 2 3" xfId="29375" xr:uid="{00000000-0005-0000-0000-0000803A0000}"/>
    <cellStyle name="Heading 3 6 4 2 2 2 2 4" xfId="29904" xr:uid="{00000000-0005-0000-0000-0000813A0000}"/>
    <cellStyle name="Heading 3 6 4 2 2 2 3" xfId="27029" xr:uid="{00000000-0005-0000-0000-0000823A0000}"/>
    <cellStyle name="Heading 3 6 4 2 2 2 3 2" xfId="31668" xr:uid="{00000000-0005-0000-0000-0000833A0000}"/>
    <cellStyle name="Heading 3 6 4 2 2 2 3 3" xfId="33254" xr:uid="{00000000-0005-0000-0000-0000843A0000}"/>
    <cellStyle name="Heading 3 6 4 2 2 2 4" xfId="29374" xr:uid="{00000000-0005-0000-0000-0000853A0000}"/>
    <cellStyle name="Heading 3 6 4 2 2 2 5" xfId="29905" xr:uid="{00000000-0005-0000-0000-0000863A0000}"/>
    <cellStyle name="Heading 3 6 4 2 2 3" xfId="10154" xr:uid="{00000000-0005-0000-0000-0000873A0000}"/>
    <cellStyle name="Heading 3 6 4 2 2 3 2" xfId="27031" xr:uid="{00000000-0005-0000-0000-0000883A0000}"/>
    <cellStyle name="Heading 3 6 4 2 2 3 2 2" xfId="31670" xr:uid="{00000000-0005-0000-0000-0000893A0000}"/>
    <cellStyle name="Heading 3 6 4 2 2 3 2 3" xfId="33256" xr:uid="{00000000-0005-0000-0000-00008A3A0000}"/>
    <cellStyle name="Heading 3 6 4 2 2 3 3" xfId="29376" xr:uid="{00000000-0005-0000-0000-00008B3A0000}"/>
    <cellStyle name="Heading 3 6 4 2 2 3 4" xfId="29903" xr:uid="{00000000-0005-0000-0000-00008C3A0000}"/>
    <cellStyle name="Heading 3 6 4 2 2 4" xfId="27028" xr:uid="{00000000-0005-0000-0000-00008D3A0000}"/>
    <cellStyle name="Heading 3 6 4 2 2 4 2" xfId="31667" xr:uid="{00000000-0005-0000-0000-00008E3A0000}"/>
    <cellStyle name="Heading 3 6 4 2 2 4 3" xfId="33253" xr:uid="{00000000-0005-0000-0000-00008F3A0000}"/>
    <cellStyle name="Heading 3 6 4 2 2 5" xfId="29373" xr:uid="{00000000-0005-0000-0000-0000903A0000}"/>
    <cellStyle name="Heading 3 6 4 2 2 6" xfId="29906" xr:uid="{00000000-0005-0000-0000-0000913A0000}"/>
    <cellStyle name="Heading 3 6 4 2 3" xfId="10155" xr:uid="{00000000-0005-0000-0000-0000923A0000}"/>
    <cellStyle name="Heading 3 6 4 2 3 2" xfId="10156" xr:uid="{00000000-0005-0000-0000-0000933A0000}"/>
    <cellStyle name="Heading 3 6 4 2 3 2 2" xfId="27033" xr:uid="{00000000-0005-0000-0000-0000943A0000}"/>
    <cellStyle name="Heading 3 6 4 2 3 2 2 2" xfId="31672" xr:uid="{00000000-0005-0000-0000-0000953A0000}"/>
    <cellStyle name="Heading 3 6 4 2 3 2 2 3" xfId="33258" xr:uid="{00000000-0005-0000-0000-0000963A0000}"/>
    <cellStyle name="Heading 3 6 4 2 3 2 3" xfId="29378" xr:uid="{00000000-0005-0000-0000-0000973A0000}"/>
    <cellStyle name="Heading 3 6 4 2 3 2 4" xfId="29901" xr:uid="{00000000-0005-0000-0000-0000983A0000}"/>
    <cellStyle name="Heading 3 6 4 2 3 3" xfId="27032" xr:uid="{00000000-0005-0000-0000-0000993A0000}"/>
    <cellStyle name="Heading 3 6 4 2 3 3 2" xfId="31671" xr:uid="{00000000-0005-0000-0000-00009A3A0000}"/>
    <cellStyle name="Heading 3 6 4 2 3 3 3" xfId="33257" xr:uid="{00000000-0005-0000-0000-00009B3A0000}"/>
    <cellStyle name="Heading 3 6 4 2 3 4" xfId="29377" xr:uid="{00000000-0005-0000-0000-00009C3A0000}"/>
    <cellStyle name="Heading 3 6 4 2 3 5" xfId="29902" xr:uid="{00000000-0005-0000-0000-00009D3A0000}"/>
    <cellStyle name="Heading 3 6 4 2 4" xfId="10157" xr:uid="{00000000-0005-0000-0000-00009E3A0000}"/>
    <cellStyle name="Heading 3 6 4 2 4 2" xfId="27034" xr:uid="{00000000-0005-0000-0000-00009F3A0000}"/>
    <cellStyle name="Heading 3 6 4 2 4 2 2" xfId="31673" xr:uid="{00000000-0005-0000-0000-0000A03A0000}"/>
    <cellStyle name="Heading 3 6 4 2 4 2 3" xfId="33259" xr:uid="{00000000-0005-0000-0000-0000A13A0000}"/>
    <cellStyle name="Heading 3 6 4 2 4 3" xfId="29379" xr:uid="{00000000-0005-0000-0000-0000A23A0000}"/>
    <cellStyle name="Heading 3 6 4 2 4 4" xfId="29900" xr:uid="{00000000-0005-0000-0000-0000A33A0000}"/>
    <cellStyle name="Heading 3 6 4 2 5" xfId="27027" xr:uid="{00000000-0005-0000-0000-0000A43A0000}"/>
    <cellStyle name="Heading 3 6 4 2 5 2" xfId="31666" xr:uid="{00000000-0005-0000-0000-0000A53A0000}"/>
    <cellStyle name="Heading 3 6 4 2 5 3" xfId="33252" xr:uid="{00000000-0005-0000-0000-0000A63A0000}"/>
    <cellStyle name="Heading 3 6 4 2 6" xfId="29372" xr:uid="{00000000-0005-0000-0000-0000A73A0000}"/>
    <cellStyle name="Heading 3 6 4 2 7" xfId="29907" xr:uid="{00000000-0005-0000-0000-0000A83A0000}"/>
    <cellStyle name="Heading 3 6 4 3" xfId="10158" xr:uid="{00000000-0005-0000-0000-0000A93A0000}"/>
    <cellStyle name="Heading 3 6 4 3 2" xfId="10159" xr:uid="{00000000-0005-0000-0000-0000AA3A0000}"/>
    <cellStyle name="Heading 3 6 4 3 2 2" xfId="10160" xr:uid="{00000000-0005-0000-0000-0000AB3A0000}"/>
    <cellStyle name="Heading 3 6 4 3 2 2 2" xfId="27037" xr:uid="{00000000-0005-0000-0000-0000AC3A0000}"/>
    <cellStyle name="Heading 3 6 4 3 2 2 2 2" xfId="31676" xr:uid="{00000000-0005-0000-0000-0000AD3A0000}"/>
    <cellStyle name="Heading 3 6 4 3 2 2 2 3" xfId="33262" xr:uid="{00000000-0005-0000-0000-0000AE3A0000}"/>
    <cellStyle name="Heading 3 6 4 3 2 2 3" xfId="29382" xr:uid="{00000000-0005-0000-0000-0000AF3A0000}"/>
    <cellStyle name="Heading 3 6 4 3 2 2 4" xfId="29897" xr:uid="{00000000-0005-0000-0000-0000B03A0000}"/>
    <cellStyle name="Heading 3 6 4 3 2 3" xfId="27036" xr:uid="{00000000-0005-0000-0000-0000B13A0000}"/>
    <cellStyle name="Heading 3 6 4 3 2 3 2" xfId="31675" xr:uid="{00000000-0005-0000-0000-0000B23A0000}"/>
    <cellStyle name="Heading 3 6 4 3 2 3 3" xfId="33261" xr:uid="{00000000-0005-0000-0000-0000B33A0000}"/>
    <cellStyle name="Heading 3 6 4 3 2 4" xfId="29381" xr:uid="{00000000-0005-0000-0000-0000B43A0000}"/>
    <cellStyle name="Heading 3 6 4 3 2 5" xfId="29898" xr:uid="{00000000-0005-0000-0000-0000B53A0000}"/>
    <cellStyle name="Heading 3 6 4 3 3" xfId="10161" xr:uid="{00000000-0005-0000-0000-0000B63A0000}"/>
    <cellStyle name="Heading 3 6 4 3 3 2" xfId="27038" xr:uid="{00000000-0005-0000-0000-0000B73A0000}"/>
    <cellStyle name="Heading 3 6 4 3 3 2 2" xfId="31677" xr:uid="{00000000-0005-0000-0000-0000B83A0000}"/>
    <cellStyle name="Heading 3 6 4 3 3 2 3" xfId="33263" xr:uid="{00000000-0005-0000-0000-0000B93A0000}"/>
    <cellStyle name="Heading 3 6 4 3 3 3" xfId="29383" xr:uid="{00000000-0005-0000-0000-0000BA3A0000}"/>
    <cellStyle name="Heading 3 6 4 3 3 4" xfId="29896" xr:uid="{00000000-0005-0000-0000-0000BB3A0000}"/>
    <cellStyle name="Heading 3 6 4 3 4" xfId="27035" xr:uid="{00000000-0005-0000-0000-0000BC3A0000}"/>
    <cellStyle name="Heading 3 6 4 3 4 2" xfId="31674" xr:uid="{00000000-0005-0000-0000-0000BD3A0000}"/>
    <cellStyle name="Heading 3 6 4 3 4 3" xfId="33260" xr:uid="{00000000-0005-0000-0000-0000BE3A0000}"/>
    <cellStyle name="Heading 3 6 4 3 5" xfId="29380" xr:uid="{00000000-0005-0000-0000-0000BF3A0000}"/>
    <cellStyle name="Heading 3 6 4 3 6" xfId="29899" xr:uid="{00000000-0005-0000-0000-0000C03A0000}"/>
    <cellStyle name="Heading 3 6 4 4" xfId="10162" xr:uid="{00000000-0005-0000-0000-0000C13A0000}"/>
    <cellStyle name="Heading 3 6 4 4 2" xfId="10163" xr:uid="{00000000-0005-0000-0000-0000C23A0000}"/>
    <cellStyle name="Heading 3 6 4 4 2 2" xfId="27040" xr:uid="{00000000-0005-0000-0000-0000C33A0000}"/>
    <cellStyle name="Heading 3 6 4 4 2 2 2" xfId="31679" xr:uid="{00000000-0005-0000-0000-0000C43A0000}"/>
    <cellStyle name="Heading 3 6 4 4 2 2 3" xfId="33265" xr:uid="{00000000-0005-0000-0000-0000C53A0000}"/>
    <cellStyle name="Heading 3 6 4 4 2 3" xfId="29385" xr:uid="{00000000-0005-0000-0000-0000C63A0000}"/>
    <cellStyle name="Heading 3 6 4 4 2 4" xfId="29894" xr:uid="{00000000-0005-0000-0000-0000C73A0000}"/>
    <cellStyle name="Heading 3 6 4 4 3" xfId="27039" xr:uid="{00000000-0005-0000-0000-0000C83A0000}"/>
    <cellStyle name="Heading 3 6 4 4 3 2" xfId="31678" xr:uid="{00000000-0005-0000-0000-0000C93A0000}"/>
    <cellStyle name="Heading 3 6 4 4 3 3" xfId="33264" xr:uid="{00000000-0005-0000-0000-0000CA3A0000}"/>
    <cellStyle name="Heading 3 6 4 4 4" xfId="29384" xr:uid="{00000000-0005-0000-0000-0000CB3A0000}"/>
    <cellStyle name="Heading 3 6 4 4 5" xfId="29895" xr:uid="{00000000-0005-0000-0000-0000CC3A0000}"/>
    <cellStyle name="Heading 3 6 4 5" xfId="10164" xr:uid="{00000000-0005-0000-0000-0000CD3A0000}"/>
    <cellStyle name="Heading 3 6 4 5 2" xfId="27041" xr:uid="{00000000-0005-0000-0000-0000CE3A0000}"/>
    <cellStyle name="Heading 3 6 4 5 2 2" xfId="31680" xr:uid="{00000000-0005-0000-0000-0000CF3A0000}"/>
    <cellStyle name="Heading 3 6 4 5 2 3" xfId="33266" xr:uid="{00000000-0005-0000-0000-0000D03A0000}"/>
    <cellStyle name="Heading 3 6 4 5 3" xfId="29386" xr:uid="{00000000-0005-0000-0000-0000D13A0000}"/>
    <cellStyle name="Heading 3 6 4 5 4" xfId="29893" xr:uid="{00000000-0005-0000-0000-0000D23A0000}"/>
    <cellStyle name="Heading 3 6 4 6" xfId="27026" xr:uid="{00000000-0005-0000-0000-0000D33A0000}"/>
    <cellStyle name="Heading 3 6 4 6 2" xfId="31665" xr:uid="{00000000-0005-0000-0000-0000D43A0000}"/>
    <cellStyle name="Heading 3 6 4 6 3" xfId="33251" xr:uid="{00000000-0005-0000-0000-0000D53A0000}"/>
    <cellStyle name="Heading 3 6 4 7" xfId="28074" xr:uid="{00000000-0005-0000-0000-0000D63A0000}"/>
    <cellStyle name="Heading 3 6 4 7 2" xfId="32710" xr:uid="{00000000-0005-0000-0000-0000D73A0000}"/>
    <cellStyle name="Heading 3 6 4 7 3" xfId="34296" xr:uid="{00000000-0005-0000-0000-0000D83A0000}"/>
    <cellStyle name="Heading 3 6 4 8" xfId="29371" xr:uid="{00000000-0005-0000-0000-0000D93A0000}"/>
    <cellStyle name="Heading 3 6 4 9" xfId="29908" xr:uid="{00000000-0005-0000-0000-0000DA3A0000}"/>
    <cellStyle name="Heading 3 6 5" xfId="10165" xr:uid="{00000000-0005-0000-0000-0000DB3A0000}"/>
    <cellStyle name="Heading 3 6 5 2" xfId="10166" xr:uid="{00000000-0005-0000-0000-0000DC3A0000}"/>
    <cellStyle name="Heading 3 6 5 2 2" xfId="10167" xr:uid="{00000000-0005-0000-0000-0000DD3A0000}"/>
    <cellStyle name="Heading 3 6 5 2 2 2" xfId="10168" xr:uid="{00000000-0005-0000-0000-0000DE3A0000}"/>
    <cellStyle name="Heading 3 6 5 2 2 2 2" xfId="10169" xr:uid="{00000000-0005-0000-0000-0000DF3A0000}"/>
    <cellStyle name="Heading 3 6 5 2 2 2 2 2" xfId="27046" xr:uid="{00000000-0005-0000-0000-0000E03A0000}"/>
    <cellStyle name="Heading 3 6 5 2 2 2 2 2 2" xfId="31685" xr:uid="{00000000-0005-0000-0000-0000E13A0000}"/>
    <cellStyle name="Heading 3 6 5 2 2 2 2 2 3" xfId="33271" xr:uid="{00000000-0005-0000-0000-0000E23A0000}"/>
    <cellStyle name="Heading 3 6 5 2 2 2 2 3" xfId="29391" xr:uid="{00000000-0005-0000-0000-0000E33A0000}"/>
    <cellStyle name="Heading 3 6 5 2 2 2 2 4" xfId="29888" xr:uid="{00000000-0005-0000-0000-0000E43A0000}"/>
    <cellStyle name="Heading 3 6 5 2 2 2 3" xfId="27045" xr:uid="{00000000-0005-0000-0000-0000E53A0000}"/>
    <cellStyle name="Heading 3 6 5 2 2 2 3 2" xfId="31684" xr:uid="{00000000-0005-0000-0000-0000E63A0000}"/>
    <cellStyle name="Heading 3 6 5 2 2 2 3 3" xfId="33270" xr:uid="{00000000-0005-0000-0000-0000E73A0000}"/>
    <cellStyle name="Heading 3 6 5 2 2 2 4" xfId="29390" xr:uid="{00000000-0005-0000-0000-0000E83A0000}"/>
    <cellStyle name="Heading 3 6 5 2 2 2 5" xfId="29889" xr:uid="{00000000-0005-0000-0000-0000E93A0000}"/>
    <cellStyle name="Heading 3 6 5 2 2 3" xfId="10170" xr:uid="{00000000-0005-0000-0000-0000EA3A0000}"/>
    <cellStyle name="Heading 3 6 5 2 2 3 2" xfId="27047" xr:uid="{00000000-0005-0000-0000-0000EB3A0000}"/>
    <cellStyle name="Heading 3 6 5 2 2 3 2 2" xfId="31686" xr:uid="{00000000-0005-0000-0000-0000EC3A0000}"/>
    <cellStyle name="Heading 3 6 5 2 2 3 2 3" xfId="33272" xr:uid="{00000000-0005-0000-0000-0000ED3A0000}"/>
    <cellStyle name="Heading 3 6 5 2 2 3 3" xfId="29392" xr:uid="{00000000-0005-0000-0000-0000EE3A0000}"/>
    <cellStyle name="Heading 3 6 5 2 2 3 4" xfId="29887" xr:uid="{00000000-0005-0000-0000-0000EF3A0000}"/>
    <cellStyle name="Heading 3 6 5 2 2 4" xfId="27044" xr:uid="{00000000-0005-0000-0000-0000F03A0000}"/>
    <cellStyle name="Heading 3 6 5 2 2 4 2" xfId="31683" xr:uid="{00000000-0005-0000-0000-0000F13A0000}"/>
    <cellStyle name="Heading 3 6 5 2 2 4 3" xfId="33269" xr:uid="{00000000-0005-0000-0000-0000F23A0000}"/>
    <cellStyle name="Heading 3 6 5 2 2 5" xfId="29389" xr:uid="{00000000-0005-0000-0000-0000F33A0000}"/>
    <cellStyle name="Heading 3 6 5 2 2 6" xfId="29890" xr:uid="{00000000-0005-0000-0000-0000F43A0000}"/>
    <cellStyle name="Heading 3 6 5 2 3" xfId="10171" xr:uid="{00000000-0005-0000-0000-0000F53A0000}"/>
    <cellStyle name="Heading 3 6 5 2 3 2" xfId="10172" xr:uid="{00000000-0005-0000-0000-0000F63A0000}"/>
    <cellStyle name="Heading 3 6 5 2 3 2 2" xfId="27049" xr:uid="{00000000-0005-0000-0000-0000F73A0000}"/>
    <cellStyle name="Heading 3 6 5 2 3 2 2 2" xfId="31688" xr:uid="{00000000-0005-0000-0000-0000F83A0000}"/>
    <cellStyle name="Heading 3 6 5 2 3 2 2 3" xfId="33274" xr:uid="{00000000-0005-0000-0000-0000F93A0000}"/>
    <cellStyle name="Heading 3 6 5 2 3 2 3" xfId="29394" xr:uid="{00000000-0005-0000-0000-0000FA3A0000}"/>
    <cellStyle name="Heading 3 6 5 2 3 2 4" xfId="29885" xr:uid="{00000000-0005-0000-0000-0000FB3A0000}"/>
    <cellStyle name="Heading 3 6 5 2 3 3" xfId="27048" xr:uid="{00000000-0005-0000-0000-0000FC3A0000}"/>
    <cellStyle name="Heading 3 6 5 2 3 3 2" xfId="31687" xr:uid="{00000000-0005-0000-0000-0000FD3A0000}"/>
    <cellStyle name="Heading 3 6 5 2 3 3 3" xfId="33273" xr:uid="{00000000-0005-0000-0000-0000FE3A0000}"/>
    <cellStyle name="Heading 3 6 5 2 3 4" xfId="29393" xr:uid="{00000000-0005-0000-0000-0000FF3A0000}"/>
    <cellStyle name="Heading 3 6 5 2 3 5" xfId="29886" xr:uid="{00000000-0005-0000-0000-0000003B0000}"/>
    <cellStyle name="Heading 3 6 5 2 4" xfId="10173" xr:uid="{00000000-0005-0000-0000-0000013B0000}"/>
    <cellStyle name="Heading 3 6 5 2 4 2" xfId="27050" xr:uid="{00000000-0005-0000-0000-0000023B0000}"/>
    <cellStyle name="Heading 3 6 5 2 4 2 2" xfId="31689" xr:uid="{00000000-0005-0000-0000-0000033B0000}"/>
    <cellStyle name="Heading 3 6 5 2 4 2 3" xfId="33275" xr:uid="{00000000-0005-0000-0000-0000043B0000}"/>
    <cellStyle name="Heading 3 6 5 2 4 3" xfId="29395" xr:uid="{00000000-0005-0000-0000-0000053B0000}"/>
    <cellStyle name="Heading 3 6 5 2 4 4" xfId="29884" xr:uid="{00000000-0005-0000-0000-0000063B0000}"/>
    <cellStyle name="Heading 3 6 5 2 5" xfId="27043" xr:uid="{00000000-0005-0000-0000-0000073B0000}"/>
    <cellStyle name="Heading 3 6 5 2 5 2" xfId="31682" xr:uid="{00000000-0005-0000-0000-0000083B0000}"/>
    <cellStyle name="Heading 3 6 5 2 5 3" xfId="33268" xr:uid="{00000000-0005-0000-0000-0000093B0000}"/>
    <cellStyle name="Heading 3 6 5 2 6" xfId="29388" xr:uid="{00000000-0005-0000-0000-00000A3B0000}"/>
    <cellStyle name="Heading 3 6 5 2 7" xfId="29891" xr:uid="{00000000-0005-0000-0000-00000B3B0000}"/>
    <cellStyle name="Heading 3 6 5 3" xfId="10174" xr:uid="{00000000-0005-0000-0000-00000C3B0000}"/>
    <cellStyle name="Heading 3 6 5 3 2" xfId="10175" xr:uid="{00000000-0005-0000-0000-00000D3B0000}"/>
    <cellStyle name="Heading 3 6 5 3 2 2" xfId="10176" xr:uid="{00000000-0005-0000-0000-00000E3B0000}"/>
    <cellStyle name="Heading 3 6 5 3 2 2 2" xfId="27053" xr:uid="{00000000-0005-0000-0000-00000F3B0000}"/>
    <cellStyle name="Heading 3 6 5 3 2 2 2 2" xfId="31692" xr:uid="{00000000-0005-0000-0000-0000103B0000}"/>
    <cellStyle name="Heading 3 6 5 3 2 2 2 3" xfId="33278" xr:uid="{00000000-0005-0000-0000-0000113B0000}"/>
    <cellStyle name="Heading 3 6 5 3 2 2 3" xfId="29398" xr:uid="{00000000-0005-0000-0000-0000123B0000}"/>
    <cellStyle name="Heading 3 6 5 3 2 2 4" xfId="29881" xr:uid="{00000000-0005-0000-0000-0000133B0000}"/>
    <cellStyle name="Heading 3 6 5 3 2 3" xfId="27052" xr:uid="{00000000-0005-0000-0000-0000143B0000}"/>
    <cellStyle name="Heading 3 6 5 3 2 3 2" xfId="31691" xr:uid="{00000000-0005-0000-0000-0000153B0000}"/>
    <cellStyle name="Heading 3 6 5 3 2 3 3" xfId="33277" xr:uid="{00000000-0005-0000-0000-0000163B0000}"/>
    <cellStyle name="Heading 3 6 5 3 2 4" xfId="29397" xr:uid="{00000000-0005-0000-0000-0000173B0000}"/>
    <cellStyle name="Heading 3 6 5 3 2 5" xfId="29882" xr:uid="{00000000-0005-0000-0000-0000183B0000}"/>
    <cellStyle name="Heading 3 6 5 3 3" xfId="10177" xr:uid="{00000000-0005-0000-0000-0000193B0000}"/>
    <cellStyle name="Heading 3 6 5 3 3 2" xfId="27054" xr:uid="{00000000-0005-0000-0000-00001A3B0000}"/>
    <cellStyle name="Heading 3 6 5 3 3 2 2" xfId="31693" xr:uid="{00000000-0005-0000-0000-00001B3B0000}"/>
    <cellStyle name="Heading 3 6 5 3 3 2 3" xfId="33279" xr:uid="{00000000-0005-0000-0000-00001C3B0000}"/>
    <cellStyle name="Heading 3 6 5 3 3 3" xfId="29399" xr:uid="{00000000-0005-0000-0000-00001D3B0000}"/>
    <cellStyle name="Heading 3 6 5 3 3 4" xfId="29880" xr:uid="{00000000-0005-0000-0000-00001E3B0000}"/>
    <cellStyle name="Heading 3 6 5 3 4" xfId="27051" xr:uid="{00000000-0005-0000-0000-00001F3B0000}"/>
    <cellStyle name="Heading 3 6 5 3 4 2" xfId="31690" xr:uid="{00000000-0005-0000-0000-0000203B0000}"/>
    <cellStyle name="Heading 3 6 5 3 4 3" xfId="33276" xr:uid="{00000000-0005-0000-0000-0000213B0000}"/>
    <cellStyle name="Heading 3 6 5 3 5" xfId="29396" xr:uid="{00000000-0005-0000-0000-0000223B0000}"/>
    <cellStyle name="Heading 3 6 5 3 6" xfId="29883" xr:uid="{00000000-0005-0000-0000-0000233B0000}"/>
    <cellStyle name="Heading 3 6 5 4" xfId="10178" xr:uid="{00000000-0005-0000-0000-0000243B0000}"/>
    <cellStyle name="Heading 3 6 5 4 2" xfId="10179" xr:uid="{00000000-0005-0000-0000-0000253B0000}"/>
    <cellStyle name="Heading 3 6 5 4 2 2" xfId="27056" xr:uid="{00000000-0005-0000-0000-0000263B0000}"/>
    <cellStyle name="Heading 3 6 5 4 2 2 2" xfId="31695" xr:uid="{00000000-0005-0000-0000-0000273B0000}"/>
    <cellStyle name="Heading 3 6 5 4 2 2 3" xfId="33281" xr:uid="{00000000-0005-0000-0000-0000283B0000}"/>
    <cellStyle name="Heading 3 6 5 4 2 3" xfId="29401" xr:uid="{00000000-0005-0000-0000-0000293B0000}"/>
    <cellStyle name="Heading 3 6 5 4 2 4" xfId="29878" xr:uid="{00000000-0005-0000-0000-00002A3B0000}"/>
    <cellStyle name="Heading 3 6 5 4 3" xfId="27055" xr:uid="{00000000-0005-0000-0000-00002B3B0000}"/>
    <cellStyle name="Heading 3 6 5 4 3 2" xfId="31694" xr:uid="{00000000-0005-0000-0000-00002C3B0000}"/>
    <cellStyle name="Heading 3 6 5 4 3 3" xfId="33280" xr:uid="{00000000-0005-0000-0000-00002D3B0000}"/>
    <cellStyle name="Heading 3 6 5 4 4" xfId="29400" xr:uid="{00000000-0005-0000-0000-00002E3B0000}"/>
    <cellStyle name="Heading 3 6 5 4 5" xfId="29879" xr:uid="{00000000-0005-0000-0000-00002F3B0000}"/>
    <cellStyle name="Heading 3 6 5 5" xfId="10180" xr:uid="{00000000-0005-0000-0000-0000303B0000}"/>
    <cellStyle name="Heading 3 6 5 5 2" xfId="27057" xr:uid="{00000000-0005-0000-0000-0000313B0000}"/>
    <cellStyle name="Heading 3 6 5 5 2 2" xfId="31696" xr:uid="{00000000-0005-0000-0000-0000323B0000}"/>
    <cellStyle name="Heading 3 6 5 5 2 3" xfId="33282" xr:uid="{00000000-0005-0000-0000-0000333B0000}"/>
    <cellStyle name="Heading 3 6 5 5 3" xfId="29402" xr:uid="{00000000-0005-0000-0000-0000343B0000}"/>
    <cellStyle name="Heading 3 6 5 5 4" xfId="29877" xr:uid="{00000000-0005-0000-0000-0000353B0000}"/>
    <cellStyle name="Heading 3 6 5 6" xfId="27042" xr:uid="{00000000-0005-0000-0000-0000363B0000}"/>
    <cellStyle name="Heading 3 6 5 6 2" xfId="31681" xr:uid="{00000000-0005-0000-0000-0000373B0000}"/>
    <cellStyle name="Heading 3 6 5 6 3" xfId="33267" xr:uid="{00000000-0005-0000-0000-0000383B0000}"/>
    <cellStyle name="Heading 3 6 5 7" xfId="29387" xr:uid="{00000000-0005-0000-0000-0000393B0000}"/>
    <cellStyle name="Heading 3 6 5 8" xfId="29892" xr:uid="{00000000-0005-0000-0000-00003A3B0000}"/>
    <cellStyle name="Heading 3 6 6" xfId="10181" xr:uid="{00000000-0005-0000-0000-00003B3B0000}"/>
    <cellStyle name="Heading 3 6 6 2" xfId="10182" xr:uid="{00000000-0005-0000-0000-00003C3B0000}"/>
    <cellStyle name="Heading 3 6 6 2 2" xfId="10183" xr:uid="{00000000-0005-0000-0000-00003D3B0000}"/>
    <cellStyle name="Heading 3 6 6 2 2 2" xfId="27060" xr:uid="{00000000-0005-0000-0000-00003E3B0000}"/>
    <cellStyle name="Heading 3 6 6 2 2 2 2" xfId="31699" xr:uid="{00000000-0005-0000-0000-00003F3B0000}"/>
    <cellStyle name="Heading 3 6 6 2 2 2 3" xfId="33285" xr:uid="{00000000-0005-0000-0000-0000403B0000}"/>
    <cellStyle name="Heading 3 6 6 2 2 3" xfId="29405" xr:uid="{00000000-0005-0000-0000-0000413B0000}"/>
    <cellStyle name="Heading 3 6 6 2 2 4" xfId="29874" xr:uid="{00000000-0005-0000-0000-0000423B0000}"/>
    <cellStyle name="Heading 3 6 6 2 3" xfId="27059" xr:uid="{00000000-0005-0000-0000-0000433B0000}"/>
    <cellStyle name="Heading 3 6 6 2 3 2" xfId="31698" xr:uid="{00000000-0005-0000-0000-0000443B0000}"/>
    <cellStyle name="Heading 3 6 6 2 3 3" xfId="33284" xr:uid="{00000000-0005-0000-0000-0000453B0000}"/>
    <cellStyle name="Heading 3 6 6 2 4" xfId="29404" xr:uid="{00000000-0005-0000-0000-0000463B0000}"/>
    <cellStyle name="Heading 3 6 6 2 5" xfId="29875" xr:uid="{00000000-0005-0000-0000-0000473B0000}"/>
    <cellStyle name="Heading 3 6 6 3" xfId="10184" xr:uid="{00000000-0005-0000-0000-0000483B0000}"/>
    <cellStyle name="Heading 3 6 6 3 2" xfId="27061" xr:uid="{00000000-0005-0000-0000-0000493B0000}"/>
    <cellStyle name="Heading 3 6 6 3 2 2" xfId="31700" xr:uid="{00000000-0005-0000-0000-00004A3B0000}"/>
    <cellStyle name="Heading 3 6 6 3 2 3" xfId="33286" xr:uid="{00000000-0005-0000-0000-00004B3B0000}"/>
    <cellStyle name="Heading 3 6 6 3 3" xfId="29406" xr:uid="{00000000-0005-0000-0000-00004C3B0000}"/>
    <cellStyle name="Heading 3 6 6 3 4" xfId="29873" xr:uid="{00000000-0005-0000-0000-00004D3B0000}"/>
    <cellStyle name="Heading 3 6 6 4" xfId="27058" xr:uid="{00000000-0005-0000-0000-00004E3B0000}"/>
    <cellStyle name="Heading 3 6 6 4 2" xfId="31697" xr:uid="{00000000-0005-0000-0000-00004F3B0000}"/>
    <cellStyle name="Heading 3 6 6 4 3" xfId="33283" xr:uid="{00000000-0005-0000-0000-0000503B0000}"/>
    <cellStyle name="Heading 3 6 6 5" xfId="29403" xr:uid="{00000000-0005-0000-0000-0000513B0000}"/>
    <cellStyle name="Heading 3 6 6 6" xfId="29876" xr:uid="{00000000-0005-0000-0000-0000523B0000}"/>
    <cellStyle name="Heading 3 6 7" xfId="10185" xr:uid="{00000000-0005-0000-0000-0000533B0000}"/>
    <cellStyle name="Heading 3 6 7 2" xfId="10186" xr:uid="{00000000-0005-0000-0000-0000543B0000}"/>
    <cellStyle name="Heading 3 6 7 2 2" xfId="27063" xr:uid="{00000000-0005-0000-0000-0000553B0000}"/>
    <cellStyle name="Heading 3 6 7 2 2 2" xfId="31702" xr:uid="{00000000-0005-0000-0000-0000563B0000}"/>
    <cellStyle name="Heading 3 6 7 2 2 3" xfId="33288" xr:uid="{00000000-0005-0000-0000-0000573B0000}"/>
    <cellStyle name="Heading 3 6 7 2 3" xfId="29408" xr:uid="{00000000-0005-0000-0000-0000583B0000}"/>
    <cellStyle name="Heading 3 6 7 2 4" xfId="29871" xr:uid="{00000000-0005-0000-0000-0000593B0000}"/>
    <cellStyle name="Heading 3 6 7 3" xfId="27062" xr:uid="{00000000-0005-0000-0000-00005A3B0000}"/>
    <cellStyle name="Heading 3 6 7 3 2" xfId="31701" xr:uid="{00000000-0005-0000-0000-00005B3B0000}"/>
    <cellStyle name="Heading 3 6 7 3 3" xfId="33287" xr:uid="{00000000-0005-0000-0000-00005C3B0000}"/>
    <cellStyle name="Heading 3 6 7 4" xfId="29407" xr:uid="{00000000-0005-0000-0000-00005D3B0000}"/>
    <cellStyle name="Heading 3 6 7 5" xfId="29872" xr:uid="{00000000-0005-0000-0000-00005E3B0000}"/>
    <cellStyle name="Heading 3 6 8" xfId="10187" xr:uid="{00000000-0005-0000-0000-00005F3B0000}"/>
    <cellStyle name="Heading 3 6 8 2" xfId="10188" xr:uid="{00000000-0005-0000-0000-0000603B0000}"/>
    <cellStyle name="Heading 3 6 8 2 2" xfId="27065" xr:uid="{00000000-0005-0000-0000-0000613B0000}"/>
    <cellStyle name="Heading 3 6 8 2 2 2" xfId="31704" xr:uid="{00000000-0005-0000-0000-0000623B0000}"/>
    <cellStyle name="Heading 3 6 8 2 2 3" xfId="33290" xr:uid="{00000000-0005-0000-0000-0000633B0000}"/>
    <cellStyle name="Heading 3 6 8 2 3" xfId="29410" xr:uid="{00000000-0005-0000-0000-0000643B0000}"/>
    <cellStyle name="Heading 3 6 8 2 4" xfId="29869" xr:uid="{00000000-0005-0000-0000-0000653B0000}"/>
    <cellStyle name="Heading 3 6 8 3" xfId="27064" xr:uid="{00000000-0005-0000-0000-0000663B0000}"/>
    <cellStyle name="Heading 3 6 8 3 2" xfId="31703" xr:uid="{00000000-0005-0000-0000-0000673B0000}"/>
    <cellStyle name="Heading 3 6 8 3 3" xfId="33289" xr:uid="{00000000-0005-0000-0000-0000683B0000}"/>
    <cellStyle name="Heading 3 6 8 4" xfId="29409" xr:uid="{00000000-0005-0000-0000-0000693B0000}"/>
    <cellStyle name="Heading 3 6 8 5" xfId="29870" xr:uid="{00000000-0005-0000-0000-00006A3B0000}"/>
    <cellStyle name="Heading 3 6 9" xfId="10189" xr:uid="{00000000-0005-0000-0000-00006B3B0000}"/>
    <cellStyle name="Heading 3 6 9 2" xfId="27066" xr:uid="{00000000-0005-0000-0000-00006C3B0000}"/>
    <cellStyle name="Heading 3 6 9 2 2" xfId="31705" xr:uid="{00000000-0005-0000-0000-00006D3B0000}"/>
    <cellStyle name="Heading 3 6 9 2 3" xfId="33291" xr:uid="{00000000-0005-0000-0000-00006E3B0000}"/>
    <cellStyle name="Heading 3 6 9 3" xfId="29411" xr:uid="{00000000-0005-0000-0000-00006F3B0000}"/>
    <cellStyle name="Heading 3 6 9 4" xfId="29868" xr:uid="{00000000-0005-0000-0000-0000703B0000}"/>
    <cellStyle name="Heading 3 6_Client_Report_SSFD_286_UI_15May14_06h00" xfId="37053" xr:uid="{00000000-0005-0000-0000-0000713B0000}"/>
    <cellStyle name="Heading 3 7" xfId="10190" xr:uid="{00000000-0005-0000-0000-0000723B0000}"/>
    <cellStyle name="Heading 3 7 10" xfId="27067" xr:uid="{00000000-0005-0000-0000-0000733B0000}"/>
    <cellStyle name="Heading 3 7 10 2" xfId="31706" xr:uid="{00000000-0005-0000-0000-0000743B0000}"/>
    <cellStyle name="Heading 3 7 10 3" xfId="33292" xr:uid="{00000000-0005-0000-0000-0000753B0000}"/>
    <cellStyle name="Heading 3 7 11" xfId="28075" xr:uid="{00000000-0005-0000-0000-0000763B0000}"/>
    <cellStyle name="Heading 3 7 11 2" xfId="32711" xr:uid="{00000000-0005-0000-0000-0000773B0000}"/>
    <cellStyle name="Heading 3 7 11 3" xfId="34297" xr:uid="{00000000-0005-0000-0000-0000783B0000}"/>
    <cellStyle name="Heading 3 7 12" xfId="29412" xr:uid="{00000000-0005-0000-0000-0000793B0000}"/>
    <cellStyle name="Heading 3 7 13" xfId="29867" xr:uid="{00000000-0005-0000-0000-00007A3B0000}"/>
    <cellStyle name="Heading 3 7 2" xfId="10191" xr:uid="{00000000-0005-0000-0000-00007B3B0000}"/>
    <cellStyle name="Heading 3 7 2 10" xfId="29413" xr:uid="{00000000-0005-0000-0000-00007C3B0000}"/>
    <cellStyle name="Heading 3 7 2 11" xfId="29866" xr:uid="{00000000-0005-0000-0000-00007D3B0000}"/>
    <cellStyle name="Heading 3 7 2 2" xfId="10192" xr:uid="{00000000-0005-0000-0000-00007E3B0000}"/>
    <cellStyle name="Heading 3 7 2 2 2" xfId="10193" xr:uid="{00000000-0005-0000-0000-00007F3B0000}"/>
    <cellStyle name="Heading 3 7 2 2 2 2" xfId="10194" xr:uid="{00000000-0005-0000-0000-0000803B0000}"/>
    <cellStyle name="Heading 3 7 2 2 2 2 2" xfId="10195" xr:uid="{00000000-0005-0000-0000-0000813B0000}"/>
    <cellStyle name="Heading 3 7 2 2 2 2 2 2" xfId="10196" xr:uid="{00000000-0005-0000-0000-0000823B0000}"/>
    <cellStyle name="Heading 3 7 2 2 2 2 2 2 2" xfId="27073" xr:uid="{00000000-0005-0000-0000-0000833B0000}"/>
    <cellStyle name="Heading 3 7 2 2 2 2 2 2 2 2" xfId="31712" xr:uid="{00000000-0005-0000-0000-0000843B0000}"/>
    <cellStyle name="Heading 3 7 2 2 2 2 2 2 2 3" xfId="33298" xr:uid="{00000000-0005-0000-0000-0000853B0000}"/>
    <cellStyle name="Heading 3 7 2 2 2 2 2 2 3" xfId="29418" xr:uid="{00000000-0005-0000-0000-0000863B0000}"/>
    <cellStyle name="Heading 3 7 2 2 2 2 2 2 4" xfId="29861" xr:uid="{00000000-0005-0000-0000-0000873B0000}"/>
    <cellStyle name="Heading 3 7 2 2 2 2 2 3" xfId="27072" xr:uid="{00000000-0005-0000-0000-0000883B0000}"/>
    <cellStyle name="Heading 3 7 2 2 2 2 2 3 2" xfId="31711" xr:uid="{00000000-0005-0000-0000-0000893B0000}"/>
    <cellStyle name="Heading 3 7 2 2 2 2 2 3 3" xfId="33297" xr:uid="{00000000-0005-0000-0000-00008A3B0000}"/>
    <cellStyle name="Heading 3 7 2 2 2 2 2 4" xfId="29417" xr:uid="{00000000-0005-0000-0000-00008B3B0000}"/>
    <cellStyle name="Heading 3 7 2 2 2 2 2 5" xfId="29862" xr:uid="{00000000-0005-0000-0000-00008C3B0000}"/>
    <cellStyle name="Heading 3 7 2 2 2 2 3" xfId="10197" xr:uid="{00000000-0005-0000-0000-00008D3B0000}"/>
    <cellStyle name="Heading 3 7 2 2 2 2 3 2" xfId="27074" xr:uid="{00000000-0005-0000-0000-00008E3B0000}"/>
    <cellStyle name="Heading 3 7 2 2 2 2 3 2 2" xfId="31713" xr:uid="{00000000-0005-0000-0000-00008F3B0000}"/>
    <cellStyle name="Heading 3 7 2 2 2 2 3 2 3" xfId="33299" xr:uid="{00000000-0005-0000-0000-0000903B0000}"/>
    <cellStyle name="Heading 3 7 2 2 2 2 3 3" xfId="29419" xr:uid="{00000000-0005-0000-0000-0000913B0000}"/>
    <cellStyle name="Heading 3 7 2 2 2 2 3 4" xfId="29860" xr:uid="{00000000-0005-0000-0000-0000923B0000}"/>
    <cellStyle name="Heading 3 7 2 2 2 2 4" xfId="27071" xr:uid="{00000000-0005-0000-0000-0000933B0000}"/>
    <cellStyle name="Heading 3 7 2 2 2 2 4 2" xfId="31710" xr:uid="{00000000-0005-0000-0000-0000943B0000}"/>
    <cellStyle name="Heading 3 7 2 2 2 2 4 3" xfId="33296" xr:uid="{00000000-0005-0000-0000-0000953B0000}"/>
    <cellStyle name="Heading 3 7 2 2 2 2 5" xfId="29416" xr:uid="{00000000-0005-0000-0000-0000963B0000}"/>
    <cellStyle name="Heading 3 7 2 2 2 2 6" xfId="29863" xr:uid="{00000000-0005-0000-0000-0000973B0000}"/>
    <cellStyle name="Heading 3 7 2 2 2 3" xfId="10198" xr:uid="{00000000-0005-0000-0000-0000983B0000}"/>
    <cellStyle name="Heading 3 7 2 2 2 3 2" xfId="10199" xr:uid="{00000000-0005-0000-0000-0000993B0000}"/>
    <cellStyle name="Heading 3 7 2 2 2 3 2 2" xfId="27076" xr:uid="{00000000-0005-0000-0000-00009A3B0000}"/>
    <cellStyle name="Heading 3 7 2 2 2 3 2 2 2" xfId="31715" xr:uid="{00000000-0005-0000-0000-00009B3B0000}"/>
    <cellStyle name="Heading 3 7 2 2 2 3 2 2 3" xfId="33301" xr:uid="{00000000-0005-0000-0000-00009C3B0000}"/>
    <cellStyle name="Heading 3 7 2 2 2 3 2 3" xfId="29421" xr:uid="{00000000-0005-0000-0000-00009D3B0000}"/>
    <cellStyle name="Heading 3 7 2 2 2 3 2 4" xfId="29858" xr:uid="{00000000-0005-0000-0000-00009E3B0000}"/>
    <cellStyle name="Heading 3 7 2 2 2 3 3" xfId="27075" xr:uid="{00000000-0005-0000-0000-00009F3B0000}"/>
    <cellStyle name="Heading 3 7 2 2 2 3 3 2" xfId="31714" xr:uid="{00000000-0005-0000-0000-0000A03B0000}"/>
    <cellStyle name="Heading 3 7 2 2 2 3 3 3" xfId="33300" xr:uid="{00000000-0005-0000-0000-0000A13B0000}"/>
    <cellStyle name="Heading 3 7 2 2 2 3 4" xfId="29420" xr:uid="{00000000-0005-0000-0000-0000A23B0000}"/>
    <cellStyle name="Heading 3 7 2 2 2 3 5" xfId="29859" xr:uid="{00000000-0005-0000-0000-0000A33B0000}"/>
    <cellStyle name="Heading 3 7 2 2 2 4" xfId="10200" xr:uid="{00000000-0005-0000-0000-0000A43B0000}"/>
    <cellStyle name="Heading 3 7 2 2 2 4 2" xfId="27077" xr:uid="{00000000-0005-0000-0000-0000A53B0000}"/>
    <cellStyle name="Heading 3 7 2 2 2 4 2 2" xfId="31716" xr:uid="{00000000-0005-0000-0000-0000A63B0000}"/>
    <cellStyle name="Heading 3 7 2 2 2 4 2 3" xfId="33302" xr:uid="{00000000-0005-0000-0000-0000A73B0000}"/>
    <cellStyle name="Heading 3 7 2 2 2 4 3" xfId="29422" xr:uid="{00000000-0005-0000-0000-0000A83B0000}"/>
    <cellStyle name="Heading 3 7 2 2 2 4 4" xfId="29857" xr:uid="{00000000-0005-0000-0000-0000A93B0000}"/>
    <cellStyle name="Heading 3 7 2 2 2 5" xfId="27070" xr:uid="{00000000-0005-0000-0000-0000AA3B0000}"/>
    <cellStyle name="Heading 3 7 2 2 2 5 2" xfId="31709" xr:uid="{00000000-0005-0000-0000-0000AB3B0000}"/>
    <cellStyle name="Heading 3 7 2 2 2 5 3" xfId="33295" xr:uid="{00000000-0005-0000-0000-0000AC3B0000}"/>
    <cellStyle name="Heading 3 7 2 2 2 6" xfId="29415" xr:uid="{00000000-0005-0000-0000-0000AD3B0000}"/>
    <cellStyle name="Heading 3 7 2 2 2 7" xfId="29864" xr:uid="{00000000-0005-0000-0000-0000AE3B0000}"/>
    <cellStyle name="Heading 3 7 2 2 3" xfId="10201" xr:uid="{00000000-0005-0000-0000-0000AF3B0000}"/>
    <cellStyle name="Heading 3 7 2 2 3 2" xfId="10202" xr:uid="{00000000-0005-0000-0000-0000B03B0000}"/>
    <cellStyle name="Heading 3 7 2 2 3 2 2" xfId="10203" xr:uid="{00000000-0005-0000-0000-0000B13B0000}"/>
    <cellStyle name="Heading 3 7 2 2 3 2 2 2" xfId="27080" xr:uid="{00000000-0005-0000-0000-0000B23B0000}"/>
    <cellStyle name="Heading 3 7 2 2 3 2 2 2 2" xfId="31719" xr:uid="{00000000-0005-0000-0000-0000B33B0000}"/>
    <cellStyle name="Heading 3 7 2 2 3 2 2 2 3" xfId="33305" xr:uid="{00000000-0005-0000-0000-0000B43B0000}"/>
    <cellStyle name="Heading 3 7 2 2 3 2 2 3" xfId="29425" xr:uid="{00000000-0005-0000-0000-0000B53B0000}"/>
    <cellStyle name="Heading 3 7 2 2 3 2 2 4" xfId="29854" xr:uid="{00000000-0005-0000-0000-0000B63B0000}"/>
    <cellStyle name="Heading 3 7 2 2 3 2 3" xfId="27079" xr:uid="{00000000-0005-0000-0000-0000B73B0000}"/>
    <cellStyle name="Heading 3 7 2 2 3 2 3 2" xfId="31718" xr:uid="{00000000-0005-0000-0000-0000B83B0000}"/>
    <cellStyle name="Heading 3 7 2 2 3 2 3 3" xfId="33304" xr:uid="{00000000-0005-0000-0000-0000B93B0000}"/>
    <cellStyle name="Heading 3 7 2 2 3 2 4" xfId="29424" xr:uid="{00000000-0005-0000-0000-0000BA3B0000}"/>
    <cellStyle name="Heading 3 7 2 2 3 2 5" xfId="29855" xr:uid="{00000000-0005-0000-0000-0000BB3B0000}"/>
    <cellStyle name="Heading 3 7 2 2 3 3" xfId="10204" xr:uid="{00000000-0005-0000-0000-0000BC3B0000}"/>
    <cellStyle name="Heading 3 7 2 2 3 3 2" xfId="27081" xr:uid="{00000000-0005-0000-0000-0000BD3B0000}"/>
    <cellStyle name="Heading 3 7 2 2 3 3 2 2" xfId="31720" xr:uid="{00000000-0005-0000-0000-0000BE3B0000}"/>
    <cellStyle name="Heading 3 7 2 2 3 3 2 3" xfId="33306" xr:uid="{00000000-0005-0000-0000-0000BF3B0000}"/>
    <cellStyle name="Heading 3 7 2 2 3 3 3" xfId="29426" xr:uid="{00000000-0005-0000-0000-0000C03B0000}"/>
    <cellStyle name="Heading 3 7 2 2 3 3 4" xfId="29853" xr:uid="{00000000-0005-0000-0000-0000C13B0000}"/>
    <cellStyle name="Heading 3 7 2 2 3 4" xfId="27078" xr:uid="{00000000-0005-0000-0000-0000C23B0000}"/>
    <cellStyle name="Heading 3 7 2 2 3 4 2" xfId="31717" xr:uid="{00000000-0005-0000-0000-0000C33B0000}"/>
    <cellStyle name="Heading 3 7 2 2 3 4 3" xfId="33303" xr:uid="{00000000-0005-0000-0000-0000C43B0000}"/>
    <cellStyle name="Heading 3 7 2 2 3 5" xfId="29423" xr:uid="{00000000-0005-0000-0000-0000C53B0000}"/>
    <cellStyle name="Heading 3 7 2 2 3 6" xfId="29856" xr:uid="{00000000-0005-0000-0000-0000C63B0000}"/>
    <cellStyle name="Heading 3 7 2 2 4" xfId="10205" xr:uid="{00000000-0005-0000-0000-0000C73B0000}"/>
    <cellStyle name="Heading 3 7 2 2 4 2" xfId="10206" xr:uid="{00000000-0005-0000-0000-0000C83B0000}"/>
    <cellStyle name="Heading 3 7 2 2 4 2 2" xfId="27083" xr:uid="{00000000-0005-0000-0000-0000C93B0000}"/>
    <cellStyle name="Heading 3 7 2 2 4 2 2 2" xfId="31722" xr:uid="{00000000-0005-0000-0000-0000CA3B0000}"/>
    <cellStyle name="Heading 3 7 2 2 4 2 2 3" xfId="33308" xr:uid="{00000000-0005-0000-0000-0000CB3B0000}"/>
    <cellStyle name="Heading 3 7 2 2 4 2 3" xfId="29428" xr:uid="{00000000-0005-0000-0000-0000CC3B0000}"/>
    <cellStyle name="Heading 3 7 2 2 4 2 4" xfId="29851" xr:uid="{00000000-0005-0000-0000-0000CD3B0000}"/>
    <cellStyle name="Heading 3 7 2 2 4 3" xfId="27082" xr:uid="{00000000-0005-0000-0000-0000CE3B0000}"/>
    <cellStyle name="Heading 3 7 2 2 4 3 2" xfId="31721" xr:uid="{00000000-0005-0000-0000-0000CF3B0000}"/>
    <cellStyle name="Heading 3 7 2 2 4 3 3" xfId="33307" xr:uid="{00000000-0005-0000-0000-0000D03B0000}"/>
    <cellStyle name="Heading 3 7 2 2 4 4" xfId="29427" xr:uid="{00000000-0005-0000-0000-0000D13B0000}"/>
    <cellStyle name="Heading 3 7 2 2 4 5" xfId="29852" xr:uid="{00000000-0005-0000-0000-0000D23B0000}"/>
    <cellStyle name="Heading 3 7 2 2 5" xfId="10207" xr:uid="{00000000-0005-0000-0000-0000D33B0000}"/>
    <cellStyle name="Heading 3 7 2 2 5 2" xfId="27084" xr:uid="{00000000-0005-0000-0000-0000D43B0000}"/>
    <cellStyle name="Heading 3 7 2 2 5 2 2" xfId="31723" xr:uid="{00000000-0005-0000-0000-0000D53B0000}"/>
    <cellStyle name="Heading 3 7 2 2 5 2 3" xfId="33309" xr:uid="{00000000-0005-0000-0000-0000D63B0000}"/>
    <cellStyle name="Heading 3 7 2 2 5 3" xfId="29429" xr:uid="{00000000-0005-0000-0000-0000D73B0000}"/>
    <cellStyle name="Heading 3 7 2 2 5 4" xfId="29850" xr:uid="{00000000-0005-0000-0000-0000D83B0000}"/>
    <cellStyle name="Heading 3 7 2 2 6" xfId="27069" xr:uid="{00000000-0005-0000-0000-0000D93B0000}"/>
    <cellStyle name="Heading 3 7 2 2 6 2" xfId="31708" xr:uid="{00000000-0005-0000-0000-0000DA3B0000}"/>
    <cellStyle name="Heading 3 7 2 2 6 3" xfId="33294" xr:uid="{00000000-0005-0000-0000-0000DB3B0000}"/>
    <cellStyle name="Heading 3 7 2 2 7" xfId="29414" xr:uid="{00000000-0005-0000-0000-0000DC3B0000}"/>
    <cellStyle name="Heading 3 7 2 2 8" xfId="29865" xr:uid="{00000000-0005-0000-0000-0000DD3B0000}"/>
    <cellStyle name="Heading 3 7 2 3" xfId="10208" xr:uid="{00000000-0005-0000-0000-0000DE3B0000}"/>
    <cellStyle name="Heading 3 7 2 3 2" xfId="10209" xr:uid="{00000000-0005-0000-0000-0000DF3B0000}"/>
    <cellStyle name="Heading 3 7 2 3 2 2" xfId="10210" xr:uid="{00000000-0005-0000-0000-0000E03B0000}"/>
    <cellStyle name="Heading 3 7 2 3 2 2 2" xfId="10211" xr:uid="{00000000-0005-0000-0000-0000E13B0000}"/>
    <cellStyle name="Heading 3 7 2 3 2 2 2 2" xfId="27088" xr:uid="{00000000-0005-0000-0000-0000E23B0000}"/>
    <cellStyle name="Heading 3 7 2 3 2 2 2 2 2" xfId="31727" xr:uid="{00000000-0005-0000-0000-0000E33B0000}"/>
    <cellStyle name="Heading 3 7 2 3 2 2 2 2 3" xfId="33313" xr:uid="{00000000-0005-0000-0000-0000E43B0000}"/>
    <cellStyle name="Heading 3 7 2 3 2 2 2 3" xfId="29433" xr:uid="{00000000-0005-0000-0000-0000E53B0000}"/>
    <cellStyle name="Heading 3 7 2 3 2 2 2 4" xfId="29846" xr:uid="{00000000-0005-0000-0000-0000E63B0000}"/>
    <cellStyle name="Heading 3 7 2 3 2 2 3" xfId="27087" xr:uid="{00000000-0005-0000-0000-0000E73B0000}"/>
    <cellStyle name="Heading 3 7 2 3 2 2 3 2" xfId="31726" xr:uid="{00000000-0005-0000-0000-0000E83B0000}"/>
    <cellStyle name="Heading 3 7 2 3 2 2 3 3" xfId="33312" xr:uid="{00000000-0005-0000-0000-0000E93B0000}"/>
    <cellStyle name="Heading 3 7 2 3 2 2 4" xfId="29432" xr:uid="{00000000-0005-0000-0000-0000EA3B0000}"/>
    <cellStyle name="Heading 3 7 2 3 2 2 5" xfId="29847" xr:uid="{00000000-0005-0000-0000-0000EB3B0000}"/>
    <cellStyle name="Heading 3 7 2 3 2 3" xfId="10212" xr:uid="{00000000-0005-0000-0000-0000EC3B0000}"/>
    <cellStyle name="Heading 3 7 2 3 2 3 2" xfId="27089" xr:uid="{00000000-0005-0000-0000-0000ED3B0000}"/>
    <cellStyle name="Heading 3 7 2 3 2 3 2 2" xfId="31728" xr:uid="{00000000-0005-0000-0000-0000EE3B0000}"/>
    <cellStyle name="Heading 3 7 2 3 2 3 2 3" xfId="33314" xr:uid="{00000000-0005-0000-0000-0000EF3B0000}"/>
    <cellStyle name="Heading 3 7 2 3 2 3 3" xfId="29434" xr:uid="{00000000-0005-0000-0000-0000F03B0000}"/>
    <cellStyle name="Heading 3 7 2 3 2 3 4" xfId="29845" xr:uid="{00000000-0005-0000-0000-0000F13B0000}"/>
    <cellStyle name="Heading 3 7 2 3 2 4" xfId="27086" xr:uid="{00000000-0005-0000-0000-0000F23B0000}"/>
    <cellStyle name="Heading 3 7 2 3 2 4 2" xfId="31725" xr:uid="{00000000-0005-0000-0000-0000F33B0000}"/>
    <cellStyle name="Heading 3 7 2 3 2 4 3" xfId="33311" xr:uid="{00000000-0005-0000-0000-0000F43B0000}"/>
    <cellStyle name="Heading 3 7 2 3 2 5" xfId="29431" xr:uid="{00000000-0005-0000-0000-0000F53B0000}"/>
    <cellStyle name="Heading 3 7 2 3 2 6" xfId="29848" xr:uid="{00000000-0005-0000-0000-0000F63B0000}"/>
    <cellStyle name="Heading 3 7 2 3 3" xfId="10213" xr:uid="{00000000-0005-0000-0000-0000F73B0000}"/>
    <cellStyle name="Heading 3 7 2 3 3 2" xfId="10214" xr:uid="{00000000-0005-0000-0000-0000F83B0000}"/>
    <cellStyle name="Heading 3 7 2 3 3 2 2" xfId="27091" xr:uid="{00000000-0005-0000-0000-0000F93B0000}"/>
    <cellStyle name="Heading 3 7 2 3 3 2 2 2" xfId="31730" xr:uid="{00000000-0005-0000-0000-0000FA3B0000}"/>
    <cellStyle name="Heading 3 7 2 3 3 2 2 3" xfId="33316" xr:uid="{00000000-0005-0000-0000-0000FB3B0000}"/>
    <cellStyle name="Heading 3 7 2 3 3 2 3" xfId="29436" xr:uid="{00000000-0005-0000-0000-0000FC3B0000}"/>
    <cellStyle name="Heading 3 7 2 3 3 2 4" xfId="29843" xr:uid="{00000000-0005-0000-0000-0000FD3B0000}"/>
    <cellStyle name="Heading 3 7 2 3 3 3" xfId="27090" xr:uid="{00000000-0005-0000-0000-0000FE3B0000}"/>
    <cellStyle name="Heading 3 7 2 3 3 3 2" xfId="31729" xr:uid="{00000000-0005-0000-0000-0000FF3B0000}"/>
    <cellStyle name="Heading 3 7 2 3 3 3 3" xfId="33315" xr:uid="{00000000-0005-0000-0000-0000003C0000}"/>
    <cellStyle name="Heading 3 7 2 3 3 4" xfId="29435" xr:uid="{00000000-0005-0000-0000-0000013C0000}"/>
    <cellStyle name="Heading 3 7 2 3 3 5" xfId="29844" xr:uid="{00000000-0005-0000-0000-0000023C0000}"/>
    <cellStyle name="Heading 3 7 2 3 4" xfId="10215" xr:uid="{00000000-0005-0000-0000-0000033C0000}"/>
    <cellStyle name="Heading 3 7 2 3 4 2" xfId="27092" xr:uid="{00000000-0005-0000-0000-0000043C0000}"/>
    <cellStyle name="Heading 3 7 2 3 4 2 2" xfId="31731" xr:uid="{00000000-0005-0000-0000-0000053C0000}"/>
    <cellStyle name="Heading 3 7 2 3 4 2 3" xfId="33317" xr:uid="{00000000-0005-0000-0000-0000063C0000}"/>
    <cellStyle name="Heading 3 7 2 3 4 3" xfId="29437" xr:uid="{00000000-0005-0000-0000-0000073C0000}"/>
    <cellStyle name="Heading 3 7 2 3 4 4" xfId="29842" xr:uid="{00000000-0005-0000-0000-0000083C0000}"/>
    <cellStyle name="Heading 3 7 2 3 5" xfId="27085" xr:uid="{00000000-0005-0000-0000-0000093C0000}"/>
    <cellStyle name="Heading 3 7 2 3 5 2" xfId="31724" xr:uid="{00000000-0005-0000-0000-00000A3C0000}"/>
    <cellStyle name="Heading 3 7 2 3 5 3" xfId="33310" xr:uid="{00000000-0005-0000-0000-00000B3C0000}"/>
    <cellStyle name="Heading 3 7 2 3 6" xfId="29430" xr:uid="{00000000-0005-0000-0000-00000C3C0000}"/>
    <cellStyle name="Heading 3 7 2 3 7" xfId="29849" xr:uid="{00000000-0005-0000-0000-00000D3C0000}"/>
    <cellStyle name="Heading 3 7 2 4" xfId="10216" xr:uid="{00000000-0005-0000-0000-00000E3C0000}"/>
    <cellStyle name="Heading 3 7 2 4 2" xfId="10217" xr:uid="{00000000-0005-0000-0000-00000F3C0000}"/>
    <cellStyle name="Heading 3 7 2 4 2 2" xfId="10218" xr:uid="{00000000-0005-0000-0000-0000103C0000}"/>
    <cellStyle name="Heading 3 7 2 4 2 2 2" xfId="27095" xr:uid="{00000000-0005-0000-0000-0000113C0000}"/>
    <cellStyle name="Heading 3 7 2 4 2 2 2 2" xfId="31734" xr:uid="{00000000-0005-0000-0000-0000123C0000}"/>
    <cellStyle name="Heading 3 7 2 4 2 2 2 3" xfId="33320" xr:uid="{00000000-0005-0000-0000-0000133C0000}"/>
    <cellStyle name="Heading 3 7 2 4 2 2 3" xfId="29440" xr:uid="{00000000-0005-0000-0000-0000143C0000}"/>
    <cellStyle name="Heading 3 7 2 4 2 2 4" xfId="29839" xr:uid="{00000000-0005-0000-0000-0000153C0000}"/>
    <cellStyle name="Heading 3 7 2 4 2 3" xfId="27094" xr:uid="{00000000-0005-0000-0000-0000163C0000}"/>
    <cellStyle name="Heading 3 7 2 4 2 3 2" xfId="31733" xr:uid="{00000000-0005-0000-0000-0000173C0000}"/>
    <cellStyle name="Heading 3 7 2 4 2 3 3" xfId="33319" xr:uid="{00000000-0005-0000-0000-0000183C0000}"/>
    <cellStyle name="Heading 3 7 2 4 2 4" xfId="29439" xr:uid="{00000000-0005-0000-0000-0000193C0000}"/>
    <cellStyle name="Heading 3 7 2 4 2 5" xfId="29840" xr:uid="{00000000-0005-0000-0000-00001A3C0000}"/>
    <cellStyle name="Heading 3 7 2 4 3" xfId="10219" xr:uid="{00000000-0005-0000-0000-00001B3C0000}"/>
    <cellStyle name="Heading 3 7 2 4 3 2" xfId="27096" xr:uid="{00000000-0005-0000-0000-00001C3C0000}"/>
    <cellStyle name="Heading 3 7 2 4 3 2 2" xfId="31735" xr:uid="{00000000-0005-0000-0000-00001D3C0000}"/>
    <cellStyle name="Heading 3 7 2 4 3 2 3" xfId="33321" xr:uid="{00000000-0005-0000-0000-00001E3C0000}"/>
    <cellStyle name="Heading 3 7 2 4 3 3" xfId="29441" xr:uid="{00000000-0005-0000-0000-00001F3C0000}"/>
    <cellStyle name="Heading 3 7 2 4 3 4" xfId="29838" xr:uid="{00000000-0005-0000-0000-0000203C0000}"/>
    <cellStyle name="Heading 3 7 2 4 4" xfId="27093" xr:uid="{00000000-0005-0000-0000-0000213C0000}"/>
    <cellStyle name="Heading 3 7 2 4 4 2" xfId="31732" xr:uid="{00000000-0005-0000-0000-0000223C0000}"/>
    <cellStyle name="Heading 3 7 2 4 4 3" xfId="33318" xr:uid="{00000000-0005-0000-0000-0000233C0000}"/>
    <cellStyle name="Heading 3 7 2 4 5" xfId="29438" xr:uid="{00000000-0005-0000-0000-0000243C0000}"/>
    <cellStyle name="Heading 3 7 2 4 6" xfId="29841" xr:uid="{00000000-0005-0000-0000-0000253C0000}"/>
    <cellStyle name="Heading 3 7 2 5" xfId="10220" xr:uid="{00000000-0005-0000-0000-0000263C0000}"/>
    <cellStyle name="Heading 3 7 2 5 2" xfId="10221" xr:uid="{00000000-0005-0000-0000-0000273C0000}"/>
    <cellStyle name="Heading 3 7 2 5 2 2" xfId="27098" xr:uid="{00000000-0005-0000-0000-0000283C0000}"/>
    <cellStyle name="Heading 3 7 2 5 2 2 2" xfId="31737" xr:uid="{00000000-0005-0000-0000-0000293C0000}"/>
    <cellStyle name="Heading 3 7 2 5 2 2 3" xfId="33323" xr:uid="{00000000-0005-0000-0000-00002A3C0000}"/>
    <cellStyle name="Heading 3 7 2 5 2 3" xfId="29443" xr:uid="{00000000-0005-0000-0000-00002B3C0000}"/>
    <cellStyle name="Heading 3 7 2 5 2 4" xfId="29836" xr:uid="{00000000-0005-0000-0000-00002C3C0000}"/>
    <cellStyle name="Heading 3 7 2 5 3" xfId="27097" xr:uid="{00000000-0005-0000-0000-00002D3C0000}"/>
    <cellStyle name="Heading 3 7 2 5 3 2" xfId="31736" xr:uid="{00000000-0005-0000-0000-00002E3C0000}"/>
    <cellStyle name="Heading 3 7 2 5 3 3" xfId="33322" xr:uid="{00000000-0005-0000-0000-00002F3C0000}"/>
    <cellStyle name="Heading 3 7 2 5 4" xfId="29442" xr:uid="{00000000-0005-0000-0000-0000303C0000}"/>
    <cellStyle name="Heading 3 7 2 5 5" xfId="29837" xr:uid="{00000000-0005-0000-0000-0000313C0000}"/>
    <cellStyle name="Heading 3 7 2 6" xfId="10222" xr:uid="{00000000-0005-0000-0000-0000323C0000}"/>
    <cellStyle name="Heading 3 7 2 6 2" xfId="10223" xr:uid="{00000000-0005-0000-0000-0000333C0000}"/>
    <cellStyle name="Heading 3 7 2 6 2 2" xfId="27100" xr:uid="{00000000-0005-0000-0000-0000343C0000}"/>
    <cellStyle name="Heading 3 7 2 6 2 2 2" xfId="31739" xr:uid="{00000000-0005-0000-0000-0000353C0000}"/>
    <cellStyle name="Heading 3 7 2 6 2 2 3" xfId="33325" xr:uid="{00000000-0005-0000-0000-0000363C0000}"/>
    <cellStyle name="Heading 3 7 2 6 2 3" xfId="29445" xr:uid="{00000000-0005-0000-0000-0000373C0000}"/>
    <cellStyle name="Heading 3 7 2 6 2 4" xfId="29834" xr:uid="{00000000-0005-0000-0000-0000383C0000}"/>
    <cellStyle name="Heading 3 7 2 6 3" xfId="27099" xr:uid="{00000000-0005-0000-0000-0000393C0000}"/>
    <cellStyle name="Heading 3 7 2 6 3 2" xfId="31738" xr:uid="{00000000-0005-0000-0000-00003A3C0000}"/>
    <cellStyle name="Heading 3 7 2 6 3 3" xfId="33324" xr:uid="{00000000-0005-0000-0000-00003B3C0000}"/>
    <cellStyle name="Heading 3 7 2 6 4" xfId="29444" xr:uid="{00000000-0005-0000-0000-00003C3C0000}"/>
    <cellStyle name="Heading 3 7 2 6 5" xfId="29835" xr:uid="{00000000-0005-0000-0000-00003D3C0000}"/>
    <cellStyle name="Heading 3 7 2 7" xfId="10224" xr:uid="{00000000-0005-0000-0000-00003E3C0000}"/>
    <cellStyle name="Heading 3 7 2 7 2" xfId="27101" xr:uid="{00000000-0005-0000-0000-00003F3C0000}"/>
    <cellStyle name="Heading 3 7 2 7 2 2" xfId="31740" xr:uid="{00000000-0005-0000-0000-0000403C0000}"/>
    <cellStyle name="Heading 3 7 2 7 2 3" xfId="33326" xr:uid="{00000000-0005-0000-0000-0000413C0000}"/>
    <cellStyle name="Heading 3 7 2 7 3" xfId="29446" xr:uid="{00000000-0005-0000-0000-0000423C0000}"/>
    <cellStyle name="Heading 3 7 2 7 4" xfId="29833" xr:uid="{00000000-0005-0000-0000-0000433C0000}"/>
    <cellStyle name="Heading 3 7 2 8" xfId="27068" xr:uid="{00000000-0005-0000-0000-0000443C0000}"/>
    <cellStyle name="Heading 3 7 2 8 2" xfId="31707" xr:uid="{00000000-0005-0000-0000-0000453C0000}"/>
    <cellStyle name="Heading 3 7 2 8 3" xfId="33293" xr:uid="{00000000-0005-0000-0000-0000463C0000}"/>
    <cellStyle name="Heading 3 7 2 9" xfId="28076" xr:uid="{00000000-0005-0000-0000-0000473C0000}"/>
    <cellStyle name="Heading 3 7 2 9 2" xfId="32712" xr:uid="{00000000-0005-0000-0000-0000483C0000}"/>
    <cellStyle name="Heading 3 7 2 9 3" xfId="34298" xr:uid="{00000000-0005-0000-0000-0000493C0000}"/>
    <cellStyle name="Heading 3 7 3" xfId="10225" xr:uid="{00000000-0005-0000-0000-00004A3C0000}"/>
    <cellStyle name="Heading 3 7 3 2" xfId="10226" xr:uid="{00000000-0005-0000-0000-00004B3C0000}"/>
    <cellStyle name="Heading 3 7 3 2 2" xfId="10227" xr:uid="{00000000-0005-0000-0000-00004C3C0000}"/>
    <cellStyle name="Heading 3 7 3 2 2 2" xfId="10228" xr:uid="{00000000-0005-0000-0000-00004D3C0000}"/>
    <cellStyle name="Heading 3 7 3 2 2 2 2" xfId="10229" xr:uid="{00000000-0005-0000-0000-00004E3C0000}"/>
    <cellStyle name="Heading 3 7 3 2 2 2 2 2" xfId="27106" xr:uid="{00000000-0005-0000-0000-00004F3C0000}"/>
    <cellStyle name="Heading 3 7 3 2 2 2 2 2 2" xfId="31745" xr:uid="{00000000-0005-0000-0000-0000503C0000}"/>
    <cellStyle name="Heading 3 7 3 2 2 2 2 2 3" xfId="33331" xr:uid="{00000000-0005-0000-0000-0000513C0000}"/>
    <cellStyle name="Heading 3 7 3 2 2 2 2 3" xfId="29451" xr:uid="{00000000-0005-0000-0000-0000523C0000}"/>
    <cellStyle name="Heading 3 7 3 2 2 2 2 4" xfId="29828" xr:uid="{00000000-0005-0000-0000-0000533C0000}"/>
    <cellStyle name="Heading 3 7 3 2 2 2 3" xfId="27105" xr:uid="{00000000-0005-0000-0000-0000543C0000}"/>
    <cellStyle name="Heading 3 7 3 2 2 2 3 2" xfId="31744" xr:uid="{00000000-0005-0000-0000-0000553C0000}"/>
    <cellStyle name="Heading 3 7 3 2 2 2 3 3" xfId="33330" xr:uid="{00000000-0005-0000-0000-0000563C0000}"/>
    <cellStyle name="Heading 3 7 3 2 2 2 4" xfId="29450" xr:uid="{00000000-0005-0000-0000-0000573C0000}"/>
    <cellStyle name="Heading 3 7 3 2 2 2 5" xfId="29829" xr:uid="{00000000-0005-0000-0000-0000583C0000}"/>
    <cellStyle name="Heading 3 7 3 2 2 3" xfId="10230" xr:uid="{00000000-0005-0000-0000-0000593C0000}"/>
    <cellStyle name="Heading 3 7 3 2 2 3 2" xfId="27107" xr:uid="{00000000-0005-0000-0000-00005A3C0000}"/>
    <cellStyle name="Heading 3 7 3 2 2 3 2 2" xfId="31746" xr:uid="{00000000-0005-0000-0000-00005B3C0000}"/>
    <cellStyle name="Heading 3 7 3 2 2 3 2 3" xfId="33332" xr:uid="{00000000-0005-0000-0000-00005C3C0000}"/>
    <cellStyle name="Heading 3 7 3 2 2 3 3" xfId="29452" xr:uid="{00000000-0005-0000-0000-00005D3C0000}"/>
    <cellStyle name="Heading 3 7 3 2 2 3 4" xfId="29827" xr:uid="{00000000-0005-0000-0000-00005E3C0000}"/>
    <cellStyle name="Heading 3 7 3 2 2 4" xfId="27104" xr:uid="{00000000-0005-0000-0000-00005F3C0000}"/>
    <cellStyle name="Heading 3 7 3 2 2 4 2" xfId="31743" xr:uid="{00000000-0005-0000-0000-0000603C0000}"/>
    <cellStyle name="Heading 3 7 3 2 2 4 3" xfId="33329" xr:uid="{00000000-0005-0000-0000-0000613C0000}"/>
    <cellStyle name="Heading 3 7 3 2 2 5" xfId="29449" xr:uid="{00000000-0005-0000-0000-0000623C0000}"/>
    <cellStyle name="Heading 3 7 3 2 2 6" xfId="29830" xr:uid="{00000000-0005-0000-0000-0000633C0000}"/>
    <cellStyle name="Heading 3 7 3 2 3" xfId="10231" xr:uid="{00000000-0005-0000-0000-0000643C0000}"/>
    <cellStyle name="Heading 3 7 3 2 3 2" xfId="10232" xr:uid="{00000000-0005-0000-0000-0000653C0000}"/>
    <cellStyle name="Heading 3 7 3 2 3 2 2" xfId="27109" xr:uid="{00000000-0005-0000-0000-0000663C0000}"/>
    <cellStyle name="Heading 3 7 3 2 3 2 2 2" xfId="31748" xr:uid="{00000000-0005-0000-0000-0000673C0000}"/>
    <cellStyle name="Heading 3 7 3 2 3 2 2 3" xfId="33334" xr:uid="{00000000-0005-0000-0000-0000683C0000}"/>
    <cellStyle name="Heading 3 7 3 2 3 2 3" xfId="29454" xr:uid="{00000000-0005-0000-0000-0000693C0000}"/>
    <cellStyle name="Heading 3 7 3 2 3 2 4" xfId="29825" xr:uid="{00000000-0005-0000-0000-00006A3C0000}"/>
    <cellStyle name="Heading 3 7 3 2 3 3" xfId="27108" xr:uid="{00000000-0005-0000-0000-00006B3C0000}"/>
    <cellStyle name="Heading 3 7 3 2 3 3 2" xfId="31747" xr:uid="{00000000-0005-0000-0000-00006C3C0000}"/>
    <cellStyle name="Heading 3 7 3 2 3 3 3" xfId="33333" xr:uid="{00000000-0005-0000-0000-00006D3C0000}"/>
    <cellStyle name="Heading 3 7 3 2 3 4" xfId="29453" xr:uid="{00000000-0005-0000-0000-00006E3C0000}"/>
    <cellStyle name="Heading 3 7 3 2 3 5" xfId="29826" xr:uid="{00000000-0005-0000-0000-00006F3C0000}"/>
    <cellStyle name="Heading 3 7 3 2 4" xfId="10233" xr:uid="{00000000-0005-0000-0000-0000703C0000}"/>
    <cellStyle name="Heading 3 7 3 2 4 2" xfId="27110" xr:uid="{00000000-0005-0000-0000-0000713C0000}"/>
    <cellStyle name="Heading 3 7 3 2 4 2 2" xfId="31749" xr:uid="{00000000-0005-0000-0000-0000723C0000}"/>
    <cellStyle name="Heading 3 7 3 2 4 2 3" xfId="33335" xr:uid="{00000000-0005-0000-0000-0000733C0000}"/>
    <cellStyle name="Heading 3 7 3 2 4 3" xfId="29455" xr:uid="{00000000-0005-0000-0000-0000743C0000}"/>
    <cellStyle name="Heading 3 7 3 2 4 4" xfId="29824" xr:uid="{00000000-0005-0000-0000-0000753C0000}"/>
    <cellStyle name="Heading 3 7 3 2 5" xfId="27103" xr:uid="{00000000-0005-0000-0000-0000763C0000}"/>
    <cellStyle name="Heading 3 7 3 2 5 2" xfId="31742" xr:uid="{00000000-0005-0000-0000-0000773C0000}"/>
    <cellStyle name="Heading 3 7 3 2 5 3" xfId="33328" xr:uid="{00000000-0005-0000-0000-0000783C0000}"/>
    <cellStyle name="Heading 3 7 3 2 6" xfId="29448" xr:uid="{00000000-0005-0000-0000-0000793C0000}"/>
    <cellStyle name="Heading 3 7 3 2 7" xfId="29831" xr:uid="{00000000-0005-0000-0000-00007A3C0000}"/>
    <cellStyle name="Heading 3 7 3 3" xfId="10234" xr:uid="{00000000-0005-0000-0000-00007B3C0000}"/>
    <cellStyle name="Heading 3 7 3 3 2" xfId="10235" xr:uid="{00000000-0005-0000-0000-00007C3C0000}"/>
    <cellStyle name="Heading 3 7 3 3 2 2" xfId="10236" xr:uid="{00000000-0005-0000-0000-00007D3C0000}"/>
    <cellStyle name="Heading 3 7 3 3 2 2 2" xfId="27113" xr:uid="{00000000-0005-0000-0000-00007E3C0000}"/>
    <cellStyle name="Heading 3 7 3 3 2 2 2 2" xfId="31752" xr:uid="{00000000-0005-0000-0000-00007F3C0000}"/>
    <cellStyle name="Heading 3 7 3 3 2 2 2 3" xfId="33338" xr:uid="{00000000-0005-0000-0000-0000803C0000}"/>
    <cellStyle name="Heading 3 7 3 3 2 2 3" xfId="29458" xr:uid="{00000000-0005-0000-0000-0000813C0000}"/>
    <cellStyle name="Heading 3 7 3 3 2 2 4" xfId="29821" xr:uid="{00000000-0005-0000-0000-0000823C0000}"/>
    <cellStyle name="Heading 3 7 3 3 2 3" xfId="27112" xr:uid="{00000000-0005-0000-0000-0000833C0000}"/>
    <cellStyle name="Heading 3 7 3 3 2 3 2" xfId="31751" xr:uid="{00000000-0005-0000-0000-0000843C0000}"/>
    <cellStyle name="Heading 3 7 3 3 2 3 3" xfId="33337" xr:uid="{00000000-0005-0000-0000-0000853C0000}"/>
    <cellStyle name="Heading 3 7 3 3 2 4" xfId="29457" xr:uid="{00000000-0005-0000-0000-0000863C0000}"/>
    <cellStyle name="Heading 3 7 3 3 2 5" xfId="29822" xr:uid="{00000000-0005-0000-0000-0000873C0000}"/>
    <cellStyle name="Heading 3 7 3 3 3" xfId="10237" xr:uid="{00000000-0005-0000-0000-0000883C0000}"/>
    <cellStyle name="Heading 3 7 3 3 3 2" xfId="27114" xr:uid="{00000000-0005-0000-0000-0000893C0000}"/>
    <cellStyle name="Heading 3 7 3 3 3 2 2" xfId="31753" xr:uid="{00000000-0005-0000-0000-00008A3C0000}"/>
    <cellStyle name="Heading 3 7 3 3 3 2 3" xfId="33339" xr:uid="{00000000-0005-0000-0000-00008B3C0000}"/>
    <cellStyle name="Heading 3 7 3 3 3 3" xfId="29459" xr:uid="{00000000-0005-0000-0000-00008C3C0000}"/>
    <cellStyle name="Heading 3 7 3 3 3 4" xfId="29820" xr:uid="{00000000-0005-0000-0000-00008D3C0000}"/>
    <cellStyle name="Heading 3 7 3 3 4" xfId="27111" xr:uid="{00000000-0005-0000-0000-00008E3C0000}"/>
    <cellStyle name="Heading 3 7 3 3 4 2" xfId="31750" xr:uid="{00000000-0005-0000-0000-00008F3C0000}"/>
    <cellStyle name="Heading 3 7 3 3 4 3" xfId="33336" xr:uid="{00000000-0005-0000-0000-0000903C0000}"/>
    <cellStyle name="Heading 3 7 3 3 5" xfId="29456" xr:uid="{00000000-0005-0000-0000-0000913C0000}"/>
    <cellStyle name="Heading 3 7 3 3 6" xfId="29823" xr:uid="{00000000-0005-0000-0000-0000923C0000}"/>
    <cellStyle name="Heading 3 7 3 4" xfId="10238" xr:uid="{00000000-0005-0000-0000-0000933C0000}"/>
    <cellStyle name="Heading 3 7 3 4 2" xfId="10239" xr:uid="{00000000-0005-0000-0000-0000943C0000}"/>
    <cellStyle name="Heading 3 7 3 4 2 2" xfId="27116" xr:uid="{00000000-0005-0000-0000-0000953C0000}"/>
    <cellStyle name="Heading 3 7 3 4 2 2 2" xfId="31755" xr:uid="{00000000-0005-0000-0000-0000963C0000}"/>
    <cellStyle name="Heading 3 7 3 4 2 2 3" xfId="33341" xr:uid="{00000000-0005-0000-0000-0000973C0000}"/>
    <cellStyle name="Heading 3 7 3 4 2 3" xfId="29461" xr:uid="{00000000-0005-0000-0000-0000983C0000}"/>
    <cellStyle name="Heading 3 7 3 4 2 4" xfId="29818" xr:uid="{00000000-0005-0000-0000-0000993C0000}"/>
    <cellStyle name="Heading 3 7 3 4 3" xfId="27115" xr:uid="{00000000-0005-0000-0000-00009A3C0000}"/>
    <cellStyle name="Heading 3 7 3 4 3 2" xfId="31754" xr:uid="{00000000-0005-0000-0000-00009B3C0000}"/>
    <cellStyle name="Heading 3 7 3 4 3 3" xfId="33340" xr:uid="{00000000-0005-0000-0000-00009C3C0000}"/>
    <cellStyle name="Heading 3 7 3 4 4" xfId="29460" xr:uid="{00000000-0005-0000-0000-00009D3C0000}"/>
    <cellStyle name="Heading 3 7 3 4 5" xfId="29819" xr:uid="{00000000-0005-0000-0000-00009E3C0000}"/>
    <cellStyle name="Heading 3 7 3 5" xfId="10240" xr:uid="{00000000-0005-0000-0000-00009F3C0000}"/>
    <cellStyle name="Heading 3 7 3 5 2" xfId="27117" xr:uid="{00000000-0005-0000-0000-0000A03C0000}"/>
    <cellStyle name="Heading 3 7 3 5 2 2" xfId="31756" xr:uid="{00000000-0005-0000-0000-0000A13C0000}"/>
    <cellStyle name="Heading 3 7 3 5 2 3" xfId="33342" xr:uid="{00000000-0005-0000-0000-0000A23C0000}"/>
    <cellStyle name="Heading 3 7 3 5 3" xfId="29462" xr:uid="{00000000-0005-0000-0000-0000A33C0000}"/>
    <cellStyle name="Heading 3 7 3 5 4" xfId="29817" xr:uid="{00000000-0005-0000-0000-0000A43C0000}"/>
    <cellStyle name="Heading 3 7 3 6" xfId="27102" xr:uid="{00000000-0005-0000-0000-0000A53C0000}"/>
    <cellStyle name="Heading 3 7 3 6 2" xfId="31741" xr:uid="{00000000-0005-0000-0000-0000A63C0000}"/>
    <cellStyle name="Heading 3 7 3 6 3" xfId="33327" xr:uid="{00000000-0005-0000-0000-0000A73C0000}"/>
    <cellStyle name="Heading 3 7 3 7" xfId="28077" xr:uid="{00000000-0005-0000-0000-0000A83C0000}"/>
    <cellStyle name="Heading 3 7 3 7 2" xfId="32713" xr:uid="{00000000-0005-0000-0000-0000A93C0000}"/>
    <cellStyle name="Heading 3 7 3 7 3" xfId="34299" xr:uid="{00000000-0005-0000-0000-0000AA3C0000}"/>
    <cellStyle name="Heading 3 7 3 8" xfId="29447" xr:uid="{00000000-0005-0000-0000-0000AB3C0000}"/>
    <cellStyle name="Heading 3 7 3 9" xfId="29832" xr:uid="{00000000-0005-0000-0000-0000AC3C0000}"/>
    <cellStyle name="Heading 3 7 4" xfId="10241" xr:uid="{00000000-0005-0000-0000-0000AD3C0000}"/>
    <cellStyle name="Heading 3 7 4 2" xfId="10242" xr:uid="{00000000-0005-0000-0000-0000AE3C0000}"/>
    <cellStyle name="Heading 3 7 4 2 2" xfId="10243" xr:uid="{00000000-0005-0000-0000-0000AF3C0000}"/>
    <cellStyle name="Heading 3 7 4 2 2 2" xfId="10244" xr:uid="{00000000-0005-0000-0000-0000B03C0000}"/>
    <cellStyle name="Heading 3 7 4 2 2 2 2" xfId="10245" xr:uid="{00000000-0005-0000-0000-0000B13C0000}"/>
    <cellStyle name="Heading 3 7 4 2 2 2 2 2" xfId="27122" xr:uid="{00000000-0005-0000-0000-0000B23C0000}"/>
    <cellStyle name="Heading 3 7 4 2 2 2 2 2 2" xfId="31761" xr:uid="{00000000-0005-0000-0000-0000B33C0000}"/>
    <cellStyle name="Heading 3 7 4 2 2 2 2 2 3" xfId="33347" xr:uid="{00000000-0005-0000-0000-0000B43C0000}"/>
    <cellStyle name="Heading 3 7 4 2 2 2 2 3" xfId="29467" xr:uid="{00000000-0005-0000-0000-0000B53C0000}"/>
    <cellStyle name="Heading 3 7 4 2 2 2 2 4" xfId="29812" xr:uid="{00000000-0005-0000-0000-0000B63C0000}"/>
    <cellStyle name="Heading 3 7 4 2 2 2 3" xfId="27121" xr:uid="{00000000-0005-0000-0000-0000B73C0000}"/>
    <cellStyle name="Heading 3 7 4 2 2 2 3 2" xfId="31760" xr:uid="{00000000-0005-0000-0000-0000B83C0000}"/>
    <cellStyle name="Heading 3 7 4 2 2 2 3 3" xfId="33346" xr:uid="{00000000-0005-0000-0000-0000B93C0000}"/>
    <cellStyle name="Heading 3 7 4 2 2 2 4" xfId="29466" xr:uid="{00000000-0005-0000-0000-0000BA3C0000}"/>
    <cellStyle name="Heading 3 7 4 2 2 2 5" xfId="29813" xr:uid="{00000000-0005-0000-0000-0000BB3C0000}"/>
    <cellStyle name="Heading 3 7 4 2 2 3" xfId="10246" xr:uid="{00000000-0005-0000-0000-0000BC3C0000}"/>
    <cellStyle name="Heading 3 7 4 2 2 3 2" xfId="27123" xr:uid="{00000000-0005-0000-0000-0000BD3C0000}"/>
    <cellStyle name="Heading 3 7 4 2 2 3 2 2" xfId="31762" xr:uid="{00000000-0005-0000-0000-0000BE3C0000}"/>
    <cellStyle name="Heading 3 7 4 2 2 3 2 3" xfId="33348" xr:uid="{00000000-0005-0000-0000-0000BF3C0000}"/>
    <cellStyle name="Heading 3 7 4 2 2 3 3" xfId="29468" xr:uid="{00000000-0005-0000-0000-0000C03C0000}"/>
    <cellStyle name="Heading 3 7 4 2 2 3 4" xfId="29811" xr:uid="{00000000-0005-0000-0000-0000C13C0000}"/>
    <cellStyle name="Heading 3 7 4 2 2 4" xfId="27120" xr:uid="{00000000-0005-0000-0000-0000C23C0000}"/>
    <cellStyle name="Heading 3 7 4 2 2 4 2" xfId="31759" xr:uid="{00000000-0005-0000-0000-0000C33C0000}"/>
    <cellStyle name="Heading 3 7 4 2 2 4 3" xfId="33345" xr:uid="{00000000-0005-0000-0000-0000C43C0000}"/>
    <cellStyle name="Heading 3 7 4 2 2 5" xfId="29465" xr:uid="{00000000-0005-0000-0000-0000C53C0000}"/>
    <cellStyle name="Heading 3 7 4 2 2 6" xfId="29814" xr:uid="{00000000-0005-0000-0000-0000C63C0000}"/>
    <cellStyle name="Heading 3 7 4 2 3" xfId="10247" xr:uid="{00000000-0005-0000-0000-0000C73C0000}"/>
    <cellStyle name="Heading 3 7 4 2 3 2" xfId="10248" xr:uid="{00000000-0005-0000-0000-0000C83C0000}"/>
    <cellStyle name="Heading 3 7 4 2 3 2 2" xfId="27125" xr:uid="{00000000-0005-0000-0000-0000C93C0000}"/>
    <cellStyle name="Heading 3 7 4 2 3 2 2 2" xfId="31764" xr:uid="{00000000-0005-0000-0000-0000CA3C0000}"/>
    <cellStyle name="Heading 3 7 4 2 3 2 2 3" xfId="33350" xr:uid="{00000000-0005-0000-0000-0000CB3C0000}"/>
    <cellStyle name="Heading 3 7 4 2 3 2 3" xfId="29470" xr:uid="{00000000-0005-0000-0000-0000CC3C0000}"/>
    <cellStyle name="Heading 3 7 4 2 3 2 4" xfId="29809" xr:uid="{00000000-0005-0000-0000-0000CD3C0000}"/>
    <cellStyle name="Heading 3 7 4 2 3 3" xfId="27124" xr:uid="{00000000-0005-0000-0000-0000CE3C0000}"/>
    <cellStyle name="Heading 3 7 4 2 3 3 2" xfId="31763" xr:uid="{00000000-0005-0000-0000-0000CF3C0000}"/>
    <cellStyle name="Heading 3 7 4 2 3 3 3" xfId="33349" xr:uid="{00000000-0005-0000-0000-0000D03C0000}"/>
    <cellStyle name="Heading 3 7 4 2 3 4" xfId="29469" xr:uid="{00000000-0005-0000-0000-0000D13C0000}"/>
    <cellStyle name="Heading 3 7 4 2 3 5" xfId="29810" xr:uid="{00000000-0005-0000-0000-0000D23C0000}"/>
    <cellStyle name="Heading 3 7 4 2 4" xfId="10249" xr:uid="{00000000-0005-0000-0000-0000D33C0000}"/>
    <cellStyle name="Heading 3 7 4 2 4 2" xfId="27126" xr:uid="{00000000-0005-0000-0000-0000D43C0000}"/>
    <cellStyle name="Heading 3 7 4 2 4 2 2" xfId="31765" xr:uid="{00000000-0005-0000-0000-0000D53C0000}"/>
    <cellStyle name="Heading 3 7 4 2 4 2 3" xfId="33351" xr:uid="{00000000-0005-0000-0000-0000D63C0000}"/>
    <cellStyle name="Heading 3 7 4 2 4 3" xfId="29471" xr:uid="{00000000-0005-0000-0000-0000D73C0000}"/>
    <cellStyle name="Heading 3 7 4 2 4 4" xfId="29808" xr:uid="{00000000-0005-0000-0000-0000D83C0000}"/>
    <cellStyle name="Heading 3 7 4 2 5" xfId="27119" xr:uid="{00000000-0005-0000-0000-0000D93C0000}"/>
    <cellStyle name="Heading 3 7 4 2 5 2" xfId="31758" xr:uid="{00000000-0005-0000-0000-0000DA3C0000}"/>
    <cellStyle name="Heading 3 7 4 2 5 3" xfId="33344" xr:uid="{00000000-0005-0000-0000-0000DB3C0000}"/>
    <cellStyle name="Heading 3 7 4 2 6" xfId="29464" xr:uid="{00000000-0005-0000-0000-0000DC3C0000}"/>
    <cellStyle name="Heading 3 7 4 2 7" xfId="29815" xr:uid="{00000000-0005-0000-0000-0000DD3C0000}"/>
    <cellStyle name="Heading 3 7 4 3" xfId="10250" xr:uid="{00000000-0005-0000-0000-0000DE3C0000}"/>
    <cellStyle name="Heading 3 7 4 3 2" xfId="10251" xr:uid="{00000000-0005-0000-0000-0000DF3C0000}"/>
    <cellStyle name="Heading 3 7 4 3 2 2" xfId="10252" xr:uid="{00000000-0005-0000-0000-0000E03C0000}"/>
    <cellStyle name="Heading 3 7 4 3 2 2 2" xfId="27129" xr:uid="{00000000-0005-0000-0000-0000E13C0000}"/>
    <cellStyle name="Heading 3 7 4 3 2 2 2 2" xfId="31768" xr:uid="{00000000-0005-0000-0000-0000E23C0000}"/>
    <cellStyle name="Heading 3 7 4 3 2 2 2 3" xfId="33354" xr:uid="{00000000-0005-0000-0000-0000E33C0000}"/>
    <cellStyle name="Heading 3 7 4 3 2 2 3" xfId="29474" xr:uid="{00000000-0005-0000-0000-0000E43C0000}"/>
    <cellStyle name="Heading 3 7 4 3 2 2 4" xfId="29805" xr:uid="{00000000-0005-0000-0000-0000E53C0000}"/>
    <cellStyle name="Heading 3 7 4 3 2 3" xfId="27128" xr:uid="{00000000-0005-0000-0000-0000E63C0000}"/>
    <cellStyle name="Heading 3 7 4 3 2 3 2" xfId="31767" xr:uid="{00000000-0005-0000-0000-0000E73C0000}"/>
    <cellStyle name="Heading 3 7 4 3 2 3 3" xfId="33353" xr:uid="{00000000-0005-0000-0000-0000E83C0000}"/>
    <cellStyle name="Heading 3 7 4 3 2 4" xfId="29473" xr:uid="{00000000-0005-0000-0000-0000E93C0000}"/>
    <cellStyle name="Heading 3 7 4 3 2 5" xfId="29806" xr:uid="{00000000-0005-0000-0000-0000EA3C0000}"/>
    <cellStyle name="Heading 3 7 4 3 3" xfId="10253" xr:uid="{00000000-0005-0000-0000-0000EB3C0000}"/>
    <cellStyle name="Heading 3 7 4 3 3 2" xfId="27130" xr:uid="{00000000-0005-0000-0000-0000EC3C0000}"/>
    <cellStyle name="Heading 3 7 4 3 3 2 2" xfId="31769" xr:uid="{00000000-0005-0000-0000-0000ED3C0000}"/>
    <cellStyle name="Heading 3 7 4 3 3 2 3" xfId="33355" xr:uid="{00000000-0005-0000-0000-0000EE3C0000}"/>
    <cellStyle name="Heading 3 7 4 3 3 3" xfId="29475" xr:uid="{00000000-0005-0000-0000-0000EF3C0000}"/>
    <cellStyle name="Heading 3 7 4 3 3 4" xfId="29804" xr:uid="{00000000-0005-0000-0000-0000F03C0000}"/>
    <cellStyle name="Heading 3 7 4 3 4" xfId="27127" xr:uid="{00000000-0005-0000-0000-0000F13C0000}"/>
    <cellStyle name="Heading 3 7 4 3 4 2" xfId="31766" xr:uid="{00000000-0005-0000-0000-0000F23C0000}"/>
    <cellStyle name="Heading 3 7 4 3 4 3" xfId="33352" xr:uid="{00000000-0005-0000-0000-0000F33C0000}"/>
    <cellStyle name="Heading 3 7 4 3 5" xfId="29472" xr:uid="{00000000-0005-0000-0000-0000F43C0000}"/>
    <cellStyle name="Heading 3 7 4 3 6" xfId="29807" xr:uid="{00000000-0005-0000-0000-0000F53C0000}"/>
    <cellStyle name="Heading 3 7 4 4" xfId="10254" xr:uid="{00000000-0005-0000-0000-0000F63C0000}"/>
    <cellStyle name="Heading 3 7 4 4 2" xfId="10255" xr:uid="{00000000-0005-0000-0000-0000F73C0000}"/>
    <cellStyle name="Heading 3 7 4 4 2 2" xfId="27132" xr:uid="{00000000-0005-0000-0000-0000F83C0000}"/>
    <cellStyle name="Heading 3 7 4 4 2 2 2" xfId="31771" xr:uid="{00000000-0005-0000-0000-0000F93C0000}"/>
    <cellStyle name="Heading 3 7 4 4 2 2 3" xfId="33357" xr:uid="{00000000-0005-0000-0000-0000FA3C0000}"/>
    <cellStyle name="Heading 3 7 4 4 2 3" xfId="29477" xr:uid="{00000000-0005-0000-0000-0000FB3C0000}"/>
    <cellStyle name="Heading 3 7 4 4 2 4" xfId="29802" xr:uid="{00000000-0005-0000-0000-0000FC3C0000}"/>
    <cellStyle name="Heading 3 7 4 4 3" xfId="27131" xr:uid="{00000000-0005-0000-0000-0000FD3C0000}"/>
    <cellStyle name="Heading 3 7 4 4 3 2" xfId="31770" xr:uid="{00000000-0005-0000-0000-0000FE3C0000}"/>
    <cellStyle name="Heading 3 7 4 4 3 3" xfId="33356" xr:uid="{00000000-0005-0000-0000-0000FF3C0000}"/>
    <cellStyle name="Heading 3 7 4 4 4" xfId="29476" xr:uid="{00000000-0005-0000-0000-0000003D0000}"/>
    <cellStyle name="Heading 3 7 4 4 5" xfId="29803" xr:uid="{00000000-0005-0000-0000-0000013D0000}"/>
    <cellStyle name="Heading 3 7 4 5" xfId="10256" xr:uid="{00000000-0005-0000-0000-0000023D0000}"/>
    <cellStyle name="Heading 3 7 4 5 2" xfId="27133" xr:uid="{00000000-0005-0000-0000-0000033D0000}"/>
    <cellStyle name="Heading 3 7 4 5 2 2" xfId="31772" xr:uid="{00000000-0005-0000-0000-0000043D0000}"/>
    <cellStyle name="Heading 3 7 4 5 2 3" xfId="33358" xr:uid="{00000000-0005-0000-0000-0000053D0000}"/>
    <cellStyle name="Heading 3 7 4 5 3" xfId="29478" xr:uid="{00000000-0005-0000-0000-0000063D0000}"/>
    <cellStyle name="Heading 3 7 4 5 4" xfId="29801" xr:uid="{00000000-0005-0000-0000-0000073D0000}"/>
    <cellStyle name="Heading 3 7 4 6" xfId="27118" xr:uid="{00000000-0005-0000-0000-0000083D0000}"/>
    <cellStyle name="Heading 3 7 4 6 2" xfId="31757" xr:uid="{00000000-0005-0000-0000-0000093D0000}"/>
    <cellStyle name="Heading 3 7 4 6 3" xfId="33343" xr:uid="{00000000-0005-0000-0000-00000A3D0000}"/>
    <cellStyle name="Heading 3 7 4 7" xfId="28078" xr:uid="{00000000-0005-0000-0000-00000B3D0000}"/>
    <cellStyle name="Heading 3 7 4 7 2" xfId="32714" xr:uid="{00000000-0005-0000-0000-00000C3D0000}"/>
    <cellStyle name="Heading 3 7 4 7 3" xfId="34300" xr:uid="{00000000-0005-0000-0000-00000D3D0000}"/>
    <cellStyle name="Heading 3 7 4 8" xfId="29463" xr:uid="{00000000-0005-0000-0000-00000E3D0000}"/>
    <cellStyle name="Heading 3 7 4 9" xfId="29816" xr:uid="{00000000-0005-0000-0000-00000F3D0000}"/>
    <cellStyle name="Heading 3 7 5" xfId="10257" xr:uid="{00000000-0005-0000-0000-0000103D0000}"/>
    <cellStyle name="Heading 3 7 5 2" xfId="10258" xr:uid="{00000000-0005-0000-0000-0000113D0000}"/>
    <cellStyle name="Heading 3 7 5 2 2" xfId="10259" xr:uid="{00000000-0005-0000-0000-0000123D0000}"/>
    <cellStyle name="Heading 3 7 5 2 2 2" xfId="10260" xr:uid="{00000000-0005-0000-0000-0000133D0000}"/>
    <cellStyle name="Heading 3 7 5 2 2 2 2" xfId="10261" xr:uid="{00000000-0005-0000-0000-0000143D0000}"/>
    <cellStyle name="Heading 3 7 5 2 2 2 2 2" xfId="27138" xr:uid="{00000000-0005-0000-0000-0000153D0000}"/>
    <cellStyle name="Heading 3 7 5 2 2 2 2 2 2" xfId="31777" xr:uid="{00000000-0005-0000-0000-0000163D0000}"/>
    <cellStyle name="Heading 3 7 5 2 2 2 2 2 3" xfId="33363" xr:uid="{00000000-0005-0000-0000-0000173D0000}"/>
    <cellStyle name="Heading 3 7 5 2 2 2 2 3" xfId="29483" xr:uid="{00000000-0005-0000-0000-0000183D0000}"/>
    <cellStyle name="Heading 3 7 5 2 2 2 2 4" xfId="29796" xr:uid="{00000000-0005-0000-0000-0000193D0000}"/>
    <cellStyle name="Heading 3 7 5 2 2 2 3" xfId="27137" xr:uid="{00000000-0005-0000-0000-00001A3D0000}"/>
    <cellStyle name="Heading 3 7 5 2 2 2 3 2" xfId="31776" xr:uid="{00000000-0005-0000-0000-00001B3D0000}"/>
    <cellStyle name="Heading 3 7 5 2 2 2 3 3" xfId="33362" xr:uid="{00000000-0005-0000-0000-00001C3D0000}"/>
    <cellStyle name="Heading 3 7 5 2 2 2 4" xfId="29482" xr:uid="{00000000-0005-0000-0000-00001D3D0000}"/>
    <cellStyle name="Heading 3 7 5 2 2 2 5" xfId="29797" xr:uid="{00000000-0005-0000-0000-00001E3D0000}"/>
    <cellStyle name="Heading 3 7 5 2 2 3" xfId="10262" xr:uid="{00000000-0005-0000-0000-00001F3D0000}"/>
    <cellStyle name="Heading 3 7 5 2 2 3 2" xfId="27139" xr:uid="{00000000-0005-0000-0000-0000203D0000}"/>
    <cellStyle name="Heading 3 7 5 2 2 3 2 2" xfId="31778" xr:uid="{00000000-0005-0000-0000-0000213D0000}"/>
    <cellStyle name="Heading 3 7 5 2 2 3 2 3" xfId="33364" xr:uid="{00000000-0005-0000-0000-0000223D0000}"/>
    <cellStyle name="Heading 3 7 5 2 2 3 3" xfId="29484" xr:uid="{00000000-0005-0000-0000-0000233D0000}"/>
    <cellStyle name="Heading 3 7 5 2 2 3 4" xfId="29795" xr:uid="{00000000-0005-0000-0000-0000243D0000}"/>
    <cellStyle name="Heading 3 7 5 2 2 4" xfId="27136" xr:uid="{00000000-0005-0000-0000-0000253D0000}"/>
    <cellStyle name="Heading 3 7 5 2 2 4 2" xfId="31775" xr:uid="{00000000-0005-0000-0000-0000263D0000}"/>
    <cellStyle name="Heading 3 7 5 2 2 4 3" xfId="33361" xr:uid="{00000000-0005-0000-0000-0000273D0000}"/>
    <cellStyle name="Heading 3 7 5 2 2 5" xfId="29481" xr:uid="{00000000-0005-0000-0000-0000283D0000}"/>
    <cellStyle name="Heading 3 7 5 2 2 6" xfId="29798" xr:uid="{00000000-0005-0000-0000-0000293D0000}"/>
    <cellStyle name="Heading 3 7 5 2 3" xfId="10263" xr:uid="{00000000-0005-0000-0000-00002A3D0000}"/>
    <cellStyle name="Heading 3 7 5 2 3 2" xfId="10264" xr:uid="{00000000-0005-0000-0000-00002B3D0000}"/>
    <cellStyle name="Heading 3 7 5 2 3 2 2" xfId="27141" xr:uid="{00000000-0005-0000-0000-00002C3D0000}"/>
    <cellStyle name="Heading 3 7 5 2 3 2 2 2" xfId="31780" xr:uid="{00000000-0005-0000-0000-00002D3D0000}"/>
    <cellStyle name="Heading 3 7 5 2 3 2 2 3" xfId="33366" xr:uid="{00000000-0005-0000-0000-00002E3D0000}"/>
    <cellStyle name="Heading 3 7 5 2 3 2 3" xfId="29486" xr:uid="{00000000-0005-0000-0000-00002F3D0000}"/>
    <cellStyle name="Heading 3 7 5 2 3 2 4" xfId="29793" xr:uid="{00000000-0005-0000-0000-0000303D0000}"/>
    <cellStyle name="Heading 3 7 5 2 3 3" xfId="27140" xr:uid="{00000000-0005-0000-0000-0000313D0000}"/>
    <cellStyle name="Heading 3 7 5 2 3 3 2" xfId="31779" xr:uid="{00000000-0005-0000-0000-0000323D0000}"/>
    <cellStyle name="Heading 3 7 5 2 3 3 3" xfId="33365" xr:uid="{00000000-0005-0000-0000-0000333D0000}"/>
    <cellStyle name="Heading 3 7 5 2 3 4" xfId="29485" xr:uid="{00000000-0005-0000-0000-0000343D0000}"/>
    <cellStyle name="Heading 3 7 5 2 3 5" xfId="29794" xr:uid="{00000000-0005-0000-0000-0000353D0000}"/>
    <cellStyle name="Heading 3 7 5 2 4" xfId="10265" xr:uid="{00000000-0005-0000-0000-0000363D0000}"/>
    <cellStyle name="Heading 3 7 5 2 4 2" xfId="27142" xr:uid="{00000000-0005-0000-0000-0000373D0000}"/>
    <cellStyle name="Heading 3 7 5 2 4 2 2" xfId="31781" xr:uid="{00000000-0005-0000-0000-0000383D0000}"/>
    <cellStyle name="Heading 3 7 5 2 4 2 3" xfId="33367" xr:uid="{00000000-0005-0000-0000-0000393D0000}"/>
    <cellStyle name="Heading 3 7 5 2 4 3" xfId="29487" xr:uid="{00000000-0005-0000-0000-00003A3D0000}"/>
    <cellStyle name="Heading 3 7 5 2 4 4" xfId="29792" xr:uid="{00000000-0005-0000-0000-00003B3D0000}"/>
    <cellStyle name="Heading 3 7 5 2 5" xfId="27135" xr:uid="{00000000-0005-0000-0000-00003C3D0000}"/>
    <cellStyle name="Heading 3 7 5 2 5 2" xfId="31774" xr:uid="{00000000-0005-0000-0000-00003D3D0000}"/>
    <cellStyle name="Heading 3 7 5 2 5 3" xfId="33360" xr:uid="{00000000-0005-0000-0000-00003E3D0000}"/>
    <cellStyle name="Heading 3 7 5 2 6" xfId="29480" xr:uid="{00000000-0005-0000-0000-00003F3D0000}"/>
    <cellStyle name="Heading 3 7 5 2 7" xfId="29799" xr:uid="{00000000-0005-0000-0000-0000403D0000}"/>
    <cellStyle name="Heading 3 7 5 3" xfId="10266" xr:uid="{00000000-0005-0000-0000-0000413D0000}"/>
    <cellStyle name="Heading 3 7 5 3 2" xfId="10267" xr:uid="{00000000-0005-0000-0000-0000423D0000}"/>
    <cellStyle name="Heading 3 7 5 3 2 2" xfId="10268" xr:uid="{00000000-0005-0000-0000-0000433D0000}"/>
    <cellStyle name="Heading 3 7 5 3 2 2 2" xfId="27145" xr:uid="{00000000-0005-0000-0000-0000443D0000}"/>
    <cellStyle name="Heading 3 7 5 3 2 2 2 2" xfId="31784" xr:uid="{00000000-0005-0000-0000-0000453D0000}"/>
    <cellStyle name="Heading 3 7 5 3 2 2 2 3" xfId="33370" xr:uid="{00000000-0005-0000-0000-0000463D0000}"/>
    <cellStyle name="Heading 3 7 5 3 2 2 3" xfId="29490" xr:uid="{00000000-0005-0000-0000-0000473D0000}"/>
    <cellStyle name="Heading 3 7 5 3 2 2 4" xfId="29789" xr:uid="{00000000-0005-0000-0000-0000483D0000}"/>
    <cellStyle name="Heading 3 7 5 3 2 3" xfId="27144" xr:uid="{00000000-0005-0000-0000-0000493D0000}"/>
    <cellStyle name="Heading 3 7 5 3 2 3 2" xfId="31783" xr:uid="{00000000-0005-0000-0000-00004A3D0000}"/>
    <cellStyle name="Heading 3 7 5 3 2 3 3" xfId="33369" xr:uid="{00000000-0005-0000-0000-00004B3D0000}"/>
    <cellStyle name="Heading 3 7 5 3 2 4" xfId="29489" xr:uid="{00000000-0005-0000-0000-00004C3D0000}"/>
    <cellStyle name="Heading 3 7 5 3 2 5" xfId="29790" xr:uid="{00000000-0005-0000-0000-00004D3D0000}"/>
    <cellStyle name="Heading 3 7 5 3 3" xfId="10269" xr:uid="{00000000-0005-0000-0000-00004E3D0000}"/>
    <cellStyle name="Heading 3 7 5 3 3 2" xfId="27146" xr:uid="{00000000-0005-0000-0000-00004F3D0000}"/>
    <cellStyle name="Heading 3 7 5 3 3 2 2" xfId="31785" xr:uid="{00000000-0005-0000-0000-0000503D0000}"/>
    <cellStyle name="Heading 3 7 5 3 3 2 3" xfId="33371" xr:uid="{00000000-0005-0000-0000-0000513D0000}"/>
    <cellStyle name="Heading 3 7 5 3 3 3" xfId="29491" xr:uid="{00000000-0005-0000-0000-0000523D0000}"/>
    <cellStyle name="Heading 3 7 5 3 3 4" xfId="29788" xr:uid="{00000000-0005-0000-0000-0000533D0000}"/>
    <cellStyle name="Heading 3 7 5 3 4" xfId="27143" xr:uid="{00000000-0005-0000-0000-0000543D0000}"/>
    <cellStyle name="Heading 3 7 5 3 4 2" xfId="31782" xr:uid="{00000000-0005-0000-0000-0000553D0000}"/>
    <cellStyle name="Heading 3 7 5 3 4 3" xfId="33368" xr:uid="{00000000-0005-0000-0000-0000563D0000}"/>
    <cellStyle name="Heading 3 7 5 3 5" xfId="29488" xr:uid="{00000000-0005-0000-0000-0000573D0000}"/>
    <cellStyle name="Heading 3 7 5 3 6" xfId="29791" xr:uid="{00000000-0005-0000-0000-0000583D0000}"/>
    <cellStyle name="Heading 3 7 5 4" xfId="10270" xr:uid="{00000000-0005-0000-0000-0000593D0000}"/>
    <cellStyle name="Heading 3 7 5 4 2" xfId="10271" xr:uid="{00000000-0005-0000-0000-00005A3D0000}"/>
    <cellStyle name="Heading 3 7 5 4 2 2" xfId="27148" xr:uid="{00000000-0005-0000-0000-00005B3D0000}"/>
    <cellStyle name="Heading 3 7 5 4 2 2 2" xfId="31787" xr:uid="{00000000-0005-0000-0000-00005C3D0000}"/>
    <cellStyle name="Heading 3 7 5 4 2 2 3" xfId="33373" xr:uid="{00000000-0005-0000-0000-00005D3D0000}"/>
    <cellStyle name="Heading 3 7 5 4 2 3" xfId="29493" xr:uid="{00000000-0005-0000-0000-00005E3D0000}"/>
    <cellStyle name="Heading 3 7 5 4 2 4" xfId="29786" xr:uid="{00000000-0005-0000-0000-00005F3D0000}"/>
    <cellStyle name="Heading 3 7 5 4 3" xfId="27147" xr:uid="{00000000-0005-0000-0000-0000603D0000}"/>
    <cellStyle name="Heading 3 7 5 4 3 2" xfId="31786" xr:uid="{00000000-0005-0000-0000-0000613D0000}"/>
    <cellStyle name="Heading 3 7 5 4 3 3" xfId="33372" xr:uid="{00000000-0005-0000-0000-0000623D0000}"/>
    <cellStyle name="Heading 3 7 5 4 4" xfId="29492" xr:uid="{00000000-0005-0000-0000-0000633D0000}"/>
    <cellStyle name="Heading 3 7 5 4 5" xfId="29787" xr:uid="{00000000-0005-0000-0000-0000643D0000}"/>
    <cellStyle name="Heading 3 7 5 5" xfId="10272" xr:uid="{00000000-0005-0000-0000-0000653D0000}"/>
    <cellStyle name="Heading 3 7 5 5 2" xfId="27149" xr:uid="{00000000-0005-0000-0000-0000663D0000}"/>
    <cellStyle name="Heading 3 7 5 5 2 2" xfId="31788" xr:uid="{00000000-0005-0000-0000-0000673D0000}"/>
    <cellStyle name="Heading 3 7 5 5 2 3" xfId="33374" xr:uid="{00000000-0005-0000-0000-0000683D0000}"/>
    <cellStyle name="Heading 3 7 5 5 3" xfId="29494" xr:uid="{00000000-0005-0000-0000-0000693D0000}"/>
    <cellStyle name="Heading 3 7 5 5 4" xfId="29785" xr:uid="{00000000-0005-0000-0000-00006A3D0000}"/>
    <cellStyle name="Heading 3 7 5 6" xfId="27134" xr:uid="{00000000-0005-0000-0000-00006B3D0000}"/>
    <cellStyle name="Heading 3 7 5 6 2" xfId="31773" xr:uid="{00000000-0005-0000-0000-00006C3D0000}"/>
    <cellStyle name="Heading 3 7 5 6 3" xfId="33359" xr:uid="{00000000-0005-0000-0000-00006D3D0000}"/>
    <cellStyle name="Heading 3 7 5 7" xfId="29479" xr:uid="{00000000-0005-0000-0000-00006E3D0000}"/>
    <cellStyle name="Heading 3 7 5 8" xfId="29800" xr:uid="{00000000-0005-0000-0000-00006F3D0000}"/>
    <cellStyle name="Heading 3 7 6" xfId="10273" xr:uid="{00000000-0005-0000-0000-0000703D0000}"/>
    <cellStyle name="Heading 3 7 6 2" xfId="10274" xr:uid="{00000000-0005-0000-0000-0000713D0000}"/>
    <cellStyle name="Heading 3 7 6 2 2" xfId="10275" xr:uid="{00000000-0005-0000-0000-0000723D0000}"/>
    <cellStyle name="Heading 3 7 6 2 2 2" xfId="27152" xr:uid="{00000000-0005-0000-0000-0000733D0000}"/>
    <cellStyle name="Heading 3 7 6 2 2 2 2" xfId="31791" xr:uid="{00000000-0005-0000-0000-0000743D0000}"/>
    <cellStyle name="Heading 3 7 6 2 2 2 3" xfId="33377" xr:uid="{00000000-0005-0000-0000-0000753D0000}"/>
    <cellStyle name="Heading 3 7 6 2 2 3" xfId="29497" xr:uid="{00000000-0005-0000-0000-0000763D0000}"/>
    <cellStyle name="Heading 3 7 6 2 2 4" xfId="29782" xr:uid="{00000000-0005-0000-0000-0000773D0000}"/>
    <cellStyle name="Heading 3 7 6 2 3" xfId="27151" xr:uid="{00000000-0005-0000-0000-0000783D0000}"/>
    <cellStyle name="Heading 3 7 6 2 3 2" xfId="31790" xr:uid="{00000000-0005-0000-0000-0000793D0000}"/>
    <cellStyle name="Heading 3 7 6 2 3 3" xfId="33376" xr:uid="{00000000-0005-0000-0000-00007A3D0000}"/>
    <cellStyle name="Heading 3 7 6 2 4" xfId="29496" xr:uid="{00000000-0005-0000-0000-00007B3D0000}"/>
    <cellStyle name="Heading 3 7 6 2 5" xfId="29783" xr:uid="{00000000-0005-0000-0000-00007C3D0000}"/>
    <cellStyle name="Heading 3 7 6 3" xfId="10276" xr:uid="{00000000-0005-0000-0000-00007D3D0000}"/>
    <cellStyle name="Heading 3 7 6 3 2" xfId="27153" xr:uid="{00000000-0005-0000-0000-00007E3D0000}"/>
    <cellStyle name="Heading 3 7 6 3 2 2" xfId="31792" xr:uid="{00000000-0005-0000-0000-00007F3D0000}"/>
    <cellStyle name="Heading 3 7 6 3 2 3" xfId="33378" xr:uid="{00000000-0005-0000-0000-0000803D0000}"/>
    <cellStyle name="Heading 3 7 6 3 3" xfId="29498" xr:uid="{00000000-0005-0000-0000-0000813D0000}"/>
    <cellStyle name="Heading 3 7 6 3 4" xfId="29781" xr:uid="{00000000-0005-0000-0000-0000823D0000}"/>
    <cellStyle name="Heading 3 7 6 4" xfId="27150" xr:uid="{00000000-0005-0000-0000-0000833D0000}"/>
    <cellStyle name="Heading 3 7 6 4 2" xfId="31789" xr:uid="{00000000-0005-0000-0000-0000843D0000}"/>
    <cellStyle name="Heading 3 7 6 4 3" xfId="33375" xr:uid="{00000000-0005-0000-0000-0000853D0000}"/>
    <cellStyle name="Heading 3 7 6 5" xfId="29495" xr:uid="{00000000-0005-0000-0000-0000863D0000}"/>
    <cellStyle name="Heading 3 7 6 6" xfId="29784" xr:uid="{00000000-0005-0000-0000-0000873D0000}"/>
    <cellStyle name="Heading 3 7 7" xfId="10277" xr:uid="{00000000-0005-0000-0000-0000883D0000}"/>
    <cellStyle name="Heading 3 7 7 2" xfId="10278" xr:uid="{00000000-0005-0000-0000-0000893D0000}"/>
    <cellStyle name="Heading 3 7 7 2 2" xfId="27155" xr:uid="{00000000-0005-0000-0000-00008A3D0000}"/>
    <cellStyle name="Heading 3 7 7 2 2 2" xfId="31794" xr:uid="{00000000-0005-0000-0000-00008B3D0000}"/>
    <cellStyle name="Heading 3 7 7 2 2 3" xfId="33380" xr:uid="{00000000-0005-0000-0000-00008C3D0000}"/>
    <cellStyle name="Heading 3 7 7 2 3" xfId="29500" xr:uid="{00000000-0005-0000-0000-00008D3D0000}"/>
    <cellStyle name="Heading 3 7 7 2 4" xfId="29779" xr:uid="{00000000-0005-0000-0000-00008E3D0000}"/>
    <cellStyle name="Heading 3 7 7 3" xfId="27154" xr:uid="{00000000-0005-0000-0000-00008F3D0000}"/>
    <cellStyle name="Heading 3 7 7 3 2" xfId="31793" xr:uid="{00000000-0005-0000-0000-0000903D0000}"/>
    <cellStyle name="Heading 3 7 7 3 3" xfId="33379" xr:uid="{00000000-0005-0000-0000-0000913D0000}"/>
    <cellStyle name="Heading 3 7 7 4" xfId="29499" xr:uid="{00000000-0005-0000-0000-0000923D0000}"/>
    <cellStyle name="Heading 3 7 7 5" xfId="29780" xr:uid="{00000000-0005-0000-0000-0000933D0000}"/>
    <cellStyle name="Heading 3 7 8" xfId="10279" xr:uid="{00000000-0005-0000-0000-0000943D0000}"/>
    <cellStyle name="Heading 3 7 8 2" xfId="10280" xr:uid="{00000000-0005-0000-0000-0000953D0000}"/>
    <cellStyle name="Heading 3 7 8 2 2" xfId="27157" xr:uid="{00000000-0005-0000-0000-0000963D0000}"/>
    <cellStyle name="Heading 3 7 8 2 2 2" xfId="31796" xr:uid="{00000000-0005-0000-0000-0000973D0000}"/>
    <cellStyle name="Heading 3 7 8 2 2 3" xfId="33382" xr:uid="{00000000-0005-0000-0000-0000983D0000}"/>
    <cellStyle name="Heading 3 7 8 2 3" xfId="29502" xr:uid="{00000000-0005-0000-0000-0000993D0000}"/>
    <cellStyle name="Heading 3 7 8 2 4" xfId="29777" xr:uid="{00000000-0005-0000-0000-00009A3D0000}"/>
    <cellStyle name="Heading 3 7 8 3" xfId="27156" xr:uid="{00000000-0005-0000-0000-00009B3D0000}"/>
    <cellStyle name="Heading 3 7 8 3 2" xfId="31795" xr:uid="{00000000-0005-0000-0000-00009C3D0000}"/>
    <cellStyle name="Heading 3 7 8 3 3" xfId="33381" xr:uid="{00000000-0005-0000-0000-00009D3D0000}"/>
    <cellStyle name="Heading 3 7 8 4" xfId="29501" xr:uid="{00000000-0005-0000-0000-00009E3D0000}"/>
    <cellStyle name="Heading 3 7 8 5" xfId="29778" xr:uid="{00000000-0005-0000-0000-00009F3D0000}"/>
    <cellStyle name="Heading 3 7 9" xfId="10281" xr:uid="{00000000-0005-0000-0000-0000A03D0000}"/>
    <cellStyle name="Heading 3 7 9 2" xfId="27158" xr:uid="{00000000-0005-0000-0000-0000A13D0000}"/>
    <cellStyle name="Heading 3 7 9 2 2" xfId="31797" xr:uid="{00000000-0005-0000-0000-0000A23D0000}"/>
    <cellStyle name="Heading 3 7 9 2 3" xfId="33383" xr:uid="{00000000-0005-0000-0000-0000A33D0000}"/>
    <cellStyle name="Heading 3 7 9 3" xfId="29503" xr:uid="{00000000-0005-0000-0000-0000A43D0000}"/>
    <cellStyle name="Heading 3 7 9 4" xfId="29776" xr:uid="{00000000-0005-0000-0000-0000A53D0000}"/>
    <cellStyle name="Heading 3 7_Client_Report_SSFD_286_UI_15May14_06h00" xfId="37054" xr:uid="{00000000-0005-0000-0000-0000A63D0000}"/>
    <cellStyle name="Heading 3 8" xfId="10282" xr:uid="{00000000-0005-0000-0000-0000A73D0000}"/>
    <cellStyle name="Heading 3 8 10" xfId="28079" xr:uid="{00000000-0005-0000-0000-0000A83D0000}"/>
    <cellStyle name="Heading 3 8 10 2" xfId="32715" xr:uid="{00000000-0005-0000-0000-0000A93D0000}"/>
    <cellStyle name="Heading 3 8 10 3" xfId="34301" xr:uid="{00000000-0005-0000-0000-0000AA3D0000}"/>
    <cellStyle name="Heading 3 8 11" xfId="29504" xr:uid="{00000000-0005-0000-0000-0000AB3D0000}"/>
    <cellStyle name="Heading 3 8 12" xfId="29775" xr:uid="{00000000-0005-0000-0000-0000AC3D0000}"/>
    <cellStyle name="Heading 3 8 2" xfId="10283" xr:uid="{00000000-0005-0000-0000-0000AD3D0000}"/>
    <cellStyle name="Heading 3 8 2 10" xfId="29505" xr:uid="{00000000-0005-0000-0000-0000AE3D0000}"/>
    <cellStyle name="Heading 3 8 2 11" xfId="29774" xr:uid="{00000000-0005-0000-0000-0000AF3D0000}"/>
    <cellStyle name="Heading 3 8 2 2" xfId="10284" xr:uid="{00000000-0005-0000-0000-0000B03D0000}"/>
    <cellStyle name="Heading 3 8 2 2 2" xfId="10285" xr:uid="{00000000-0005-0000-0000-0000B13D0000}"/>
    <cellStyle name="Heading 3 8 2 2 2 2" xfId="10286" xr:uid="{00000000-0005-0000-0000-0000B23D0000}"/>
    <cellStyle name="Heading 3 8 2 2 2 2 2" xfId="10287" xr:uid="{00000000-0005-0000-0000-0000B33D0000}"/>
    <cellStyle name="Heading 3 8 2 2 2 2 2 2" xfId="10288" xr:uid="{00000000-0005-0000-0000-0000B43D0000}"/>
    <cellStyle name="Heading 3 8 2 2 2 2 2 2 2" xfId="27165" xr:uid="{00000000-0005-0000-0000-0000B53D0000}"/>
    <cellStyle name="Heading 3 8 2 2 2 2 2 2 2 2" xfId="31804" xr:uid="{00000000-0005-0000-0000-0000B63D0000}"/>
    <cellStyle name="Heading 3 8 2 2 2 2 2 2 2 3" xfId="33390" xr:uid="{00000000-0005-0000-0000-0000B73D0000}"/>
    <cellStyle name="Heading 3 8 2 2 2 2 2 2 3" xfId="29510" xr:uid="{00000000-0005-0000-0000-0000B83D0000}"/>
    <cellStyle name="Heading 3 8 2 2 2 2 2 2 4" xfId="29769" xr:uid="{00000000-0005-0000-0000-0000B93D0000}"/>
    <cellStyle name="Heading 3 8 2 2 2 2 2 3" xfId="27164" xr:uid="{00000000-0005-0000-0000-0000BA3D0000}"/>
    <cellStyle name="Heading 3 8 2 2 2 2 2 3 2" xfId="31803" xr:uid="{00000000-0005-0000-0000-0000BB3D0000}"/>
    <cellStyle name="Heading 3 8 2 2 2 2 2 3 3" xfId="33389" xr:uid="{00000000-0005-0000-0000-0000BC3D0000}"/>
    <cellStyle name="Heading 3 8 2 2 2 2 2 4" xfId="29509" xr:uid="{00000000-0005-0000-0000-0000BD3D0000}"/>
    <cellStyle name="Heading 3 8 2 2 2 2 2 5" xfId="29770" xr:uid="{00000000-0005-0000-0000-0000BE3D0000}"/>
    <cellStyle name="Heading 3 8 2 2 2 2 3" xfId="10289" xr:uid="{00000000-0005-0000-0000-0000BF3D0000}"/>
    <cellStyle name="Heading 3 8 2 2 2 2 3 2" xfId="27166" xr:uid="{00000000-0005-0000-0000-0000C03D0000}"/>
    <cellStyle name="Heading 3 8 2 2 2 2 3 2 2" xfId="31805" xr:uid="{00000000-0005-0000-0000-0000C13D0000}"/>
    <cellStyle name="Heading 3 8 2 2 2 2 3 2 3" xfId="33391" xr:uid="{00000000-0005-0000-0000-0000C23D0000}"/>
    <cellStyle name="Heading 3 8 2 2 2 2 3 3" xfId="29511" xr:uid="{00000000-0005-0000-0000-0000C33D0000}"/>
    <cellStyle name="Heading 3 8 2 2 2 2 3 4" xfId="29768" xr:uid="{00000000-0005-0000-0000-0000C43D0000}"/>
    <cellStyle name="Heading 3 8 2 2 2 2 4" xfId="27163" xr:uid="{00000000-0005-0000-0000-0000C53D0000}"/>
    <cellStyle name="Heading 3 8 2 2 2 2 4 2" xfId="31802" xr:uid="{00000000-0005-0000-0000-0000C63D0000}"/>
    <cellStyle name="Heading 3 8 2 2 2 2 4 3" xfId="33388" xr:uid="{00000000-0005-0000-0000-0000C73D0000}"/>
    <cellStyle name="Heading 3 8 2 2 2 2 5" xfId="29508" xr:uid="{00000000-0005-0000-0000-0000C83D0000}"/>
    <cellStyle name="Heading 3 8 2 2 2 2 6" xfId="29771" xr:uid="{00000000-0005-0000-0000-0000C93D0000}"/>
    <cellStyle name="Heading 3 8 2 2 2 3" xfId="10290" xr:uid="{00000000-0005-0000-0000-0000CA3D0000}"/>
    <cellStyle name="Heading 3 8 2 2 2 3 2" xfId="10291" xr:uid="{00000000-0005-0000-0000-0000CB3D0000}"/>
    <cellStyle name="Heading 3 8 2 2 2 3 2 2" xfId="27168" xr:uid="{00000000-0005-0000-0000-0000CC3D0000}"/>
    <cellStyle name="Heading 3 8 2 2 2 3 2 2 2" xfId="31807" xr:uid="{00000000-0005-0000-0000-0000CD3D0000}"/>
    <cellStyle name="Heading 3 8 2 2 2 3 2 2 3" xfId="33393" xr:uid="{00000000-0005-0000-0000-0000CE3D0000}"/>
    <cellStyle name="Heading 3 8 2 2 2 3 2 3" xfId="29513" xr:uid="{00000000-0005-0000-0000-0000CF3D0000}"/>
    <cellStyle name="Heading 3 8 2 2 2 3 2 4" xfId="29766" xr:uid="{00000000-0005-0000-0000-0000D03D0000}"/>
    <cellStyle name="Heading 3 8 2 2 2 3 3" xfId="27167" xr:uid="{00000000-0005-0000-0000-0000D13D0000}"/>
    <cellStyle name="Heading 3 8 2 2 2 3 3 2" xfId="31806" xr:uid="{00000000-0005-0000-0000-0000D23D0000}"/>
    <cellStyle name="Heading 3 8 2 2 2 3 3 3" xfId="33392" xr:uid="{00000000-0005-0000-0000-0000D33D0000}"/>
    <cellStyle name="Heading 3 8 2 2 2 3 4" xfId="29512" xr:uid="{00000000-0005-0000-0000-0000D43D0000}"/>
    <cellStyle name="Heading 3 8 2 2 2 3 5" xfId="29767" xr:uid="{00000000-0005-0000-0000-0000D53D0000}"/>
    <cellStyle name="Heading 3 8 2 2 2 4" xfId="10292" xr:uid="{00000000-0005-0000-0000-0000D63D0000}"/>
    <cellStyle name="Heading 3 8 2 2 2 4 2" xfId="27169" xr:uid="{00000000-0005-0000-0000-0000D73D0000}"/>
    <cellStyle name="Heading 3 8 2 2 2 4 2 2" xfId="31808" xr:uid="{00000000-0005-0000-0000-0000D83D0000}"/>
    <cellStyle name="Heading 3 8 2 2 2 4 2 3" xfId="33394" xr:uid="{00000000-0005-0000-0000-0000D93D0000}"/>
    <cellStyle name="Heading 3 8 2 2 2 4 3" xfId="29514" xr:uid="{00000000-0005-0000-0000-0000DA3D0000}"/>
    <cellStyle name="Heading 3 8 2 2 2 4 4" xfId="29765" xr:uid="{00000000-0005-0000-0000-0000DB3D0000}"/>
    <cellStyle name="Heading 3 8 2 2 2 5" xfId="27162" xr:uid="{00000000-0005-0000-0000-0000DC3D0000}"/>
    <cellStyle name="Heading 3 8 2 2 2 5 2" xfId="31801" xr:uid="{00000000-0005-0000-0000-0000DD3D0000}"/>
    <cellStyle name="Heading 3 8 2 2 2 5 3" xfId="33387" xr:uid="{00000000-0005-0000-0000-0000DE3D0000}"/>
    <cellStyle name="Heading 3 8 2 2 2 6" xfId="29507" xr:uid="{00000000-0005-0000-0000-0000DF3D0000}"/>
    <cellStyle name="Heading 3 8 2 2 2 7" xfId="29772" xr:uid="{00000000-0005-0000-0000-0000E03D0000}"/>
    <cellStyle name="Heading 3 8 2 2 3" xfId="10293" xr:uid="{00000000-0005-0000-0000-0000E13D0000}"/>
    <cellStyle name="Heading 3 8 2 2 3 2" xfId="10294" xr:uid="{00000000-0005-0000-0000-0000E23D0000}"/>
    <cellStyle name="Heading 3 8 2 2 3 2 2" xfId="10295" xr:uid="{00000000-0005-0000-0000-0000E33D0000}"/>
    <cellStyle name="Heading 3 8 2 2 3 2 2 2" xfId="27172" xr:uid="{00000000-0005-0000-0000-0000E43D0000}"/>
    <cellStyle name="Heading 3 8 2 2 3 2 2 2 2" xfId="31811" xr:uid="{00000000-0005-0000-0000-0000E53D0000}"/>
    <cellStyle name="Heading 3 8 2 2 3 2 2 2 3" xfId="33397" xr:uid="{00000000-0005-0000-0000-0000E63D0000}"/>
    <cellStyle name="Heading 3 8 2 2 3 2 2 3" xfId="29517" xr:uid="{00000000-0005-0000-0000-0000E73D0000}"/>
    <cellStyle name="Heading 3 8 2 2 3 2 2 4" xfId="29762" xr:uid="{00000000-0005-0000-0000-0000E83D0000}"/>
    <cellStyle name="Heading 3 8 2 2 3 2 3" xfId="27171" xr:uid="{00000000-0005-0000-0000-0000E93D0000}"/>
    <cellStyle name="Heading 3 8 2 2 3 2 3 2" xfId="31810" xr:uid="{00000000-0005-0000-0000-0000EA3D0000}"/>
    <cellStyle name="Heading 3 8 2 2 3 2 3 3" xfId="33396" xr:uid="{00000000-0005-0000-0000-0000EB3D0000}"/>
    <cellStyle name="Heading 3 8 2 2 3 2 4" xfId="29516" xr:uid="{00000000-0005-0000-0000-0000EC3D0000}"/>
    <cellStyle name="Heading 3 8 2 2 3 2 5" xfId="29763" xr:uid="{00000000-0005-0000-0000-0000ED3D0000}"/>
    <cellStyle name="Heading 3 8 2 2 3 3" xfId="10296" xr:uid="{00000000-0005-0000-0000-0000EE3D0000}"/>
    <cellStyle name="Heading 3 8 2 2 3 3 2" xfId="27173" xr:uid="{00000000-0005-0000-0000-0000EF3D0000}"/>
    <cellStyle name="Heading 3 8 2 2 3 3 2 2" xfId="31812" xr:uid="{00000000-0005-0000-0000-0000F03D0000}"/>
    <cellStyle name="Heading 3 8 2 2 3 3 2 3" xfId="33398" xr:uid="{00000000-0005-0000-0000-0000F13D0000}"/>
    <cellStyle name="Heading 3 8 2 2 3 3 3" xfId="29518" xr:uid="{00000000-0005-0000-0000-0000F23D0000}"/>
    <cellStyle name="Heading 3 8 2 2 3 3 4" xfId="29761" xr:uid="{00000000-0005-0000-0000-0000F33D0000}"/>
    <cellStyle name="Heading 3 8 2 2 3 4" xfId="27170" xr:uid="{00000000-0005-0000-0000-0000F43D0000}"/>
    <cellStyle name="Heading 3 8 2 2 3 4 2" xfId="31809" xr:uid="{00000000-0005-0000-0000-0000F53D0000}"/>
    <cellStyle name="Heading 3 8 2 2 3 4 3" xfId="33395" xr:uid="{00000000-0005-0000-0000-0000F63D0000}"/>
    <cellStyle name="Heading 3 8 2 2 3 5" xfId="29515" xr:uid="{00000000-0005-0000-0000-0000F73D0000}"/>
    <cellStyle name="Heading 3 8 2 2 3 6" xfId="29764" xr:uid="{00000000-0005-0000-0000-0000F83D0000}"/>
    <cellStyle name="Heading 3 8 2 2 4" xfId="10297" xr:uid="{00000000-0005-0000-0000-0000F93D0000}"/>
    <cellStyle name="Heading 3 8 2 2 4 2" xfId="10298" xr:uid="{00000000-0005-0000-0000-0000FA3D0000}"/>
    <cellStyle name="Heading 3 8 2 2 4 2 2" xfId="27175" xr:uid="{00000000-0005-0000-0000-0000FB3D0000}"/>
    <cellStyle name="Heading 3 8 2 2 4 2 2 2" xfId="31814" xr:uid="{00000000-0005-0000-0000-0000FC3D0000}"/>
    <cellStyle name="Heading 3 8 2 2 4 2 2 3" xfId="33400" xr:uid="{00000000-0005-0000-0000-0000FD3D0000}"/>
    <cellStyle name="Heading 3 8 2 2 4 2 3" xfId="29520" xr:uid="{00000000-0005-0000-0000-0000FE3D0000}"/>
    <cellStyle name="Heading 3 8 2 2 4 2 4" xfId="29759" xr:uid="{00000000-0005-0000-0000-0000FF3D0000}"/>
    <cellStyle name="Heading 3 8 2 2 4 3" xfId="27174" xr:uid="{00000000-0005-0000-0000-0000003E0000}"/>
    <cellStyle name="Heading 3 8 2 2 4 3 2" xfId="31813" xr:uid="{00000000-0005-0000-0000-0000013E0000}"/>
    <cellStyle name="Heading 3 8 2 2 4 3 3" xfId="33399" xr:uid="{00000000-0005-0000-0000-0000023E0000}"/>
    <cellStyle name="Heading 3 8 2 2 4 4" xfId="29519" xr:uid="{00000000-0005-0000-0000-0000033E0000}"/>
    <cellStyle name="Heading 3 8 2 2 4 5" xfId="29760" xr:uid="{00000000-0005-0000-0000-0000043E0000}"/>
    <cellStyle name="Heading 3 8 2 2 5" xfId="10299" xr:uid="{00000000-0005-0000-0000-0000053E0000}"/>
    <cellStyle name="Heading 3 8 2 2 5 2" xfId="27176" xr:uid="{00000000-0005-0000-0000-0000063E0000}"/>
    <cellStyle name="Heading 3 8 2 2 5 2 2" xfId="31815" xr:uid="{00000000-0005-0000-0000-0000073E0000}"/>
    <cellStyle name="Heading 3 8 2 2 5 2 3" xfId="33401" xr:uid="{00000000-0005-0000-0000-0000083E0000}"/>
    <cellStyle name="Heading 3 8 2 2 5 3" xfId="29521" xr:uid="{00000000-0005-0000-0000-0000093E0000}"/>
    <cellStyle name="Heading 3 8 2 2 5 4" xfId="29758" xr:uid="{00000000-0005-0000-0000-00000A3E0000}"/>
    <cellStyle name="Heading 3 8 2 2 6" xfId="27161" xr:uid="{00000000-0005-0000-0000-00000B3E0000}"/>
    <cellStyle name="Heading 3 8 2 2 6 2" xfId="31800" xr:uid="{00000000-0005-0000-0000-00000C3E0000}"/>
    <cellStyle name="Heading 3 8 2 2 6 3" xfId="33386" xr:uid="{00000000-0005-0000-0000-00000D3E0000}"/>
    <cellStyle name="Heading 3 8 2 2 7" xfId="29506" xr:uid="{00000000-0005-0000-0000-00000E3E0000}"/>
    <cellStyle name="Heading 3 8 2 2 8" xfId="29773" xr:uid="{00000000-0005-0000-0000-00000F3E0000}"/>
    <cellStyle name="Heading 3 8 2 3" xfId="10300" xr:uid="{00000000-0005-0000-0000-0000103E0000}"/>
    <cellStyle name="Heading 3 8 2 3 2" xfId="10301" xr:uid="{00000000-0005-0000-0000-0000113E0000}"/>
    <cellStyle name="Heading 3 8 2 3 2 2" xfId="10302" xr:uid="{00000000-0005-0000-0000-0000123E0000}"/>
    <cellStyle name="Heading 3 8 2 3 2 2 2" xfId="10303" xr:uid="{00000000-0005-0000-0000-0000133E0000}"/>
    <cellStyle name="Heading 3 8 2 3 2 2 2 2" xfId="27180" xr:uid="{00000000-0005-0000-0000-0000143E0000}"/>
    <cellStyle name="Heading 3 8 2 3 2 2 2 2 2" xfId="31819" xr:uid="{00000000-0005-0000-0000-0000153E0000}"/>
    <cellStyle name="Heading 3 8 2 3 2 2 2 2 3" xfId="33405" xr:uid="{00000000-0005-0000-0000-0000163E0000}"/>
    <cellStyle name="Heading 3 8 2 3 2 2 2 3" xfId="29525" xr:uid="{00000000-0005-0000-0000-0000173E0000}"/>
    <cellStyle name="Heading 3 8 2 3 2 2 2 4" xfId="29754" xr:uid="{00000000-0005-0000-0000-0000183E0000}"/>
    <cellStyle name="Heading 3 8 2 3 2 2 3" xfId="27179" xr:uid="{00000000-0005-0000-0000-0000193E0000}"/>
    <cellStyle name="Heading 3 8 2 3 2 2 3 2" xfId="31818" xr:uid="{00000000-0005-0000-0000-00001A3E0000}"/>
    <cellStyle name="Heading 3 8 2 3 2 2 3 3" xfId="33404" xr:uid="{00000000-0005-0000-0000-00001B3E0000}"/>
    <cellStyle name="Heading 3 8 2 3 2 2 4" xfId="29524" xr:uid="{00000000-0005-0000-0000-00001C3E0000}"/>
    <cellStyle name="Heading 3 8 2 3 2 2 5" xfId="29755" xr:uid="{00000000-0005-0000-0000-00001D3E0000}"/>
    <cellStyle name="Heading 3 8 2 3 2 3" xfId="10304" xr:uid="{00000000-0005-0000-0000-00001E3E0000}"/>
    <cellStyle name="Heading 3 8 2 3 2 3 2" xfId="27181" xr:uid="{00000000-0005-0000-0000-00001F3E0000}"/>
    <cellStyle name="Heading 3 8 2 3 2 3 2 2" xfId="31820" xr:uid="{00000000-0005-0000-0000-0000203E0000}"/>
    <cellStyle name="Heading 3 8 2 3 2 3 2 3" xfId="33406" xr:uid="{00000000-0005-0000-0000-0000213E0000}"/>
    <cellStyle name="Heading 3 8 2 3 2 3 3" xfId="29526" xr:uid="{00000000-0005-0000-0000-0000223E0000}"/>
    <cellStyle name="Heading 3 8 2 3 2 3 4" xfId="29753" xr:uid="{00000000-0005-0000-0000-0000233E0000}"/>
    <cellStyle name="Heading 3 8 2 3 2 4" xfId="27178" xr:uid="{00000000-0005-0000-0000-0000243E0000}"/>
    <cellStyle name="Heading 3 8 2 3 2 4 2" xfId="31817" xr:uid="{00000000-0005-0000-0000-0000253E0000}"/>
    <cellStyle name="Heading 3 8 2 3 2 4 3" xfId="33403" xr:uid="{00000000-0005-0000-0000-0000263E0000}"/>
    <cellStyle name="Heading 3 8 2 3 2 5" xfId="29523" xr:uid="{00000000-0005-0000-0000-0000273E0000}"/>
    <cellStyle name="Heading 3 8 2 3 2 6" xfId="29756" xr:uid="{00000000-0005-0000-0000-0000283E0000}"/>
    <cellStyle name="Heading 3 8 2 3 3" xfId="10305" xr:uid="{00000000-0005-0000-0000-0000293E0000}"/>
    <cellStyle name="Heading 3 8 2 3 3 2" xfId="10306" xr:uid="{00000000-0005-0000-0000-00002A3E0000}"/>
    <cellStyle name="Heading 3 8 2 3 3 2 2" xfId="27183" xr:uid="{00000000-0005-0000-0000-00002B3E0000}"/>
    <cellStyle name="Heading 3 8 2 3 3 2 2 2" xfId="31822" xr:uid="{00000000-0005-0000-0000-00002C3E0000}"/>
    <cellStyle name="Heading 3 8 2 3 3 2 2 3" xfId="33408" xr:uid="{00000000-0005-0000-0000-00002D3E0000}"/>
    <cellStyle name="Heading 3 8 2 3 3 2 3" xfId="29528" xr:uid="{00000000-0005-0000-0000-00002E3E0000}"/>
    <cellStyle name="Heading 3 8 2 3 3 2 4" xfId="29751" xr:uid="{00000000-0005-0000-0000-00002F3E0000}"/>
    <cellStyle name="Heading 3 8 2 3 3 3" xfId="27182" xr:uid="{00000000-0005-0000-0000-0000303E0000}"/>
    <cellStyle name="Heading 3 8 2 3 3 3 2" xfId="31821" xr:uid="{00000000-0005-0000-0000-0000313E0000}"/>
    <cellStyle name="Heading 3 8 2 3 3 3 3" xfId="33407" xr:uid="{00000000-0005-0000-0000-0000323E0000}"/>
    <cellStyle name="Heading 3 8 2 3 3 4" xfId="29527" xr:uid="{00000000-0005-0000-0000-0000333E0000}"/>
    <cellStyle name="Heading 3 8 2 3 3 5" xfId="29752" xr:uid="{00000000-0005-0000-0000-0000343E0000}"/>
    <cellStyle name="Heading 3 8 2 3 4" xfId="10307" xr:uid="{00000000-0005-0000-0000-0000353E0000}"/>
    <cellStyle name="Heading 3 8 2 3 4 2" xfId="27184" xr:uid="{00000000-0005-0000-0000-0000363E0000}"/>
    <cellStyle name="Heading 3 8 2 3 4 2 2" xfId="31823" xr:uid="{00000000-0005-0000-0000-0000373E0000}"/>
    <cellStyle name="Heading 3 8 2 3 4 2 3" xfId="33409" xr:uid="{00000000-0005-0000-0000-0000383E0000}"/>
    <cellStyle name="Heading 3 8 2 3 4 3" xfId="29529" xr:uid="{00000000-0005-0000-0000-0000393E0000}"/>
    <cellStyle name="Heading 3 8 2 3 4 4" xfId="29750" xr:uid="{00000000-0005-0000-0000-00003A3E0000}"/>
    <cellStyle name="Heading 3 8 2 3 5" xfId="27177" xr:uid="{00000000-0005-0000-0000-00003B3E0000}"/>
    <cellStyle name="Heading 3 8 2 3 5 2" xfId="31816" xr:uid="{00000000-0005-0000-0000-00003C3E0000}"/>
    <cellStyle name="Heading 3 8 2 3 5 3" xfId="33402" xr:uid="{00000000-0005-0000-0000-00003D3E0000}"/>
    <cellStyle name="Heading 3 8 2 3 6" xfId="29522" xr:uid="{00000000-0005-0000-0000-00003E3E0000}"/>
    <cellStyle name="Heading 3 8 2 3 7" xfId="29757" xr:uid="{00000000-0005-0000-0000-00003F3E0000}"/>
    <cellStyle name="Heading 3 8 2 4" xfId="10308" xr:uid="{00000000-0005-0000-0000-0000403E0000}"/>
    <cellStyle name="Heading 3 8 2 4 2" xfId="10309" xr:uid="{00000000-0005-0000-0000-0000413E0000}"/>
    <cellStyle name="Heading 3 8 2 4 2 2" xfId="10310" xr:uid="{00000000-0005-0000-0000-0000423E0000}"/>
    <cellStyle name="Heading 3 8 2 4 2 2 2" xfId="27187" xr:uid="{00000000-0005-0000-0000-0000433E0000}"/>
    <cellStyle name="Heading 3 8 2 4 2 2 2 2" xfId="31826" xr:uid="{00000000-0005-0000-0000-0000443E0000}"/>
    <cellStyle name="Heading 3 8 2 4 2 2 2 3" xfId="33412" xr:uid="{00000000-0005-0000-0000-0000453E0000}"/>
    <cellStyle name="Heading 3 8 2 4 2 2 3" xfId="29532" xr:uid="{00000000-0005-0000-0000-0000463E0000}"/>
    <cellStyle name="Heading 3 8 2 4 2 2 4" xfId="29747" xr:uid="{00000000-0005-0000-0000-0000473E0000}"/>
    <cellStyle name="Heading 3 8 2 4 2 3" xfId="27186" xr:uid="{00000000-0005-0000-0000-0000483E0000}"/>
    <cellStyle name="Heading 3 8 2 4 2 3 2" xfId="31825" xr:uid="{00000000-0005-0000-0000-0000493E0000}"/>
    <cellStyle name="Heading 3 8 2 4 2 3 3" xfId="33411" xr:uid="{00000000-0005-0000-0000-00004A3E0000}"/>
    <cellStyle name="Heading 3 8 2 4 2 4" xfId="29531" xr:uid="{00000000-0005-0000-0000-00004B3E0000}"/>
    <cellStyle name="Heading 3 8 2 4 2 5" xfId="29748" xr:uid="{00000000-0005-0000-0000-00004C3E0000}"/>
    <cellStyle name="Heading 3 8 2 4 3" xfId="10311" xr:uid="{00000000-0005-0000-0000-00004D3E0000}"/>
    <cellStyle name="Heading 3 8 2 4 3 2" xfId="27188" xr:uid="{00000000-0005-0000-0000-00004E3E0000}"/>
    <cellStyle name="Heading 3 8 2 4 3 2 2" xfId="31827" xr:uid="{00000000-0005-0000-0000-00004F3E0000}"/>
    <cellStyle name="Heading 3 8 2 4 3 2 3" xfId="33413" xr:uid="{00000000-0005-0000-0000-0000503E0000}"/>
    <cellStyle name="Heading 3 8 2 4 3 3" xfId="29533" xr:uid="{00000000-0005-0000-0000-0000513E0000}"/>
    <cellStyle name="Heading 3 8 2 4 3 4" xfId="29746" xr:uid="{00000000-0005-0000-0000-0000523E0000}"/>
    <cellStyle name="Heading 3 8 2 4 4" xfId="27185" xr:uid="{00000000-0005-0000-0000-0000533E0000}"/>
    <cellStyle name="Heading 3 8 2 4 4 2" xfId="31824" xr:uid="{00000000-0005-0000-0000-0000543E0000}"/>
    <cellStyle name="Heading 3 8 2 4 4 3" xfId="33410" xr:uid="{00000000-0005-0000-0000-0000553E0000}"/>
    <cellStyle name="Heading 3 8 2 4 5" xfId="29530" xr:uid="{00000000-0005-0000-0000-0000563E0000}"/>
    <cellStyle name="Heading 3 8 2 4 6" xfId="29749" xr:uid="{00000000-0005-0000-0000-0000573E0000}"/>
    <cellStyle name="Heading 3 8 2 5" xfId="10312" xr:uid="{00000000-0005-0000-0000-0000583E0000}"/>
    <cellStyle name="Heading 3 8 2 5 2" xfId="10313" xr:uid="{00000000-0005-0000-0000-0000593E0000}"/>
    <cellStyle name="Heading 3 8 2 5 2 2" xfId="27190" xr:uid="{00000000-0005-0000-0000-00005A3E0000}"/>
    <cellStyle name="Heading 3 8 2 5 2 2 2" xfId="31829" xr:uid="{00000000-0005-0000-0000-00005B3E0000}"/>
    <cellStyle name="Heading 3 8 2 5 2 2 3" xfId="33415" xr:uid="{00000000-0005-0000-0000-00005C3E0000}"/>
    <cellStyle name="Heading 3 8 2 5 2 3" xfId="29535" xr:uid="{00000000-0005-0000-0000-00005D3E0000}"/>
    <cellStyle name="Heading 3 8 2 5 2 4" xfId="29744" xr:uid="{00000000-0005-0000-0000-00005E3E0000}"/>
    <cellStyle name="Heading 3 8 2 5 3" xfId="27189" xr:uid="{00000000-0005-0000-0000-00005F3E0000}"/>
    <cellStyle name="Heading 3 8 2 5 3 2" xfId="31828" xr:uid="{00000000-0005-0000-0000-0000603E0000}"/>
    <cellStyle name="Heading 3 8 2 5 3 3" xfId="33414" xr:uid="{00000000-0005-0000-0000-0000613E0000}"/>
    <cellStyle name="Heading 3 8 2 5 4" xfId="29534" xr:uid="{00000000-0005-0000-0000-0000623E0000}"/>
    <cellStyle name="Heading 3 8 2 5 5" xfId="29745" xr:uid="{00000000-0005-0000-0000-0000633E0000}"/>
    <cellStyle name="Heading 3 8 2 6" xfId="10314" xr:uid="{00000000-0005-0000-0000-0000643E0000}"/>
    <cellStyle name="Heading 3 8 2 6 2" xfId="10315" xr:uid="{00000000-0005-0000-0000-0000653E0000}"/>
    <cellStyle name="Heading 3 8 2 6 2 2" xfId="27192" xr:uid="{00000000-0005-0000-0000-0000663E0000}"/>
    <cellStyle name="Heading 3 8 2 6 2 2 2" xfId="31831" xr:uid="{00000000-0005-0000-0000-0000673E0000}"/>
    <cellStyle name="Heading 3 8 2 6 2 2 3" xfId="33417" xr:uid="{00000000-0005-0000-0000-0000683E0000}"/>
    <cellStyle name="Heading 3 8 2 6 2 3" xfId="29537" xr:uid="{00000000-0005-0000-0000-0000693E0000}"/>
    <cellStyle name="Heading 3 8 2 6 2 4" xfId="29742" xr:uid="{00000000-0005-0000-0000-00006A3E0000}"/>
    <cellStyle name="Heading 3 8 2 6 3" xfId="27191" xr:uid="{00000000-0005-0000-0000-00006B3E0000}"/>
    <cellStyle name="Heading 3 8 2 6 3 2" xfId="31830" xr:uid="{00000000-0005-0000-0000-00006C3E0000}"/>
    <cellStyle name="Heading 3 8 2 6 3 3" xfId="33416" xr:uid="{00000000-0005-0000-0000-00006D3E0000}"/>
    <cellStyle name="Heading 3 8 2 6 4" xfId="29536" xr:uid="{00000000-0005-0000-0000-00006E3E0000}"/>
    <cellStyle name="Heading 3 8 2 6 5" xfId="29743" xr:uid="{00000000-0005-0000-0000-00006F3E0000}"/>
    <cellStyle name="Heading 3 8 2 7" xfId="10316" xr:uid="{00000000-0005-0000-0000-0000703E0000}"/>
    <cellStyle name="Heading 3 8 2 7 2" xfId="27193" xr:uid="{00000000-0005-0000-0000-0000713E0000}"/>
    <cellStyle name="Heading 3 8 2 7 2 2" xfId="31832" xr:uid="{00000000-0005-0000-0000-0000723E0000}"/>
    <cellStyle name="Heading 3 8 2 7 2 3" xfId="33418" xr:uid="{00000000-0005-0000-0000-0000733E0000}"/>
    <cellStyle name="Heading 3 8 2 7 3" xfId="29538" xr:uid="{00000000-0005-0000-0000-0000743E0000}"/>
    <cellStyle name="Heading 3 8 2 7 4" xfId="29741" xr:uid="{00000000-0005-0000-0000-0000753E0000}"/>
    <cellStyle name="Heading 3 8 2 8" xfId="27160" xr:uid="{00000000-0005-0000-0000-0000763E0000}"/>
    <cellStyle name="Heading 3 8 2 8 2" xfId="31799" xr:uid="{00000000-0005-0000-0000-0000773E0000}"/>
    <cellStyle name="Heading 3 8 2 8 3" xfId="33385" xr:uid="{00000000-0005-0000-0000-0000783E0000}"/>
    <cellStyle name="Heading 3 8 2 9" xfId="28080" xr:uid="{00000000-0005-0000-0000-0000793E0000}"/>
    <cellStyle name="Heading 3 8 2 9 2" xfId="32716" xr:uid="{00000000-0005-0000-0000-00007A3E0000}"/>
    <cellStyle name="Heading 3 8 2 9 3" xfId="34302" xr:uid="{00000000-0005-0000-0000-00007B3E0000}"/>
    <cellStyle name="Heading 3 8 3" xfId="10317" xr:uid="{00000000-0005-0000-0000-00007C3E0000}"/>
    <cellStyle name="Heading 3 8 3 2" xfId="10318" xr:uid="{00000000-0005-0000-0000-00007D3E0000}"/>
    <cellStyle name="Heading 3 8 3 2 2" xfId="10319" xr:uid="{00000000-0005-0000-0000-00007E3E0000}"/>
    <cellStyle name="Heading 3 8 3 2 2 2" xfId="10320" xr:uid="{00000000-0005-0000-0000-00007F3E0000}"/>
    <cellStyle name="Heading 3 8 3 2 2 2 2" xfId="10321" xr:uid="{00000000-0005-0000-0000-0000803E0000}"/>
    <cellStyle name="Heading 3 8 3 2 2 2 2 2" xfId="27198" xr:uid="{00000000-0005-0000-0000-0000813E0000}"/>
    <cellStyle name="Heading 3 8 3 2 2 2 2 2 2" xfId="31837" xr:uid="{00000000-0005-0000-0000-0000823E0000}"/>
    <cellStyle name="Heading 3 8 3 2 2 2 2 2 3" xfId="33423" xr:uid="{00000000-0005-0000-0000-0000833E0000}"/>
    <cellStyle name="Heading 3 8 3 2 2 2 2 3" xfId="29543" xr:uid="{00000000-0005-0000-0000-0000843E0000}"/>
    <cellStyle name="Heading 3 8 3 2 2 2 2 4" xfId="29736" xr:uid="{00000000-0005-0000-0000-0000853E0000}"/>
    <cellStyle name="Heading 3 8 3 2 2 2 3" xfId="27197" xr:uid="{00000000-0005-0000-0000-0000863E0000}"/>
    <cellStyle name="Heading 3 8 3 2 2 2 3 2" xfId="31836" xr:uid="{00000000-0005-0000-0000-0000873E0000}"/>
    <cellStyle name="Heading 3 8 3 2 2 2 3 3" xfId="33422" xr:uid="{00000000-0005-0000-0000-0000883E0000}"/>
    <cellStyle name="Heading 3 8 3 2 2 2 4" xfId="29542" xr:uid="{00000000-0005-0000-0000-0000893E0000}"/>
    <cellStyle name="Heading 3 8 3 2 2 2 5" xfId="29737" xr:uid="{00000000-0005-0000-0000-00008A3E0000}"/>
    <cellStyle name="Heading 3 8 3 2 2 3" xfId="10322" xr:uid="{00000000-0005-0000-0000-00008B3E0000}"/>
    <cellStyle name="Heading 3 8 3 2 2 3 2" xfId="27199" xr:uid="{00000000-0005-0000-0000-00008C3E0000}"/>
    <cellStyle name="Heading 3 8 3 2 2 3 2 2" xfId="31838" xr:uid="{00000000-0005-0000-0000-00008D3E0000}"/>
    <cellStyle name="Heading 3 8 3 2 2 3 2 3" xfId="33424" xr:uid="{00000000-0005-0000-0000-00008E3E0000}"/>
    <cellStyle name="Heading 3 8 3 2 2 3 3" xfId="29544" xr:uid="{00000000-0005-0000-0000-00008F3E0000}"/>
    <cellStyle name="Heading 3 8 3 2 2 3 4" xfId="29735" xr:uid="{00000000-0005-0000-0000-0000903E0000}"/>
    <cellStyle name="Heading 3 8 3 2 2 4" xfId="27196" xr:uid="{00000000-0005-0000-0000-0000913E0000}"/>
    <cellStyle name="Heading 3 8 3 2 2 4 2" xfId="31835" xr:uid="{00000000-0005-0000-0000-0000923E0000}"/>
    <cellStyle name="Heading 3 8 3 2 2 4 3" xfId="33421" xr:uid="{00000000-0005-0000-0000-0000933E0000}"/>
    <cellStyle name="Heading 3 8 3 2 2 5" xfId="29541" xr:uid="{00000000-0005-0000-0000-0000943E0000}"/>
    <cellStyle name="Heading 3 8 3 2 2 6" xfId="29738" xr:uid="{00000000-0005-0000-0000-0000953E0000}"/>
    <cellStyle name="Heading 3 8 3 2 3" xfId="10323" xr:uid="{00000000-0005-0000-0000-0000963E0000}"/>
    <cellStyle name="Heading 3 8 3 2 3 2" xfId="10324" xr:uid="{00000000-0005-0000-0000-0000973E0000}"/>
    <cellStyle name="Heading 3 8 3 2 3 2 2" xfId="27201" xr:uid="{00000000-0005-0000-0000-0000983E0000}"/>
    <cellStyle name="Heading 3 8 3 2 3 2 2 2" xfId="31840" xr:uid="{00000000-0005-0000-0000-0000993E0000}"/>
    <cellStyle name="Heading 3 8 3 2 3 2 2 3" xfId="33426" xr:uid="{00000000-0005-0000-0000-00009A3E0000}"/>
    <cellStyle name="Heading 3 8 3 2 3 2 3" xfId="29546" xr:uid="{00000000-0005-0000-0000-00009B3E0000}"/>
    <cellStyle name="Heading 3 8 3 2 3 2 4" xfId="29733" xr:uid="{00000000-0005-0000-0000-00009C3E0000}"/>
    <cellStyle name="Heading 3 8 3 2 3 3" xfId="27200" xr:uid="{00000000-0005-0000-0000-00009D3E0000}"/>
    <cellStyle name="Heading 3 8 3 2 3 3 2" xfId="31839" xr:uid="{00000000-0005-0000-0000-00009E3E0000}"/>
    <cellStyle name="Heading 3 8 3 2 3 3 3" xfId="33425" xr:uid="{00000000-0005-0000-0000-00009F3E0000}"/>
    <cellStyle name="Heading 3 8 3 2 3 4" xfId="29545" xr:uid="{00000000-0005-0000-0000-0000A03E0000}"/>
    <cellStyle name="Heading 3 8 3 2 3 5" xfId="29734" xr:uid="{00000000-0005-0000-0000-0000A13E0000}"/>
    <cellStyle name="Heading 3 8 3 2 4" xfId="10325" xr:uid="{00000000-0005-0000-0000-0000A23E0000}"/>
    <cellStyle name="Heading 3 8 3 2 4 2" xfId="27202" xr:uid="{00000000-0005-0000-0000-0000A33E0000}"/>
    <cellStyle name="Heading 3 8 3 2 4 2 2" xfId="31841" xr:uid="{00000000-0005-0000-0000-0000A43E0000}"/>
    <cellStyle name="Heading 3 8 3 2 4 2 3" xfId="33427" xr:uid="{00000000-0005-0000-0000-0000A53E0000}"/>
    <cellStyle name="Heading 3 8 3 2 4 3" xfId="29547" xr:uid="{00000000-0005-0000-0000-0000A63E0000}"/>
    <cellStyle name="Heading 3 8 3 2 4 4" xfId="29732" xr:uid="{00000000-0005-0000-0000-0000A73E0000}"/>
    <cellStyle name="Heading 3 8 3 2 5" xfId="27195" xr:uid="{00000000-0005-0000-0000-0000A83E0000}"/>
    <cellStyle name="Heading 3 8 3 2 5 2" xfId="31834" xr:uid="{00000000-0005-0000-0000-0000A93E0000}"/>
    <cellStyle name="Heading 3 8 3 2 5 3" xfId="33420" xr:uid="{00000000-0005-0000-0000-0000AA3E0000}"/>
    <cellStyle name="Heading 3 8 3 2 6" xfId="29540" xr:uid="{00000000-0005-0000-0000-0000AB3E0000}"/>
    <cellStyle name="Heading 3 8 3 2 7" xfId="29739" xr:uid="{00000000-0005-0000-0000-0000AC3E0000}"/>
    <cellStyle name="Heading 3 8 3 3" xfId="10326" xr:uid="{00000000-0005-0000-0000-0000AD3E0000}"/>
    <cellStyle name="Heading 3 8 3 3 2" xfId="10327" xr:uid="{00000000-0005-0000-0000-0000AE3E0000}"/>
    <cellStyle name="Heading 3 8 3 3 2 2" xfId="10328" xr:uid="{00000000-0005-0000-0000-0000AF3E0000}"/>
    <cellStyle name="Heading 3 8 3 3 2 2 2" xfId="27205" xr:uid="{00000000-0005-0000-0000-0000B03E0000}"/>
    <cellStyle name="Heading 3 8 3 3 2 2 2 2" xfId="31844" xr:uid="{00000000-0005-0000-0000-0000B13E0000}"/>
    <cellStyle name="Heading 3 8 3 3 2 2 2 3" xfId="33430" xr:uid="{00000000-0005-0000-0000-0000B23E0000}"/>
    <cellStyle name="Heading 3 8 3 3 2 2 3" xfId="29550" xr:uid="{00000000-0005-0000-0000-0000B33E0000}"/>
    <cellStyle name="Heading 3 8 3 3 2 2 4" xfId="29729" xr:uid="{00000000-0005-0000-0000-0000B43E0000}"/>
    <cellStyle name="Heading 3 8 3 3 2 3" xfId="27204" xr:uid="{00000000-0005-0000-0000-0000B53E0000}"/>
    <cellStyle name="Heading 3 8 3 3 2 3 2" xfId="31843" xr:uid="{00000000-0005-0000-0000-0000B63E0000}"/>
    <cellStyle name="Heading 3 8 3 3 2 3 3" xfId="33429" xr:uid="{00000000-0005-0000-0000-0000B73E0000}"/>
    <cellStyle name="Heading 3 8 3 3 2 4" xfId="29549" xr:uid="{00000000-0005-0000-0000-0000B83E0000}"/>
    <cellStyle name="Heading 3 8 3 3 2 5" xfId="29730" xr:uid="{00000000-0005-0000-0000-0000B93E0000}"/>
    <cellStyle name="Heading 3 8 3 3 3" xfId="10329" xr:uid="{00000000-0005-0000-0000-0000BA3E0000}"/>
    <cellStyle name="Heading 3 8 3 3 3 2" xfId="27206" xr:uid="{00000000-0005-0000-0000-0000BB3E0000}"/>
    <cellStyle name="Heading 3 8 3 3 3 2 2" xfId="31845" xr:uid="{00000000-0005-0000-0000-0000BC3E0000}"/>
    <cellStyle name="Heading 3 8 3 3 3 2 3" xfId="33431" xr:uid="{00000000-0005-0000-0000-0000BD3E0000}"/>
    <cellStyle name="Heading 3 8 3 3 3 3" xfId="29551" xr:uid="{00000000-0005-0000-0000-0000BE3E0000}"/>
    <cellStyle name="Heading 3 8 3 3 3 4" xfId="29728" xr:uid="{00000000-0005-0000-0000-0000BF3E0000}"/>
    <cellStyle name="Heading 3 8 3 3 4" xfId="27203" xr:uid="{00000000-0005-0000-0000-0000C03E0000}"/>
    <cellStyle name="Heading 3 8 3 3 4 2" xfId="31842" xr:uid="{00000000-0005-0000-0000-0000C13E0000}"/>
    <cellStyle name="Heading 3 8 3 3 4 3" xfId="33428" xr:uid="{00000000-0005-0000-0000-0000C23E0000}"/>
    <cellStyle name="Heading 3 8 3 3 5" xfId="29548" xr:uid="{00000000-0005-0000-0000-0000C33E0000}"/>
    <cellStyle name="Heading 3 8 3 3 6" xfId="29731" xr:uid="{00000000-0005-0000-0000-0000C43E0000}"/>
    <cellStyle name="Heading 3 8 3 4" xfId="10330" xr:uid="{00000000-0005-0000-0000-0000C53E0000}"/>
    <cellStyle name="Heading 3 8 3 4 2" xfId="10331" xr:uid="{00000000-0005-0000-0000-0000C63E0000}"/>
    <cellStyle name="Heading 3 8 3 4 2 2" xfId="27208" xr:uid="{00000000-0005-0000-0000-0000C73E0000}"/>
    <cellStyle name="Heading 3 8 3 4 2 2 2" xfId="31847" xr:uid="{00000000-0005-0000-0000-0000C83E0000}"/>
    <cellStyle name="Heading 3 8 3 4 2 2 3" xfId="33433" xr:uid="{00000000-0005-0000-0000-0000C93E0000}"/>
    <cellStyle name="Heading 3 8 3 4 2 3" xfId="29553" xr:uid="{00000000-0005-0000-0000-0000CA3E0000}"/>
    <cellStyle name="Heading 3 8 3 4 2 4" xfId="29726" xr:uid="{00000000-0005-0000-0000-0000CB3E0000}"/>
    <cellStyle name="Heading 3 8 3 4 3" xfId="27207" xr:uid="{00000000-0005-0000-0000-0000CC3E0000}"/>
    <cellStyle name="Heading 3 8 3 4 3 2" xfId="31846" xr:uid="{00000000-0005-0000-0000-0000CD3E0000}"/>
    <cellStyle name="Heading 3 8 3 4 3 3" xfId="33432" xr:uid="{00000000-0005-0000-0000-0000CE3E0000}"/>
    <cellStyle name="Heading 3 8 3 4 4" xfId="29552" xr:uid="{00000000-0005-0000-0000-0000CF3E0000}"/>
    <cellStyle name="Heading 3 8 3 4 5" xfId="29727" xr:uid="{00000000-0005-0000-0000-0000D03E0000}"/>
    <cellStyle name="Heading 3 8 3 5" xfId="10332" xr:uid="{00000000-0005-0000-0000-0000D13E0000}"/>
    <cellStyle name="Heading 3 8 3 5 2" xfId="27209" xr:uid="{00000000-0005-0000-0000-0000D23E0000}"/>
    <cellStyle name="Heading 3 8 3 5 2 2" xfId="31848" xr:uid="{00000000-0005-0000-0000-0000D33E0000}"/>
    <cellStyle name="Heading 3 8 3 5 2 3" xfId="33434" xr:uid="{00000000-0005-0000-0000-0000D43E0000}"/>
    <cellStyle name="Heading 3 8 3 5 3" xfId="29554" xr:uid="{00000000-0005-0000-0000-0000D53E0000}"/>
    <cellStyle name="Heading 3 8 3 5 4" xfId="29725" xr:uid="{00000000-0005-0000-0000-0000D63E0000}"/>
    <cellStyle name="Heading 3 8 3 6" xfId="27194" xr:uid="{00000000-0005-0000-0000-0000D73E0000}"/>
    <cellStyle name="Heading 3 8 3 6 2" xfId="31833" xr:uid="{00000000-0005-0000-0000-0000D83E0000}"/>
    <cellStyle name="Heading 3 8 3 6 3" xfId="33419" xr:uid="{00000000-0005-0000-0000-0000D93E0000}"/>
    <cellStyle name="Heading 3 8 3 7" xfId="29539" xr:uid="{00000000-0005-0000-0000-0000DA3E0000}"/>
    <cellStyle name="Heading 3 8 3 8" xfId="29740" xr:uid="{00000000-0005-0000-0000-0000DB3E0000}"/>
    <cellStyle name="Heading 3 8 4" xfId="10333" xr:uid="{00000000-0005-0000-0000-0000DC3E0000}"/>
    <cellStyle name="Heading 3 8 4 2" xfId="10334" xr:uid="{00000000-0005-0000-0000-0000DD3E0000}"/>
    <cellStyle name="Heading 3 8 4 2 2" xfId="10335" xr:uid="{00000000-0005-0000-0000-0000DE3E0000}"/>
    <cellStyle name="Heading 3 8 4 2 2 2" xfId="10336" xr:uid="{00000000-0005-0000-0000-0000DF3E0000}"/>
    <cellStyle name="Heading 3 8 4 2 2 2 2" xfId="27213" xr:uid="{00000000-0005-0000-0000-0000E03E0000}"/>
    <cellStyle name="Heading 3 8 4 2 2 2 2 2" xfId="31852" xr:uid="{00000000-0005-0000-0000-0000E13E0000}"/>
    <cellStyle name="Heading 3 8 4 2 2 2 2 3" xfId="33438" xr:uid="{00000000-0005-0000-0000-0000E23E0000}"/>
    <cellStyle name="Heading 3 8 4 2 2 2 3" xfId="29558" xr:uid="{00000000-0005-0000-0000-0000E33E0000}"/>
    <cellStyle name="Heading 3 8 4 2 2 2 4" xfId="29721" xr:uid="{00000000-0005-0000-0000-0000E43E0000}"/>
    <cellStyle name="Heading 3 8 4 2 2 3" xfId="27212" xr:uid="{00000000-0005-0000-0000-0000E53E0000}"/>
    <cellStyle name="Heading 3 8 4 2 2 3 2" xfId="31851" xr:uid="{00000000-0005-0000-0000-0000E63E0000}"/>
    <cellStyle name="Heading 3 8 4 2 2 3 3" xfId="33437" xr:uid="{00000000-0005-0000-0000-0000E73E0000}"/>
    <cellStyle name="Heading 3 8 4 2 2 4" xfId="29557" xr:uid="{00000000-0005-0000-0000-0000E83E0000}"/>
    <cellStyle name="Heading 3 8 4 2 2 5" xfId="29722" xr:uid="{00000000-0005-0000-0000-0000E93E0000}"/>
    <cellStyle name="Heading 3 8 4 2 3" xfId="10337" xr:uid="{00000000-0005-0000-0000-0000EA3E0000}"/>
    <cellStyle name="Heading 3 8 4 2 3 2" xfId="27214" xr:uid="{00000000-0005-0000-0000-0000EB3E0000}"/>
    <cellStyle name="Heading 3 8 4 2 3 2 2" xfId="31853" xr:uid="{00000000-0005-0000-0000-0000EC3E0000}"/>
    <cellStyle name="Heading 3 8 4 2 3 2 3" xfId="33439" xr:uid="{00000000-0005-0000-0000-0000ED3E0000}"/>
    <cellStyle name="Heading 3 8 4 2 3 3" xfId="29559" xr:uid="{00000000-0005-0000-0000-0000EE3E0000}"/>
    <cellStyle name="Heading 3 8 4 2 3 4" xfId="29720" xr:uid="{00000000-0005-0000-0000-0000EF3E0000}"/>
    <cellStyle name="Heading 3 8 4 2 4" xfId="27211" xr:uid="{00000000-0005-0000-0000-0000F03E0000}"/>
    <cellStyle name="Heading 3 8 4 2 4 2" xfId="31850" xr:uid="{00000000-0005-0000-0000-0000F13E0000}"/>
    <cellStyle name="Heading 3 8 4 2 4 3" xfId="33436" xr:uid="{00000000-0005-0000-0000-0000F23E0000}"/>
    <cellStyle name="Heading 3 8 4 2 5" xfId="29556" xr:uid="{00000000-0005-0000-0000-0000F33E0000}"/>
    <cellStyle name="Heading 3 8 4 2 6" xfId="29723" xr:uid="{00000000-0005-0000-0000-0000F43E0000}"/>
    <cellStyle name="Heading 3 8 4 3" xfId="10338" xr:uid="{00000000-0005-0000-0000-0000F53E0000}"/>
    <cellStyle name="Heading 3 8 4 3 2" xfId="10339" xr:uid="{00000000-0005-0000-0000-0000F63E0000}"/>
    <cellStyle name="Heading 3 8 4 3 2 2" xfId="27216" xr:uid="{00000000-0005-0000-0000-0000F73E0000}"/>
    <cellStyle name="Heading 3 8 4 3 2 2 2" xfId="31855" xr:uid="{00000000-0005-0000-0000-0000F83E0000}"/>
    <cellStyle name="Heading 3 8 4 3 2 2 3" xfId="33441" xr:uid="{00000000-0005-0000-0000-0000F93E0000}"/>
    <cellStyle name="Heading 3 8 4 3 2 3" xfId="29561" xr:uid="{00000000-0005-0000-0000-0000FA3E0000}"/>
    <cellStyle name="Heading 3 8 4 3 2 4" xfId="29718" xr:uid="{00000000-0005-0000-0000-0000FB3E0000}"/>
    <cellStyle name="Heading 3 8 4 3 3" xfId="27215" xr:uid="{00000000-0005-0000-0000-0000FC3E0000}"/>
    <cellStyle name="Heading 3 8 4 3 3 2" xfId="31854" xr:uid="{00000000-0005-0000-0000-0000FD3E0000}"/>
    <cellStyle name="Heading 3 8 4 3 3 3" xfId="33440" xr:uid="{00000000-0005-0000-0000-0000FE3E0000}"/>
    <cellStyle name="Heading 3 8 4 3 4" xfId="29560" xr:uid="{00000000-0005-0000-0000-0000FF3E0000}"/>
    <cellStyle name="Heading 3 8 4 3 5" xfId="29719" xr:uid="{00000000-0005-0000-0000-0000003F0000}"/>
    <cellStyle name="Heading 3 8 4 4" xfId="10340" xr:uid="{00000000-0005-0000-0000-0000013F0000}"/>
    <cellStyle name="Heading 3 8 4 4 2" xfId="27217" xr:uid="{00000000-0005-0000-0000-0000023F0000}"/>
    <cellStyle name="Heading 3 8 4 4 2 2" xfId="31856" xr:uid="{00000000-0005-0000-0000-0000033F0000}"/>
    <cellStyle name="Heading 3 8 4 4 2 3" xfId="33442" xr:uid="{00000000-0005-0000-0000-0000043F0000}"/>
    <cellStyle name="Heading 3 8 4 4 3" xfId="29562" xr:uid="{00000000-0005-0000-0000-0000053F0000}"/>
    <cellStyle name="Heading 3 8 4 4 4" xfId="29717" xr:uid="{00000000-0005-0000-0000-0000063F0000}"/>
    <cellStyle name="Heading 3 8 4 5" xfId="27210" xr:uid="{00000000-0005-0000-0000-0000073F0000}"/>
    <cellStyle name="Heading 3 8 4 5 2" xfId="31849" xr:uid="{00000000-0005-0000-0000-0000083F0000}"/>
    <cellStyle name="Heading 3 8 4 5 3" xfId="33435" xr:uid="{00000000-0005-0000-0000-0000093F0000}"/>
    <cellStyle name="Heading 3 8 4 6" xfId="29555" xr:uid="{00000000-0005-0000-0000-00000A3F0000}"/>
    <cellStyle name="Heading 3 8 4 7" xfId="29724" xr:uid="{00000000-0005-0000-0000-00000B3F0000}"/>
    <cellStyle name="Heading 3 8 5" xfId="10341" xr:uid="{00000000-0005-0000-0000-00000C3F0000}"/>
    <cellStyle name="Heading 3 8 5 2" xfId="10342" xr:uid="{00000000-0005-0000-0000-00000D3F0000}"/>
    <cellStyle name="Heading 3 8 5 2 2" xfId="10343" xr:uid="{00000000-0005-0000-0000-00000E3F0000}"/>
    <cellStyle name="Heading 3 8 5 2 2 2" xfId="27220" xr:uid="{00000000-0005-0000-0000-00000F3F0000}"/>
    <cellStyle name="Heading 3 8 5 2 2 2 2" xfId="31859" xr:uid="{00000000-0005-0000-0000-0000103F0000}"/>
    <cellStyle name="Heading 3 8 5 2 2 2 3" xfId="33445" xr:uid="{00000000-0005-0000-0000-0000113F0000}"/>
    <cellStyle name="Heading 3 8 5 2 2 3" xfId="29565" xr:uid="{00000000-0005-0000-0000-0000123F0000}"/>
    <cellStyle name="Heading 3 8 5 2 2 4" xfId="29714" xr:uid="{00000000-0005-0000-0000-0000133F0000}"/>
    <cellStyle name="Heading 3 8 5 2 3" xfId="27219" xr:uid="{00000000-0005-0000-0000-0000143F0000}"/>
    <cellStyle name="Heading 3 8 5 2 3 2" xfId="31858" xr:uid="{00000000-0005-0000-0000-0000153F0000}"/>
    <cellStyle name="Heading 3 8 5 2 3 3" xfId="33444" xr:uid="{00000000-0005-0000-0000-0000163F0000}"/>
    <cellStyle name="Heading 3 8 5 2 4" xfId="29564" xr:uid="{00000000-0005-0000-0000-0000173F0000}"/>
    <cellStyle name="Heading 3 8 5 2 5" xfId="29715" xr:uid="{00000000-0005-0000-0000-0000183F0000}"/>
    <cellStyle name="Heading 3 8 5 3" xfId="10344" xr:uid="{00000000-0005-0000-0000-0000193F0000}"/>
    <cellStyle name="Heading 3 8 5 3 2" xfId="27221" xr:uid="{00000000-0005-0000-0000-00001A3F0000}"/>
    <cellStyle name="Heading 3 8 5 3 2 2" xfId="31860" xr:uid="{00000000-0005-0000-0000-00001B3F0000}"/>
    <cellStyle name="Heading 3 8 5 3 2 3" xfId="33446" xr:uid="{00000000-0005-0000-0000-00001C3F0000}"/>
    <cellStyle name="Heading 3 8 5 3 3" xfId="29566" xr:uid="{00000000-0005-0000-0000-00001D3F0000}"/>
    <cellStyle name="Heading 3 8 5 3 4" xfId="29713" xr:uid="{00000000-0005-0000-0000-00001E3F0000}"/>
    <cellStyle name="Heading 3 8 5 4" xfId="27218" xr:uid="{00000000-0005-0000-0000-00001F3F0000}"/>
    <cellStyle name="Heading 3 8 5 4 2" xfId="31857" xr:uid="{00000000-0005-0000-0000-0000203F0000}"/>
    <cellStyle name="Heading 3 8 5 4 3" xfId="33443" xr:uid="{00000000-0005-0000-0000-0000213F0000}"/>
    <cellStyle name="Heading 3 8 5 5" xfId="29563" xr:uid="{00000000-0005-0000-0000-0000223F0000}"/>
    <cellStyle name="Heading 3 8 5 6" xfId="29716" xr:uid="{00000000-0005-0000-0000-0000233F0000}"/>
    <cellStyle name="Heading 3 8 6" xfId="10345" xr:uid="{00000000-0005-0000-0000-0000243F0000}"/>
    <cellStyle name="Heading 3 8 6 2" xfId="10346" xr:uid="{00000000-0005-0000-0000-0000253F0000}"/>
    <cellStyle name="Heading 3 8 6 2 2" xfId="27223" xr:uid="{00000000-0005-0000-0000-0000263F0000}"/>
    <cellStyle name="Heading 3 8 6 2 2 2" xfId="31862" xr:uid="{00000000-0005-0000-0000-0000273F0000}"/>
    <cellStyle name="Heading 3 8 6 2 2 3" xfId="33448" xr:uid="{00000000-0005-0000-0000-0000283F0000}"/>
    <cellStyle name="Heading 3 8 6 2 3" xfId="29568" xr:uid="{00000000-0005-0000-0000-0000293F0000}"/>
    <cellStyle name="Heading 3 8 6 2 4" xfId="29711" xr:uid="{00000000-0005-0000-0000-00002A3F0000}"/>
    <cellStyle name="Heading 3 8 6 3" xfId="27222" xr:uid="{00000000-0005-0000-0000-00002B3F0000}"/>
    <cellStyle name="Heading 3 8 6 3 2" xfId="31861" xr:uid="{00000000-0005-0000-0000-00002C3F0000}"/>
    <cellStyle name="Heading 3 8 6 3 3" xfId="33447" xr:uid="{00000000-0005-0000-0000-00002D3F0000}"/>
    <cellStyle name="Heading 3 8 6 4" xfId="29567" xr:uid="{00000000-0005-0000-0000-00002E3F0000}"/>
    <cellStyle name="Heading 3 8 6 5" xfId="29712" xr:uid="{00000000-0005-0000-0000-00002F3F0000}"/>
    <cellStyle name="Heading 3 8 7" xfId="10347" xr:uid="{00000000-0005-0000-0000-0000303F0000}"/>
    <cellStyle name="Heading 3 8 7 2" xfId="10348" xr:uid="{00000000-0005-0000-0000-0000313F0000}"/>
    <cellStyle name="Heading 3 8 7 2 2" xfId="27225" xr:uid="{00000000-0005-0000-0000-0000323F0000}"/>
    <cellStyle name="Heading 3 8 7 2 2 2" xfId="31864" xr:uid="{00000000-0005-0000-0000-0000333F0000}"/>
    <cellStyle name="Heading 3 8 7 2 2 3" xfId="33450" xr:uid="{00000000-0005-0000-0000-0000343F0000}"/>
    <cellStyle name="Heading 3 8 7 2 3" xfId="29570" xr:uid="{00000000-0005-0000-0000-0000353F0000}"/>
    <cellStyle name="Heading 3 8 7 2 4" xfId="29709" xr:uid="{00000000-0005-0000-0000-0000363F0000}"/>
    <cellStyle name="Heading 3 8 7 3" xfId="27224" xr:uid="{00000000-0005-0000-0000-0000373F0000}"/>
    <cellStyle name="Heading 3 8 7 3 2" xfId="31863" xr:uid="{00000000-0005-0000-0000-0000383F0000}"/>
    <cellStyle name="Heading 3 8 7 3 3" xfId="33449" xr:uid="{00000000-0005-0000-0000-0000393F0000}"/>
    <cellStyle name="Heading 3 8 7 4" xfId="29569" xr:uid="{00000000-0005-0000-0000-00003A3F0000}"/>
    <cellStyle name="Heading 3 8 7 5" xfId="29710" xr:uid="{00000000-0005-0000-0000-00003B3F0000}"/>
    <cellStyle name="Heading 3 8 8" xfId="10349" xr:uid="{00000000-0005-0000-0000-00003C3F0000}"/>
    <cellStyle name="Heading 3 8 8 2" xfId="27226" xr:uid="{00000000-0005-0000-0000-00003D3F0000}"/>
    <cellStyle name="Heading 3 8 8 2 2" xfId="31865" xr:uid="{00000000-0005-0000-0000-00003E3F0000}"/>
    <cellStyle name="Heading 3 8 8 2 3" xfId="33451" xr:uid="{00000000-0005-0000-0000-00003F3F0000}"/>
    <cellStyle name="Heading 3 8 8 3" xfId="29571" xr:uid="{00000000-0005-0000-0000-0000403F0000}"/>
    <cellStyle name="Heading 3 8 8 4" xfId="29708" xr:uid="{00000000-0005-0000-0000-0000413F0000}"/>
    <cellStyle name="Heading 3 8 9" xfId="27159" xr:uid="{00000000-0005-0000-0000-0000423F0000}"/>
    <cellStyle name="Heading 3 8 9 2" xfId="31798" xr:uid="{00000000-0005-0000-0000-0000433F0000}"/>
    <cellStyle name="Heading 3 8 9 3" xfId="33384" xr:uid="{00000000-0005-0000-0000-0000443F0000}"/>
    <cellStyle name="Heading 3 8_Client_Report_SSFD_286_UI_15May14_06h00" xfId="37055" xr:uid="{00000000-0005-0000-0000-0000453F0000}"/>
    <cellStyle name="Heading 3 9" xfId="10350" xr:uid="{00000000-0005-0000-0000-0000463F0000}"/>
    <cellStyle name="Heading 3 9 10" xfId="28081" xr:uid="{00000000-0005-0000-0000-0000473F0000}"/>
    <cellStyle name="Heading 3 9 10 2" xfId="32717" xr:uid="{00000000-0005-0000-0000-0000483F0000}"/>
    <cellStyle name="Heading 3 9 10 3" xfId="34303" xr:uid="{00000000-0005-0000-0000-0000493F0000}"/>
    <cellStyle name="Heading 3 9 11" xfId="29572" xr:uid="{00000000-0005-0000-0000-00004A3F0000}"/>
    <cellStyle name="Heading 3 9 12" xfId="29707" xr:uid="{00000000-0005-0000-0000-00004B3F0000}"/>
    <cellStyle name="Heading 3 9 2" xfId="10351" xr:uid="{00000000-0005-0000-0000-00004C3F0000}"/>
    <cellStyle name="Heading 3 9 2 10" xfId="29573" xr:uid="{00000000-0005-0000-0000-00004D3F0000}"/>
    <cellStyle name="Heading 3 9 2 11" xfId="29706" xr:uid="{00000000-0005-0000-0000-00004E3F0000}"/>
    <cellStyle name="Heading 3 9 2 2" xfId="10352" xr:uid="{00000000-0005-0000-0000-00004F3F0000}"/>
    <cellStyle name="Heading 3 9 2 2 2" xfId="10353" xr:uid="{00000000-0005-0000-0000-0000503F0000}"/>
    <cellStyle name="Heading 3 9 2 2 2 2" xfId="10354" xr:uid="{00000000-0005-0000-0000-0000513F0000}"/>
    <cellStyle name="Heading 3 9 2 2 2 2 2" xfId="10355" xr:uid="{00000000-0005-0000-0000-0000523F0000}"/>
    <cellStyle name="Heading 3 9 2 2 2 2 2 2" xfId="10356" xr:uid="{00000000-0005-0000-0000-0000533F0000}"/>
    <cellStyle name="Heading 3 9 2 2 2 2 2 2 2" xfId="27233" xr:uid="{00000000-0005-0000-0000-0000543F0000}"/>
    <cellStyle name="Heading 3 9 2 2 2 2 2 2 2 2" xfId="31872" xr:uid="{00000000-0005-0000-0000-0000553F0000}"/>
    <cellStyle name="Heading 3 9 2 2 2 2 2 2 2 3" xfId="33458" xr:uid="{00000000-0005-0000-0000-0000563F0000}"/>
    <cellStyle name="Heading 3 9 2 2 2 2 2 2 3" xfId="29578" xr:uid="{00000000-0005-0000-0000-0000573F0000}"/>
    <cellStyle name="Heading 3 9 2 2 2 2 2 2 4" xfId="29701" xr:uid="{00000000-0005-0000-0000-0000583F0000}"/>
    <cellStyle name="Heading 3 9 2 2 2 2 2 3" xfId="27232" xr:uid="{00000000-0005-0000-0000-0000593F0000}"/>
    <cellStyle name="Heading 3 9 2 2 2 2 2 3 2" xfId="31871" xr:uid="{00000000-0005-0000-0000-00005A3F0000}"/>
    <cellStyle name="Heading 3 9 2 2 2 2 2 3 3" xfId="33457" xr:uid="{00000000-0005-0000-0000-00005B3F0000}"/>
    <cellStyle name="Heading 3 9 2 2 2 2 2 4" xfId="29577" xr:uid="{00000000-0005-0000-0000-00005C3F0000}"/>
    <cellStyle name="Heading 3 9 2 2 2 2 2 5" xfId="29702" xr:uid="{00000000-0005-0000-0000-00005D3F0000}"/>
    <cellStyle name="Heading 3 9 2 2 2 2 3" xfId="10357" xr:uid="{00000000-0005-0000-0000-00005E3F0000}"/>
    <cellStyle name="Heading 3 9 2 2 2 2 3 2" xfId="27234" xr:uid="{00000000-0005-0000-0000-00005F3F0000}"/>
    <cellStyle name="Heading 3 9 2 2 2 2 3 2 2" xfId="31873" xr:uid="{00000000-0005-0000-0000-0000603F0000}"/>
    <cellStyle name="Heading 3 9 2 2 2 2 3 2 3" xfId="33459" xr:uid="{00000000-0005-0000-0000-0000613F0000}"/>
    <cellStyle name="Heading 3 9 2 2 2 2 3 3" xfId="29579" xr:uid="{00000000-0005-0000-0000-0000623F0000}"/>
    <cellStyle name="Heading 3 9 2 2 2 2 3 4" xfId="29700" xr:uid="{00000000-0005-0000-0000-0000633F0000}"/>
    <cellStyle name="Heading 3 9 2 2 2 2 4" xfId="27231" xr:uid="{00000000-0005-0000-0000-0000643F0000}"/>
    <cellStyle name="Heading 3 9 2 2 2 2 4 2" xfId="31870" xr:uid="{00000000-0005-0000-0000-0000653F0000}"/>
    <cellStyle name="Heading 3 9 2 2 2 2 4 3" xfId="33456" xr:uid="{00000000-0005-0000-0000-0000663F0000}"/>
    <cellStyle name="Heading 3 9 2 2 2 2 5" xfId="29576" xr:uid="{00000000-0005-0000-0000-0000673F0000}"/>
    <cellStyle name="Heading 3 9 2 2 2 2 6" xfId="29703" xr:uid="{00000000-0005-0000-0000-0000683F0000}"/>
    <cellStyle name="Heading 3 9 2 2 2 3" xfId="10358" xr:uid="{00000000-0005-0000-0000-0000693F0000}"/>
    <cellStyle name="Heading 3 9 2 2 2 3 2" xfId="10359" xr:uid="{00000000-0005-0000-0000-00006A3F0000}"/>
    <cellStyle name="Heading 3 9 2 2 2 3 2 2" xfId="27236" xr:uid="{00000000-0005-0000-0000-00006B3F0000}"/>
    <cellStyle name="Heading 3 9 2 2 2 3 2 2 2" xfId="31875" xr:uid="{00000000-0005-0000-0000-00006C3F0000}"/>
    <cellStyle name="Heading 3 9 2 2 2 3 2 2 3" xfId="33461" xr:uid="{00000000-0005-0000-0000-00006D3F0000}"/>
    <cellStyle name="Heading 3 9 2 2 2 3 2 3" xfId="29581" xr:uid="{00000000-0005-0000-0000-00006E3F0000}"/>
    <cellStyle name="Heading 3 9 2 2 2 3 2 4" xfId="29698" xr:uid="{00000000-0005-0000-0000-00006F3F0000}"/>
    <cellStyle name="Heading 3 9 2 2 2 3 3" xfId="27235" xr:uid="{00000000-0005-0000-0000-0000703F0000}"/>
    <cellStyle name="Heading 3 9 2 2 2 3 3 2" xfId="31874" xr:uid="{00000000-0005-0000-0000-0000713F0000}"/>
    <cellStyle name="Heading 3 9 2 2 2 3 3 3" xfId="33460" xr:uid="{00000000-0005-0000-0000-0000723F0000}"/>
    <cellStyle name="Heading 3 9 2 2 2 3 4" xfId="29580" xr:uid="{00000000-0005-0000-0000-0000733F0000}"/>
    <cellStyle name="Heading 3 9 2 2 2 3 5" xfId="29699" xr:uid="{00000000-0005-0000-0000-0000743F0000}"/>
    <cellStyle name="Heading 3 9 2 2 2 4" xfId="10360" xr:uid="{00000000-0005-0000-0000-0000753F0000}"/>
    <cellStyle name="Heading 3 9 2 2 2 4 2" xfId="27237" xr:uid="{00000000-0005-0000-0000-0000763F0000}"/>
    <cellStyle name="Heading 3 9 2 2 2 4 2 2" xfId="31876" xr:uid="{00000000-0005-0000-0000-0000773F0000}"/>
    <cellStyle name="Heading 3 9 2 2 2 4 2 3" xfId="33462" xr:uid="{00000000-0005-0000-0000-0000783F0000}"/>
    <cellStyle name="Heading 3 9 2 2 2 4 3" xfId="29582" xr:uid="{00000000-0005-0000-0000-0000793F0000}"/>
    <cellStyle name="Heading 3 9 2 2 2 4 4" xfId="29697" xr:uid="{00000000-0005-0000-0000-00007A3F0000}"/>
    <cellStyle name="Heading 3 9 2 2 2 5" xfId="27230" xr:uid="{00000000-0005-0000-0000-00007B3F0000}"/>
    <cellStyle name="Heading 3 9 2 2 2 5 2" xfId="31869" xr:uid="{00000000-0005-0000-0000-00007C3F0000}"/>
    <cellStyle name="Heading 3 9 2 2 2 5 3" xfId="33455" xr:uid="{00000000-0005-0000-0000-00007D3F0000}"/>
    <cellStyle name="Heading 3 9 2 2 2 6" xfId="29575" xr:uid="{00000000-0005-0000-0000-00007E3F0000}"/>
    <cellStyle name="Heading 3 9 2 2 2 7" xfId="29704" xr:uid="{00000000-0005-0000-0000-00007F3F0000}"/>
    <cellStyle name="Heading 3 9 2 2 3" xfId="10361" xr:uid="{00000000-0005-0000-0000-0000803F0000}"/>
    <cellStyle name="Heading 3 9 2 2 3 2" xfId="10362" xr:uid="{00000000-0005-0000-0000-0000813F0000}"/>
    <cellStyle name="Heading 3 9 2 2 3 2 2" xfId="10363" xr:uid="{00000000-0005-0000-0000-0000823F0000}"/>
    <cellStyle name="Heading 3 9 2 2 3 2 2 2" xfId="27240" xr:uid="{00000000-0005-0000-0000-0000833F0000}"/>
    <cellStyle name="Heading 3 9 2 2 3 2 2 2 2" xfId="31879" xr:uid="{00000000-0005-0000-0000-0000843F0000}"/>
    <cellStyle name="Heading 3 9 2 2 3 2 2 2 3" xfId="33465" xr:uid="{00000000-0005-0000-0000-0000853F0000}"/>
    <cellStyle name="Heading 3 9 2 2 3 2 2 3" xfId="29585" xr:uid="{00000000-0005-0000-0000-0000863F0000}"/>
    <cellStyle name="Heading 3 9 2 2 3 2 2 4" xfId="29694" xr:uid="{00000000-0005-0000-0000-0000873F0000}"/>
    <cellStyle name="Heading 3 9 2 2 3 2 3" xfId="27239" xr:uid="{00000000-0005-0000-0000-0000883F0000}"/>
    <cellStyle name="Heading 3 9 2 2 3 2 3 2" xfId="31878" xr:uid="{00000000-0005-0000-0000-0000893F0000}"/>
    <cellStyle name="Heading 3 9 2 2 3 2 3 3" xfId="33464" xr:uid="{00000000-0005-0000-0000-00008A3F0000}"/>
    <cellStyle name="Heading 3 9 2 2 3 2 4" xfId="29584" xr:uid="{00000000-0005-0000-0000-00008B3F0000}"/>
    <cellStyle name="Heading 3 9 2 2 3 2 5" xfId="29695" xr:uid="{00000000-0005-0000-0000-00008C3F0000}"/>
    <cellStyle name="Heading 3 9 2 2 3 3" xfId="10364" xr:uid="{00000000-0005-0000-0000-00008D3F0000}"/>
    <cellStyle name="Heading 3 9 2 2 3 3 2" xfId="27241" xr:uid="{00000000-0005-0000-0000-00008E3F0000}"/>
    <cellStyle name="Heading 3 9 2 2 3 3 2 2" xfId="31880" xr:uid="{00000000-0005-0000-0000-00008F3F0000}"/>
    <cellStyle name="Heading 3 9 2 2 3 3 2 3" xfId="33466" xr:uid="{00000000-0005-0000-0000-0000903F0000}"/>
    <cellStyle name="Heading 3 9 2 2 3 3 3" xfId="29586" xr:uid="{00000000-0005-0000-0000-0000913F0000}"/>
    <cellStyle name="Heading 3 9 2 2 3 3 4" xfId="29693" xr:uid="{00000000-0005-0000-0000-0000923F0000}"/>
    <cellStyle name="Heading 3 9 2 2 3 4" xfId="27238" xr:uid="{00000000-0005-0000-0000-0000933F0000}"/>
    <cellStyle name="Heading 3 9 2 2 3 4 2" xfId="31877" xr:uid="{00000000-0005-0000-0000-0000943F0000}"/>
    <cellStyle name="Heading 3 9 2 2 3 4 3" xfId="33463" xr:uid="{00000000-0005-0000-0000-0000953F0000}"/>
    <cellStyle name="Heading 3 9 2 2 3 5" xfId="29583" xr:uid="{00000000-0005-0000-0000-0000963F0000}"/>
    <cellStyle name="Heading 3 9 2 2 3 6" xfId="29696" xr:uid="{00000000-0005-0000-0000-0000973F0000}"/>
    <cellStyle name="Heading 3 9 2 2 4" xfId="10365" xr:uid="{00000000-0005-0000-0000-0000983F0000}"/>
    <cellStyle name="Heading 3 9 2 2 4 2" xfId="10366" xr:uid="{00000000-0005-0000-0000-0000993F0000}"/>
    <cellStyle name="Heading 3 9 2 2 4 2 2" xfId="27243" xr:uid="{00000000-0005-0000-0000-00009A3F0000}"/>
    <cellStyle name="Heading 3 9 2 2 4 2 2 2" xfId="31882" xr:uid="{00000000-0005-0000-0000-00009B3F0000}"/>
    <cellStyle name="Heading 3 9 2 2 4 2 2 3" xfId="33468" xr:uid="{00000000-0005-0000-0000-00009C3F0000}"/>
    <cellStyle name="Heading 3 9 2 2 4 2 3" xfId="29588" xr:uid="{00000000-0005-0000-0000-00009D3F0000}"/>
    <cellStyle name="Heading 3 9 2 2 4 2 4" xfId="29691" xr:uid="{00000000-0005-0000-0000-00009E3F0000}"/>
    <cellStyle name="Heading 3 9 2 2 4 3" xfId="27242" xr:uid="{00000000-0005-0000-0000-00009F3F0000}"/>
    <cellStyle name="Heading 3 9 2 2 4 3 2" xfId="31881" xr:uid="{00000000-0005-0000-0000-0000A03F0000}"/>
    <cellStyle name="Heading 3 9 2 2 4 3 3" xfId="33467" xr:uid="{00000000-0005-0000-0000-0000A13F0000}"/>
    <cellStyle name="Heading 3 9 2 2 4 4" xfId="29587" xr:uid="{00000000-0005-0000-0000-0000A23F0000}"/>
    <cellStyle name="Heading 3 9 2 2 4 5" xfId="29692" xr:uid="{00000000-0005-0000-0000-0000A33F0000}"/>
    <cellStyle name="Heading 3 9 2 2 5" xfId="10367" xr:uid="{00000000-0005-0000-0000-0000A43F0000}"/>
    <cellStyle name="Heading 3 9 2 2 5 2" xfId="27244" xr:uid="{00000000-0005-0000-0000-0000A53F0000}"/>
    <cellStyle name="Heading 3 9 2 2 5 2 2" xfId="31883" xr:uid="{00000000-0005-0000-0000-0000A63F0000}"/>
    <cellStyle name="Heading 3 9 2 2 5 2 3" xfId="33469" xr:uid="{00000000-0005-0000-0000-0000A73F0000}"/>
    <cellStyle name="Heading 3 9 2 2 5 3" xfId="29589" xr:uid="{00000000-0005-0000-0000-0000A83F0000}"/>
    <cellStyle name="Heading 3 9 2 2 5 4" xfId="29690" xr:uid="{00000000-0005-0000-0000-0000A93F0000}"/>
    <cellStyle name="Heading 3 9 2 2 6" xfId="27229" xr:uid="{00000000-0005-0000-0000-0000AA3F0000}"/>
    <cellStyle name="Heading 3 9 2 2 6 2" xfId="31868" xr:uid="{00000000-0005-0000-0000-0000AB3F0000}"/>
    <cellStyle name="Heading 3 9 2 2 6 3" xfId="33454" xr:uid="{00000000-0005-0000-0000-0000AC3F0000}"/>
    <cellStyle name="Heading 3 9 2 2 7" xfId="29574" xr:uid="{00000000-0005-0000-0000-0000AD3F0000}"/>
    <cellStyle name="Heading 3 9 2 2 8" xfId="29705" xr:uid="{00000000-0005-0000-0000-0000AE3F0000}"/>
    <cellStyle name="Heading 3 9 2 3" xfId="10368" xr:uid="{00000000-0005-0000-0000-0000AF3F0000}"/>
    <cellStyle name="Heading 3 9 2 3 2" xfId="10369" xr:uid="{00000000-0005-0000-0000-0000B03F0000}"/>
    <cellStyle name="Heading 3 9 2 3 2 2" xfId="10370" xr:uid="{00000000-0005-0000-0000-0000B13F0000}"/>
    <cellStyle name="Heading 3 9 2 3 2 2 2" xfId="10371" xr:uid="{00000000-0005-0000-0000-0000B23F0000}"/>
    <cellStyle name="Heading 3 9 2 3 2 2 2 2" xfId="27248" xr:uid="{00000000-0005-0000-0000-0000B33F0000}"/>
    <cellStyle name="Heading 3 9 2 3 2 2 2 2 2" xfId="31887" xr:uid="{00000000-0005-0000-0000-0000B43F0000}"/>
    <cellStyle name="Heading 3 9 2 3 2 2 2 2 3" xfId="33473" xr:uid="{00000000-0005-0000-0000-0000B53F0000}"/>
    <cellStyle name="Heading 3 9 2 3 2 2 2 3" xfId="29593" xr:uid="{00000000-0005-0000-0000-0000B63F0000}"/>
    <cellStyle name="Heading 3 9 2 3 2 2 2 4" xfId="29686" xr:uid="{00000000-0005-0000-0000-0000B73F0000}"/>
    <cellStyle name="Heading 3 9 2 3 2 2 3" xfId="27247" xr:uid="{00000000-0005-0000-0000-0000B83F0000}"/>
    <cellStyle name="Heading 3 9 2 3 2 2 3 2" xfId="31886" xr:uid="{00000000-0005-0000-0000-0000B93F0000}"/>
    <cellStyle name="Heading 3 9 2 3 2 2 3 3" xfId="33472" xr:uid="{00000000-0005-0000-0000-0000BA3F0000}"/>
    <cellStyle name="Heading 3 9 2 3 2 2 4" xfId="29592" xr:uid="{00000000-0005-0000-0000-0000BB3F0000}"/>
    <cellStyle name="Heading 3 9 2 3 2 2 5" xfId="29687" xr:uid="{00000000-0005-0000-0000-0000BC3F0000}"/>
    <cellStyle name="Heading 3 9 2 3 2 3" xfId="10372" xr:uid="{00000000-0005-0000-0000-0000BD3F0000}"/>
    <cellStyle name="Heading 3 9 2 3 2 3 2" xfId="27249" xr:uid="{00000000-0005-0000-0000-0000BE3F0000}"/>
    <cellStyle name="Heading 3 9 2 3 2 3 2 2" xfId="31888" xr:uid="{00000000-0005-0000-0000-0000BF3F0000}"/>
    <cellStyle name="Heading 3 9 2 3 2 3 2 3" xfId="33474" xr:uid="{00000000-0005-0000-0000-0000C03F0000}"/>
    <cellStyle name="Heading 3 9 2 3 2 3 3" xfId="29594" xr:uid="{00000000-0005-0000-0000-0000C13F0000}"/>
    <cellStyle name="Heading 3 9 2 3 2 3 4" xfId="29685" xr:uid="{00000000-0005-0000-0000-0000C23F0000}"/>
    <cellStyle name="Heading 3 9 2 3 2 4" xfId="27246" xr:uid="{00000000-0005-0000-0000-0000C33F0000}"/>
    <cellStyle name="Heading 3 9 2 3 2 4 2" xfId="31885" xr:uid="{00000000-0005-0000-0000-0000C43F0000}"/>
    <cellStyle name="Heading 3 9 2 3 2 4 3" xfId="33471" xr:uid="{00000000-0005-0000-0000-0000C53F0000}"/>
    <cellStyle name="Heading 3 9 2 3 2 5" xfId="29591" xr:uid="{00000000-0005-0000-0000-0000C63F0000}"/>
    <cellStyle name="Heading 3 9 2 3 2 6" xfId="29688" xr:uid="{00000000-0005-0000-0000-0000C73F0000}"/>
    <cellStyle name="Heading 3 9 2 3 3" xfId="10373" xr:uid="{00000000-0005-0000-0000-0000C83F0000}"/>
    <cellStyle name="Heading 3 9 2 3 3 2" xfId="10374" xr:uid="{00000000-0005-0000-0000-0000C93F0000}"/>
    <cellStyle name="Heading 3 9 2 3 3 2 2" xfId="27251" xr:uid="{00000000-0005-0000-0000-0000CA3F0000}"/>
    <cellStyle name="Heading 3 9 2 3 3 2 2 2" xfId="31890" xr:uid="{00000000-0005-0000-0000-0000CB3F0000}"/>
    <cellStyle name="Heading 3 9 2 3 3 2 2 3" xfId="33476" xr:uid="{00000000-0005-0000-0000-0000CC3F0000}"/>
    <cellStyle name="Heading 3 9 2 3 3 2 3" xfId="29596" xr:uid="{00000000-0005-0000-0000-0000CD3F0000}"/>
    <cellStyle name="Heading 3 9 2 3 3 2 4" xfId="29683" xr:uid="{00000000-0005-0000-0000-0000CE3F0000}"/>
    <cellStyle name="Heading 3 9 2 3 3 3" xfId="27250" xr:uid="{00000000-0005-0000-0000-0000CF3F0000}"/>
    <cellStyle name="Heading 3 9 2 3 3 3 2" xfId="31889" xr:uid="{00000000-0005-0000-0000-0000D03F0000}"/>
    <cellStyle name="Heading 3 9 2 3 3 3 3" xfId="33475" xr:uid="{00000000-0005-0000-0000-0000D13F0000}"/>
    <cellStyle name="Heading 3 9 2 3 3 4" xfId="29595" xr:uid="{00000000-0005-0000-0000-0000D23F0000}"/>
    <cellStyle name="Heading 3 9 2 3 3 5" xfId="29684" xr:uid="{00000000-0005-0000-0000-0000D33F0000}"/>
    <cellStyle name="Heading 3 9 2 3 4" xfId="10375" xr:uid="{00000000-0005-0000-0000-0000D43F0000}"/>
    <cellStyle name="Heading 3 9 2 3 4 2" xfId="27252" xr:uid="{00000000-0005-0000-0000-0000D53F0000}"/>
    <cellStyle name="Heading 3 9 2 3 4 2 2" xfId="31891" xr:uid="{00000000-0005-0000-0000-0000D63F0000}"/>
    <cellStyle name="Heading 3 9 2 3 4 2 3" xfId="33477" xr:uid="{00000000-0005-0000-0000-0000D73F0000}"/>
    <cellStyle name="Heading 3 9 2 3 4 3" xfId="29597" xr:uid="{00000000-0005-0000-0000-0000D83F0000}"/>
    <cellStyle name="Heading 3 9 2 3 4 4" xfId="29682" xr:uid="{00000000-0005-0000-0000-0000D93F0000}"/>
    <cellStyle name="Heading 3 9 2 3 5" xfId="27245" xr:uid="{00000000-0005-0000-0000-0000DA3F0000}"/>
    <cellStyle name="Heading 3 9 2 3 5 2" xfId="31884" xr:uid="{00000000-0005-0000-0000-0000DB3F0000}"/>
    <cellStyle name="Heading 3 9 2 3 5 3" xfId="33470" xr:uid="{00000000-0005-0000-0000-0000DC3F0000}"/>
    <cellStyle name="Heading 3 9 2 3 6" xfId="29590" xr:uid="{00000000-0005-0000-0000-0000DD3F0000}"/>
    <cellStyle name="Heading 3 9 2 3 7" xfId="29689" xr:uid="{00000000-0005-0000-0000-0000DE3F0000}"/>
    <cellStyle name="Heading 3 9 2 4" xfId="10376" xr:uid="{00000000-0005-0000-0000-0000DF3F0000}"/>
    <cellStyle name="Heading 3 9 2 4 2" xfId="10377" xr:uid="{00000000-0005-0000-0000-0000E03F0000}"/>
    <cellStyle name="Heading 3 9 2 4 2 2" xfId="10378" xr:uid="{00000000-0005-0000-0000-0000E13F0000}"/>
    <cellStyle name="Heading 3 9 2 4 2 2 2" xfId="27255" xr:uid="{00000000-0005-0000-0000-0000E23F0000}"/>
    <cellStyle name="Heading 3 9 2 4 2 2 2 2" xfId="31894" xr:uid="{00000000-0005-0000-0000-0000E33F0000}"/>
    <cellStyle name="Heading 3 9 2 4 2 2 2 3" xfId="33480" xr:uid="{00000000-0005-0000-0000-0000E43F0000}"/>
    <cellStyle name="Heading 3 9 2 4 2 2 3" xfId="29600" xr:uid="{00000000-0005-0000-0000-0000E53F0000}"/>
    <cellStyle name="Heading 3 9 2 4 2 2 4" xfId="29679" xr:uid="{00000000-0005-0000-0000-0000E63F0000}"/>
    <cellStyle name="Heading 3 9 2 4 2 3" xfId="27254" xr:uid="{00000000-0005-0000-0000-0000E73F0000}"/>
    <cellStyle name="Heading 3 9 2 4 2 3 2" xfId="31893" xr:uid="{00000000-0005-0000-0000-0000E83F0000}"/>
    <cellStyle name="Heading 3 9 2 4 2 3 3" xfId="33479" xr:uid="{00000000-0005-0000-0000-0000E93F0000}"/>
    <cellStyle name="Heading 3 9 2 4 2 4" xfId="29599" xr:uid="{00000000-0005-0000-0000-0000EA3F0000}"/>
    <cellStyle name="Heading 3 9 2 4 2 5" xfId="29680" xr:uid="{00000000-0005-0000-0000-0000EB3F0000}"/>
    <cellStyle name="Heading 3 9 2 4 3" xfId="10379" xr:uid="{00000000-0005-0000-0000-0000EC3F0000}"/>
    <cellStyle name="Heading 3 9 2 4 3 2" xfId="27256" xr:uid="{00000000-0005-0000-0000-0000ED3F0000}"/>
    <cellStyle name="Heading 3 9 2 4 3 2 2" xfId="31895" xr:uid="{00000000-0005-0000-0000-0000EE3F0000}"/>
    <cellStyle name="Heading 3 9 2 4 3 2 3" xfId="33481" xr:uid="{00000000-0005-0000-0000-0000EF3F0000}"/>
    <cellStyle name="Heading 3 9 2 4 3 3" xfId="29601" xr:uid="{00000000-0005-0000-0000-0000F03F0000}"/>
    <cellStyle name="Heading 3 9 2 4 3 4" xfId="29678" xr:uid="{00000000-0005-0000-0000-0000F13F0000}"/>
    <cellStyle name="Heading 3 9 2 4 4" xfId="27253" xr:uid="{00000000-0005-0000-0000-0000F23F0000}"/>
    <cellStyle name="Heading 3 9 2 4 4 2" xfId="31892" xr:uid="{00000000-0005-0000-0000-0000F33F0000}"/>
    <cellStyle name="Heading 3 9 2 4 4 3" xfId="33478" xr:uid="{00000000-0005-0000-0000-0000F43F0000}"/>
    <cellStyle name="Heading 3 9 2 4 5" xfId="29598" xr:uid="{00000000-0005-0000-0000-0000F53F0000}"/>
    <cellStyle name="Heading 3 9 2 4 6" xfId="29681" xr:uid="{00000000-0005-0000-0000-0000F63F0000}"/>
    <cellStyle name="Heading 3 9 2 5" xfId="10380" xr:uid="{00000000-0005-0000-0000-0000F73F0000}"/>
    <cellStyle name="Heading 3 9 2 5 2" xfId="10381" xr:uid="{00000000-0005-0000-0000-0000F83F0000}"/>
    <cellStyle name="Heading 3 9 2 5 2 2" xfId="27258" xr:uid="{00000000-0005-0000-0000-0000F93F0000}"/>
    <cellStyle name="Heading 3 9 2 5 2 2 2" xfId="31897" xr:uid="{00000000-0005-0000-0000-0000FA3F0000}"/>
    <cellStyle name="Heading 3 9 2 5 2 2 3" xfId="33483" xr:uid="{00000000-0005-0000-0000-0000FB3F0000}"/>
    <cellStyle name="Heading 3 9 2 5 2 3" xfId="29603" xr:uid="{00000000-0005-0000-0000-0000FC3F0000}"/>
    <cellStyle name="Heading 3 9 2 5 2 4" xfId="29676" xr:uid="{00000000-0005-0000-0000-0000FD3F0000}"/>
    <cellStyle name="Heading 3 9 2 5 3" xfId="27257" xr:uid="{00000000-0005-0000-0000-0000FE3F0000}"/>
    <cellStyle name="Heading 3 9 2 5 3 2" xfId="31896" xr:uid="{00000000-0005-0000-0000-0000FF3F0000}"/>
    <cellStyle name="Heading 3 9 2 5 3 3" xfId="33482" xr:uid="{00000000-0005-0000-0000-000000400000}"/>
    <cellStyle name="Heading 3 9 2 5 4" xfId="29602" xr:uid="{00000000-0005-0000-0000-000001400000}"/>
    <cellStyle name="Heading 3 9 2 5 5" xfId="29677" xr:uid="{00000000-0005-0000-0000-000002400000}"/>
    <cellStyle name="Heading 3 9 2 6" xfId="10382" xr:uid="{00000000-0005-0000-0000-000003400000}"/>
    <cellStyle name="Heading 3 9 2 6 2" xfId="10383" xr:uid="{00000000-0005-0000-0000-000004400000}"/>
    <cellStyle name="Heading 3 9 2 6 2 2" xfId="27260" xr:uid="{00000000-0005-0000-0000-000005400000}"/>
    <cellStyle name="Heading 3 9 2 6 2 2 2" xfId="31899" xr:uid="{00000000-0005-0000-0000-000006400000}"/>
    <cellStyle name="Heading 3 9 2 6 2 2 3" xfId="33485" xr:uid="{00000000-0005-0000-0000-000007400000}"/>
    <cellStyle name="Heading 3 9 2 6 2 3" xfId="29605" xr:uid="{00000000-0005-0000-0000-000008400000}"/>
    <cellStyle name="Heading 3 9 2 6 2 4" xfId="29674" xr:uid="{00000000-0005-0000-0000-000009400000}"/>
    <cellStyle name="Heading 3 9 2 6 3" xfId="27259" xr:uid="{00000000-0005-0000-0000-00000A400000}"/>
    <cellStyle name="Heading 3 9 2 6 3 2" xfId="31898" xr:uid="{00000000-0005-0000-0000-00000B400000}"/>
    <cellStyle name="Heading 3 9 2 6 3 3" xfId="33484" xr:uid="{00000000-0005-0000-0000-00000C400000}"/>
    <cellStyle name="Heading 3 9 2 6 4" xfId="29604" xr:uid="{00000000-0005-0000-0000-00000D400000}"/>
    <cellStyle name="Heading 3 9 2 6 5" xfId="29675" xr:uid="{00000000-0005-0000-0000-00000E400000}"/>
    <cellStyle name="Heading 3 9 2 7" xfId="10384" xr:uid="{00000000-0005-0000-0000-00000F400000}"/>
    <cellStyle name="Heading 3 9 2 7 2" xfId="27261" xr:uid="{00000000-0005-0000-0000-000010400000}"/>
    <cellStyle name="Heading 3 9 2 7 2 2" xfId="31900" xr:uid="{00000000-0005-0000-0000-000011400000}"/>
    <cellStyle name="Heading 3 9 2 7 2 3" xfId="33486" xr:uid="{00000000-0005-0000-0000-000012400000}"/>
    <cellStyle name="Heading 3 9 2 7 3" xfId="29606" xr:uid="{00000000-0005-0000-0000-000013400000}"/>
    <cellStyle name="Heading 3 9 2 7 4" xfId="29673" xr:uid="{00000000-0005-0000-0000-000014400000}"/>
    <cellStyle name="Heading 3 9 2 8" xfId="27228" xr:uid="{00000000-0005-0000-0000-000015400000}"/>
    <cellStyle name="Heading 3 9 2 8 2" xfId="31867" xr:uid="{00000000-0005-0000-0000-000016400000}"/>
    <cellStyle name="Heading 3 9 2 8 3" xfId="33453" xr:uid="{00000000-0005-0000-0000-000017400000}"/>
    <cellStyle name="Heading 3 9 2 9" xfId="28082" xr:uid="{00000000-0005-0000-0000-000018400000}"/>
    <cellStyle name="Heading 3 9 2 9 2" xfId="32718" xr:uid="{00000000-0005-0000-0000-000019400000}"/>
    <cellStyle name="Heading 3 9 2 9 3" xfId="34304" xr:uid="{00000000-0005-0000-0000-00001A400000}"/>
    <cellStyle name="Heading 3 9 3" xfId="10385" xr:uid="{00000000-0005-0000-0000-00001B400000}"/>
    <cellStyle name="Heading 3 9 3 2" xfId="10386" xr:uid="{00000000-0005-0000-0000-00001C400000}"/>
    <cellStyle name="Heading 3 9 3 2 2" xfId="10387" xr:uid="{00000000-0005-0000-0000-00001D400000}"/>
    <cellStyle name="Heading 3 9 3 2 2 2" xfId="10388" xr:uid="{00000000-0005-0000-0000-00001E400000}"/>
    <cellStyle name="Heading 3 9 3 2 2 2 2" xfId="10389" xr:uid="{00000000-0005-0000-0000-00001F400000}"/>
    <cellStyle name="Heading 3 9 3 2 2 2 2 2" xfId="27266" xr:uid="{00000000-0005-0000-0000-000020400000}"/>
    <cellStyle name="Heading 3 9 3 2 2 2 2 2 2" xfId="31905" xr:uid="{00000000-0005-0000-0000-000021400000}"/>
    <cellStyle name="Heading 3 9 3 2 2 2 2 2 3" xfId="33491" xr:uid="{00000000-0005-0000-0000-000022400000}"/>
    <cellStyle name="Heading 3 9 3 2 2 2 2 3" xfId="29611" xr:uid="{00000000-0005-0000-0000-000023400000}"/>
    <cellStyle name="Heading 3 9 3 2 2 2 2 4" xfId="29668" xr:uid="{00000000-0005-0000-0000-000024400000}"/>
    <cellStyle name="Heading 3 9 3 2 2 2 3" xfId="27265" xr:uid="{00000000-0005-0000-0000-000025400000}"/>
    <cellStyle name="Heading 3 9 3 2 2 2 3 2" xfId="31904" xr:uid="{00000000-0005-0000-0000-000026400000}"/>
    <cellStyle name="Heading 3 9 3 2 2 2 3 3" xfId="33490" xr:uid="{00000000-0005-0000-0000-000027400000}"/>
    <cellStyle name="Heading 3 9 3 2 2 2 4" xfId="29610" xr:uid="{00000000-0005-0000-0000-000028400000}"/>
    <cellStyle name="Heading 3 9 3 2 2 2 5" xfId="29669" xr:uid="{00000000-0005-0000-0000-000029400000}"/>
    <cellStyle name="Heading 3 9 3 2 2 3" xfId="10390" xr:uid="{00000000-0005-0000-0000-00002A400000}"/>
    <cellStyle name="Heading 3 9 3 2 2 3 2" xfId="27267" xr:uid="{00000000-0005-0000-0000-00002B400000}"/>
    <cellStyle name="Heading 3 9 3 2 2 3 2 2" xfId="31906" xr:uid="{00000000-0005-0000-0000-00002C400000}"/>
    <cellStyle name="Heading 3 9 3 2 2 3 2 3" xfId="33492" xr:uid="{00000000-0005-0000-0000-00002D400000}"/>
    <cellStyle name="Heading 3 9 3 2 2 3 3" xfId="29612" xr:uid="{00000000-0005-0000-0000-00002E400000}"/>
    <cellStyle name="Heading 3 9 3 2 2 3 4" xfId="29667" xr:uid="{00000000-0005-0000-0000-00002F400000}"/>
    <cellStyle name="Heading 3 9 3 2 2 4" xfId="27264" xr:uid="{00000000-0005-0000-0000-000030400000}"/>
    <cellStyle name="Heading 3 9 3 2 2 4 2" xfId="31903" xr:uid="{00000000-0005-0000-0000-000031400000}"/>
    <cellStyle name="Heading 3 9 3 2 2 4 3" xfId="33489" xr:uid="{00000000-0005-0000-0000-000032400000}"/>
    <cellStyle name="Heading 3 9 3 2 2 5" xfId="29609" xr:uid="{00000000-0005-0000-0000-000033400000}"/>
    <cellStyle name="Heading 3 9 3 2 2 6" xfId="29670" xr:uid="{00000000-0005-0000-0000-000034400000}"/>
    <cellStyle name="Heading 3 9 3 2 3" xfId="10391" xr:uid="{00000000-0005-0000-0000-000035400000}"/>
    <cellStyle name="Heading 3 9 3 2 3 2" xfId="10392" xr:uid="{00000000-0005-0000-0000-000036400000}"/>
    <cellStyle name="Heading 3 9 3 2 3 2 2" xfId="27269" xr:uid="{00000000-0005-0000-0000-000037400000}"/>
    <cellStyle name="Heading 3 9 3 2 3 2 2 2" xfId="31908" xr:uid="{00000000-0005-0000-0000-000038400000}"/>
    <cellStyle name="Heading 3 9 3 2 3 2 2 3" xfId="33494" xr:uid="{00000000-0005-0000-0000-000039400000}"/>
    <cellStyle name="Heading 3 9 3 2 3 2 3" xfId="29614" xr:uid="{00000000-0005-0000-0000-00003A400000}"/>
    <cellStyle name="Heading 3 9 3 2 3 2 4" xfId="29665" xr:uid="{00000000-0005-0000-0000-00003B400000}"/>
    <cellStyle name="Heading 3 9 3 2 3 3" xfId="27268" xr:uid="{00000000-0005-0000-0000-00003C400000}"/>
    <cellStyle name="Heading 3 9 3 2 3 3 2" xfId="31907" xr:uid="{00000000-0005-0000-0000-00003D400000}"/>
    <cellStyle name="Heading 3 9 3 2 3 3 3" xfId="33493" xr:uid="{00000000-0005-0000-0000-00003E400000}"/>
    <cellStyle name="Heading 3 9 3 2 3 4" xfId="29613" xr:uid="{00000000-0005-0000-0000-00003F400000}"/>
    <cellStyle name="Heading 3 9 3 2 3 5" xfId="29666" xr:uid="{00000000-0005-0000-0000-000040400000}"/>
    <cellStyle name="Heading 3 9 3 2 4" xfId="10393" xr:uid="{00000000-0005-0000-0000-000041400000}"/>
    <cellStyle name="Heading 3 9 3 2 4 2" xfId="27270" xr:uid="{00000000-0005-0000-0000-000042400000}"/>
    <cellStyle name="Heading 3 9 3 2 4 2 2" xfId="31909" xr:uid="{00000000-0005-0000-0000-000043400000}"/>
    <cellStyle name="Heading 3 9 3 2 4 2 3" xfId="33495" xr:uid="{00000000-0005-0000-0000-000044400000}"/>
    <cellStyle name="Heading 3 9 3 2 4 3" xfId="29615" xr:uid="{00000000-0005-0000-0000-000045400000}"/>
    <cellStyle name="Heading 3 9 3 2 4 4" xfId="29664" xr:uid="{00000000-0005-0000-0000-000046400000}"/>
    <cellStyle name="Heading 3 9 3 2 5" xfId="27263" xr:uid="{00000000-0005-0000-0000-000047400000}"/>
    <cellStyle name="Heading 3 9 3 2 5 2" xfId="31902" xr:uid="{00000000-0005-0000-0000-000048400000}"/>
    <cellStyle name="Heading 3 9 3 2 5 3" xfId="33488" xr:uid="{00000000-0005-0000-0000-000049400000}"/>
    <cellStyle name="Heading 3 9 3 2 6" xfId="29608" xr:uid="{00000000-0005-0000-0000-00004A400000}"/>
    <cellStyle name="Heading 3 9 3 2 7" xfId="29671" xr:uid="{00000000-0005-0000-0000-00004B400000}"/>
    <cellStyle name="Heading 3 9 3 3" xfId="10394" xr:uid="{00000000-0005-0000-0000-00004C400000}"/>
    <cellStyle name="Heading 3 9 3 3 2" xfId="10395" xr:uid="{00000000-0005-0000-0000-00004D400000}"/>
    <cellStyle name="Heading 3 9 3 3 2 2" xfId="10396" xr:uid="{00000000-0005-0000-0000-00004E400000}"/>
    <cellStyle name="Heading 3 9 3 3 2 2 2" xfId="27273" xr:uid="{00000000-0005-0000-0000-00004F400000}"/>
    <cellStyle name="Heading 3 9 3 3 2 2 2 2" xfId="31912" xr:uid="{00000000-0005-0000-0000-000050400000}"/>
    <cellStyle name="Heading 3 9 3 3 2 2 2 3" xfId="33498" xr:uid="{00000000-0005-0000-0000-000051400000}"/>
    <cellStyle name="Heading 3 9 3 3 2 2 3" xfId="29618" xr:uid="{00000000-0005-0000-0000-000052400000}"/>
    <cellStyle name="Heading 3 9 3 3 2 2 4" xfId="29661" xr:uid="{00000000-0005-0000-0000-000053400000}"/>
    <cellStyle name="Heading 3 9 3 3 2 3" xfId="27272" xr:uid="{00000000-0005-0000-0000-000054400000}"/>
    <cellStyle name="Heading 3 9 3 3 2 3 2" xfId="31911" xr:uid="{00000000-0005-0000-0000-000055400000}"/>
    <cellStyle name="Heading 3 9 3 3 2 3 3" xfId="33497" xr:uid="{00000000-0005-0000-0000-000056400000}"/>
    <cellStyle name="Heading 3 9 3 3 2 4" xfId="29617" xr:uid="{00000000-0005-0000-0000-000057400000}"/>
    <cellStyle name="Heading 3 9 3 3 2 5" xfId="29662" xr:uid="{00000000-0005-0000-0000-000058400000}"/>
    <cellStyle name="Heading 3 9 3 3 3" xfId="10397" xr:uid="{00000000-0005-0000-0000-000059400000}"/>
    <cellStyle name="Heading 3 9 3 3 3 2" xfId="27274" xr:uid="{00000000-0005-0000-0000-00005A400000}"/>
    <cellStyle name="Heading 3 9 3 3 3 2 2" xfId="31913" xr:uid="{00000000-0005-0000-0000-00005B400000}"/>
    <cellStyle name="Heading 3 9 3 3 3 2 3" xfId="33499" xr:uid="{00000000-0005-0000-0000-00005C400000}"/>
    <cellStyle name="Heading 3 9 3 3 3 3" xfId="29619" xr:uid="{00000000-0005-0000-0000-00005D400000}"/>
    <cellStyle name="Heading 3 9 3 3 3 4" xfId="29660" xr:uid="{00000000-0005-0000-0000-00005E400000}"/>
    <cellStyle name="Heading 3 9 3 3 4" xfId="27271" xr:uid="{00000000-0005-0000-0000-00005F400000}"/>
    <cellStyle name="Heading 3 9 3 3 4 2" xfId="31910" xr:uid="{00000000-0005-0000-0000-000060400000}"/>
    <cellStyle name="Heading 3 9 3 3 4 3" xfId="33496" xr:uid="{00000000-0005-0000-0000-000061400000}"/>
    <cellStyle name="Heading 3 9 3 3 5" xfId="29616" xr:uid="{00000000-0005-0000-0000-000062400000}"/>
    <cellStyle name="Heading 3 9 3 3 6" xfId="29663" xr:uid="{00000000-0005-0000-0000-000063400000}"/>
    <cellStyle name="Heading 3 9 3 4" xfId="10398" xr:uid="{00000000-0005-0000-0000-000064400000}"/>
    <cellStyle name="Heading 3 9 3 4 2" xfId="10399" xr:uid="{00000000-0005-0000-0000-000065400000}"/>
    <cellStyle name="Heading 3 9 3 4 2 2" xfId="27276" xr:uid="{00000000-0005-0000-0000-000066400000}"/>
    <cellStyle name="Heading 3 9 3 4 2 2 2" xfId="31915" xr:uid="{00000000-0005-0000-0000-000067400000}"/>
    <cellStyle name="Heading 3 9 3 4 2 2 3" xfId="33501" xr:uid="{00000000-0005-0000-0000-000068400000}"/>
    <cellStyle name="Heading 3 9 3 4 2 3" xfId="29621" xr:uid="{00000000-0005-0000-0000-000069400000}"/>
    <cellStyle name="Heading 3 9 3 4 2 4" xfId="29658" xr:uid="{00000000-0005-0000-0000-00006A400000}"/>
    <cellStyle name="Heading 3 9 3 4 3" xfId="27275" xr:uid="{00000000-0005-0000-0000-00006B400000}"/>
    <cellStyle name="Heading 3 9 3 4 3 2" xfId="31914" xr:uid="{00000000-0005-0000-0000-00006C400000}"/>
    <cellStyle name="Heading 3 9 3 4 3 3" xfId="33500" xr:uid="{00000000-0005-0000-0000-00006D400000}"/>
    <cellStyle name="Heading 3 9 3 4 4" xfId="29620" xr:uid="{00000000-0005-0000-0000-00006E400000}"/>
    <cellStyle name="Heading 3 9 3 4 5" xfId="29659" xr:uid="{00000000-0005-0000-0000-00006F400000}"/>
    <cellStyle name="Heading 3 9 3 5" xfId="10400" xr:uid="{00000000-0005-0000-0000-000070400000}"/>
    <cellStyle name="Heading 3 9 3 5 2" xfId="27277" xr:uid="{00000000-0005-0000-0000-000071400000}"/>
    <cellStyle name="Heading 3 9 3 5 2 2" xfId="31916" xr:uid="{00000000-0005-0000-0000-000072400000}"/>
    <cellStyle name="Heading 3 9 3 5 2 3" xfId="33502" xr:uid="{00000000-0005-0000-0000-000073400000}"/>
    <cellStyle name="Heading 3 9 3 5 3" xfId="29622" xr:uid="{00000000-0005-0000-0000-000074400000}"/>
    <cellStyle name="Heading 3 9 3 5 4" xfId="29657" xr:uid="{00000000-0005-0000-0000-000075400000}"/>
    <cellStyle name="Heading 3 9 3 6" xfId="27262" xr:uid="{00000000-0005-0000-0000-000076400000}"/>
    <cellStyle name="Heading 3 9 3 6 2" xfId="31901" xr:uid="{00000000-0005-0000-0000-000077400000}"/>
    <cellStyle name="Heading 3 9 3 6 3" xfId="33487" xr:uid="{00000000-0005-0000-0000-000078400000}"/>
    <cellStyle name="Heading 3 9 3 7" xfId="29607" xr:uid="{00000000-0005-0000-0000-000079400000}"/>
    <cellStyle name="Heading 3 9 3 8" xfId="29672" xr:uid="{00000000-0005-0000-0000-00007A400000}"/>
    <cellStyle name="Heading 3 9 4" xfId="10401" xr:uid="{00000000-0005-0000-0000-00007B400000}"/>
    <cellStyle name="Heading 3 9 4 2" xfId="10402" xr:uid="{00000000-0005-0000-0000-00007C400000}"/>
    <cellStyle name="Heading 3 9 4 2 2" xfId="10403" xr:uid="{00000000-0005-0000-0000-00007D400000}"/>
    <cellStyle name="Heading 3 9 4 2 2 2" xfId="10404" xr:uid="{00000000-0005-0000-0000-00007E400000}"/>
    <cellStyle name="Heading 3 9 4 2 2 2 2" xfId="27281" xr:uid="{00000000-0005-0000-0000-00007F400000}"/>
    <cellStyle name="Heading 3 9 4 2 2 2 2 2" xfId="31920" xr:uid="{00000000-0005-0000-0000-000080400000}"/>
    <cellStyle name="Heading 3 9 4 2 2 2 2 3" xfId="33506" xr:uid="{00000000-0005-0000-0000-000081400000}"/>
    <cellStyle name="Heading 3 9 4 2 2 2 3" xfId="29626" xr:uid="{00000000-0005-0000-0000-000082400000}"/>
    <cellStyle name="Heading 3 9 4 2 2 2 4" xfId="29653" xr:uid="{00000000-0005-0000-0000-000083400000}"/>
    <cellStyle name="Heading 3 9 4 2 2 3" xfId="27280" xr:uid="{00000000-0005-0000-0000-000084400000}"/>
    <cellStyle name="Heading 3 9 4 2 2 3 2" xfId="31919" xr:uid="{00000000-0005-0000-0000-000085400000}"/>
    <cellStyle name="Heading 3 9 4 2 2 3 3" xfId="33505" xr:uid="{00000000-0005-0000-0000-000086400000}"/>
    <cellStyle name="Heading 3 9 4 2 2 4" xfId="29625" xr:uid="{00000000-0005-0000-0000-000087400000}"/>
    <cellStyle name="Heading 3 9 4 2 2 5" xfId="29654" xr:uid="{00000000-0005-0000-0000-000088400000}"/>
    <cellStyle name="Heading 3 9 4 2 3" xfId="10405" xr:uid="{00000000-0005-0000-0000-000089400000}"/>
    <cellStyle name="Heading 3 9 4 2 3 2" xfId="27282" xr:uid="{00000000-0005-0000-0000-00008A400000}"/>
    <cellStyle name="Heading 3 9 4 2 3 2 2" xfId="31921" xr:uid="{00000000-0005-0000-0000-00008B400000}"/>
    <cellStyle name="Heading 3 9 4 2 3 2 3" xfId="33507" xr:uid="{00000000-0005-0000-0000-00008C400000}"/>
    <cellStyle name="Heading 3 9 4 2 3 3" xfId="29627" xr:uid="{00000000-0005-0000-0000-00008D400000}"/>
    <cellStyle name="Heading 3 9 4 2 3 4" xfId="29652" xr:uid="{00000000-0005-0000-0000-00008E400000}"/>
    <cellStyle name="Heading 3 9 4 2 4" xfId="27279" xr:uid="{00000000-0005-0000-0000-00008F400000}"/>
    <cellStyle name="Heading 3 9 4 2 4 2" xfId="31918" xr:uid="{00000000-0005-0000-0000-000090400000}"/>
    <cellStyle name="Heading 3 9 4 2 4 3" xfId="33504" xr:uid="{00000000-0005-0000-0000-000091400000}"/>
    <cellStyle name="Heading 3 9 4 2 5" xfId="29624" xr:uid="{00000000-0005-0000-0000-000092400000}"/>
    <cellStyle name="Heading 3 9 4 2 6" xfId="29655" xr:uid="{00000000-0005-0000-0000-000093400000}"/>
    <cellStyle name="Heading 3 9 4 3" xfId="10406" xr:uid="{00000000-0005-0000-0000-000094400000}"/>
    <cellStyle name="Heading 3 9 4 3 2" xfId="10407" xr:uid="{00000000-0005-0000-0000-000095400000}"/>
    <cellStyle name="Heading 3 9 4 3 2 2" xfId="27284" xr:uid="{00000000-0005-0000-0000-000096400000}"/>
    <cellStyle name="Heading 3 9 4 3 2 2 2" xfId="31923" xr:uid="{00000000-0005-0000-0000-000097400000}"/>
    <cellStyle name="Heading 3 9 4 3 2 2 3" xfId="33509" xr:uid="{00000000-0005-0000-0000-000098400000}"/>
    <cellStyle name="Heading 3 9 4 3 2 3" xfId="29629" xr:uid="{00000000-0005-0000-0000-000099400000}"/>
    <cellStyle name="Heading 3 9 4 3 2 4" xfId="29650" xr:uid="{00000000-0005-0000-0000-00009A400000}"/>
    <cellStyle name="Heading 3 9 4 3 3" xfId="27283" xr:uid="{00000000-0005-0000-0000-00009B400000}"/>
    <cellStyle name="Heading 3 9 4 3 3 2" xfId="31922" xr:uid="{00000000-0005-0000-0000-00009C400000}"/>
    <cellStyle name="Heading 3 9 4 3 3 3" xfId="33508" xr:uid="{00000000-0005-0000-0000-00009D400000}"/>
    <cellStyle name="Heading 3 9 4 3 4" xfId="29628" xr:uid="{00000000-0005-0000-0000-00009E400000}"/>
    <cellStyle name="Heading 3 9 4 3 5" xfId="29651" xr:uid="{00000000-0005-0000-0000-00009F400000}"/>
    <cellStyle name="Heading 3 9 4 4" xfId="10408" xr:uid="{00000000-0005-0000-0000-0000A0400000}"/>
    <cellStyle name="Heading 3 9 4 4 2" xfId="27285" xr:uid="{00000000-0005-0000-0000-0000A1400000}"/>
    <cellStyle name="Heading 3 9 4 4 2 2" xfId="31924" xr:uid="{00000000-0005-0000-0000-0000A2400000}"/>
    <cellStyle name="Heading 3 9 4 4 2 3" xfId="33510" xr:uid="{00000000-0005-0000-0000-0000A3400000}"/>
    <cellStyle name="Heading 3 9 4 4 3" xfId="29630" xr:uid="{00000000-0005-0000-0000-0000A4400000}"/>
    <cellStyle name="Heading 3 9 4 4 4" xfId="29649" xr:uid="{00000000-0005-0000-0000-0000A5400000}"/>
    <cellStyle name="Heading 3 9 4 5" xfId="27278" xr:uid="{00000000-0005-0000-0000-0000A6400000}"/>
    <cellStyle name="Heading 3 9 4 5 2" xfId="31917" xr:uid="{00000000-0005-0000-0000-0000A7400000}"/>
    <cellStyle name="Heading 3 9 4 5 3" xfId="33503" xr:uid="{00000000-0005-0000-0000-0000A8400000}"/>
    <cellStyle name="Heading 3 9 4 6" xfId="29623" xr:uid="{00000000-0005-0000-0000-0000A9400000}"/>
    <cellStyle name="Heading 3 9 4 7" xfId="29656" xr:uid="{00000000-0005-0000-0000-0000AA400000}"/>
    <cellStyle name="Heading 3 9 5" xfId="10409" xr:uid="{00000000-0005-0000-0000-0000AB400000}"/>
    <cellStyle name="Heading 3 9 5 2" xfId="10410" xr:uid="{00000000-0005-0000-0000-0000AC400000}"/>
    <cellStyle name="Heading 3 9 5 2 2" xfId="10411" xr:uid="{00000000-0005-0000-0000-0000AD400000}"/>
    <cellStyle name="Heading 3 9 5 2 2 2" xfId="27288" xr:uid="{00000000-0005-0000-0000-0000AE400000}"/>
    <cellStyle name="Heading 3 9 5 2 2 2 2" xfId="31927" xr:uid="{00000000-0005-0000-0000-0000AF400000}"/>
    <cellStyle name="Heading 3 9 5 2 2 2 3" xfId="33513" xr:uid="{00000000-0005-0000-0000-0000B0400000}"/>
    <cellStyle name="Heading 3 9 5 2 2 3" xfId="29633" xr:uid="{00000000-0005-0000-0000-0000B1400000}"/>
    <cellStyle name="Heading 3 9 5 2 2 4" xfId="29646" xr:uid="{00000000-0005-0000-0000-0000B2400000}"/>
    <cellStyle name="Heading 3 9 5 2 3" xfId="27287" xr:uid="{00000000-0005-0000-0000-0000B3400000}"/>
    <cellStyle name="Heading 3 9 5 2 3 2" xfId="31926" xr:uid="{00000000-0005-0000-0000-0000B4400000}"/>
    <cellStyle name="Heading 3 9 5 2 3 3" xfId="33512" xr:uid="{00000000-0005-0000-0000-0000B5400000}"/>
    <cellStyle name="Heading 3 9 5 2 4" xfId="29632" xr:uid="{00000000-0005-0000-0000-0000B6400000}"/>
    <cellStyle name="Heading 3 9 5 2 5" xfId="29647" xr:uid="{00000000-0005-0000-0000-0000B7400000}"/>
    <cellStyle name="Heading 3 9 5 3" xfId="10412" xr:uid="{00000000-0005-0000-0000-0000B8400000}"/>
    <cellStyle name="Heading 3 9 5 3 2" xfId="27289" xr:uid="{00000000-0005-0000-0000-0000B9400000}"/>
    <cellStyle name="Heading 3 9 5 3 2 2" xfId="31928" xr:uid="{00000000-0005-0000-0000-0000BA400000}"/>
    <cellStyle name="Heading 3 9 5 3 2 3" xfId="33514" xr:uid="{00000000-0005-0000-0000-0000BB400000}"/>
    <cellStyle name="Heading 3 9 5 3 3" xfId="29634" xr:uid="{00000000-0005-0000-0000-0000BC400000}"/>
    <cellStyle name="Heading 3 9 5 3 4" xfId="29645" xr:uid="{00000000-0005-0000-0000-0000BD400000}"/>
    <cellStyle name="Heading 3 9 5 4" xfId="27286" xr:uid="{00000000-0005-0000-0000-0000BE400000}"/>
    <cellStyle name="Heading 3 9 5 4 2" xfId="31925" xr:uid="{00000000-0005-0000-0000-0000BF400000}"/>
    <cellStyle name="Heading 3 9 5 4 3" xfId="33511" xr:uid="{00000000-0005-0000-0000-0000C0400000}"/>
    <cellStyle name="Heading 3 9 5 5" xfId="29631" xr:uid="{00000000-0005-0000-0000-0000C1400000}"/>
    <cellStyle name="Heading 3 9 5 6" xfId="29648" xr:uid="{00000000-0005-0000-0000-0000C2400000}"/>
    <cellStyle name="Heading 3 9 6" xfId="10413" xr:uid="{00000000-0005-0000-0000-0000C3400000}"/>
    <cellStyle name="Heading 3 9 6 2" xfId="10414" xr:uid="{00000000-0005-0000-0000-0000C4400000}"/>
    <cellStyle name="Heading 3 9 6 2 2" xfId="27291" xr:uid="{00000000-0005-0000-0000-0000C5400000}"/>
    <cellStyle name="Heading 3 9 6 2 2 2" xfId="31930" xr:uid="{00000000-0005-0000-0000-0000C6400000}"/>
    <cellStyle name="Heading 3 9 6 2 2 3" xfId="33516" xr:uid="{00000000-0005-0000-0000-0000C7400000}"/>
    <cellStyle name="Heading 3 9 6 2 3" xfId="29636" xr:uid="{00000000-0005-0000-0000-0000C8400000}"/>
    <cellStyle name="Heading 3 9 6 2 4" xfId="29643" xr:uid="{00000000-0005-0000-0000-0000C9400000}"/>
    <cellStyle name="Heading 3 9 6 3" xfId="27290" xr:uid="{00000000-0005-0000-0000-0000CA400000}"/>
    <cellStyle name="Heading 3 9 6 3 2" xfId="31929" xr:uid="{00000000-0005-0000-0000-0000CB400000}"/>
    <cellStyle name="Heading 3 9 6 3 3" xfId="33515" xr:uid="{00000000-0005-0000-0000-0000CC400000}"/>
    <cellStyle name="Heading 3 9 6 4" xfId="29635" xr:uid="{00000000-0005-0000-0000-0000CD400000}"/>
    <cellStyle name="Heading 3 9 6 5" xfId="29644" xr:uid="{00000000-0005-0000-0000-0000CE400000}"/>
    <cellStyle name="Heading 3 9 7" xfId="10415" xr:uid="{00000000-0005-0000-0000-0000CF400000}"/>
    <cellStyle name="Heading 3 9 7 2" xfId="10416" xr:uid="{00000000-0005-0000-0000-0000D0400000}"/>
    <cellStyle name="Heading 3 9 7 2 2" xfId="27293" xr:uid="{00000000-0005-0000-0000-0000D1400000}"/>
    <cellStyle name="Heading 3 9 7 2 2 2" xfId="31932" xr:uid="{00000000-0005-0000-0000-0000D2400000}"/>
    <cellStyle name="Heading 3 9 7 2 2 3" xfId="33518" xr:uid="{00000000-0005-0000-0000-0000D3400000}"/>
    <cellStyle name="Heading 3 9 7 2 3" xfId="29638" xr:uid="{00000000-0005-0000-0000-0000D4400000}"/>
    <cellStyle name="Heading 3 9 7 2 4" xfId="29641" xr:uid="{00000000-0005-0000-0000-0000D5400000}"/>
    <cellStyle name="Heading 3 9 7 3" xfId="27292" xr:uid="{00000000-0005-0000-0000-0000D6400000}"/>
    <cellStyle name="Heading 3 9 7 3 2" xfId="31931" xr:uid="{00000000-0005-0000-0000-0000D7400000}"/>
    <cellStyle name="Heading 3 9 7 3 3" xfId="33517" xr:uid="{00000000-0005-0000-0000-0000D8400000}"/>
    <cellStyle name="Heading 3 9 7 4" xfId="29637" xr:uid="{00000000-0005-0000-0000-0000D9400000}"/>
    <cellStyle name="Heading 3 9 7 5" xfId="29642" xr:uid="{00000000-0005-0000-0000-0000DA400000}"/>
    <cellStyle name="Heading 3 9 8" xfId="10417" xr:uid="{00000000-0005-0000-0000-0000DB400000}"/>
    <cellStyle name="Heading 3 9 8 2" xfId="27294" xr:uid="{00000000-0005-0000-0000-0000DC400000}"/>
    <cellStyle name="Heading 3 9 8 2 2" xfId="31933" xr:uid="{00000000-0005-0000-0000-0000DD400000}"/>
    <cellStyle name="Heading 3 9 8 2 3" xfId="33519" xr:uid="{00000000-0005-0000-0000-0000DE400000}"/>
    <cellStyle name="Heading 3 9 8 3" xfId="29639" xr:uid="{00000000-0005-0000-0000-0000DF400000}"/>
    <cellStyle name="Heading 3 9 8 4" xfId="29640" xr:uid="{00000000-0005-0000-0000-0000E0400000}"/>
    <cellStyle name="Heading 3 9 9" xfId="27227" xr:uid="{00000000-0005-0000-0000-0000E1400000}"/>
    <cellStyle name="Heading 3 9 9 2" xfId="31866" xr:uid="{00000000-0005-0000-0000-0000E2400000}"/>
    <cellStyle name="Heading 3 9 9 3" xfId="33452" xr:uid="{00000000-0005-0000-0000-0000E3400000}"/>
    <cellStyle name="Heading 3 9_Client_Report_SSFD_286_UI_15May14_06h00" xfId="37056" xr:uid="{00000000-0005-0000-0000-0000E4400000}"/>
    <cellStyle name="Heading 4 2" xfId="333" xr:uid="{00000000-0005-0000-0000-0000E5400000}"/>
    <cellStyle name="Heading 4 2 2" xfId="10419" xr:uid="{00000000-0005-0000-0000-0000E6400000}"/>
    <cellStyle name="Heading 4 2 3" xfId="34781" xr:uid="{00000000-0005-0000-0000-0000E7400000}"/>
    <cellStyle name="Heading 4 2 3 2" xfId="37373" xr:uid="{00000000-0005-0000-0000-0000E8400000}"/>
    <cellStyle name="Heading 4 2 3 3" xfId="35018" xr:uid="{00000000-0005-0000-0000-0000E9400000}"/>
    <cellStyle name="Heading 4 2 4" xfId="10418" xr:uid="{00000000-0005-0000-0000-0000EA400000}"/>
    <cellStyle name="Heading 4 2_Client_Report_SSFD_286_UI_15May14_06h00" xfId="37057" xr:uid="{00000000-0005-0000-0000-0000EB400000}"/>
    <cellStyle name="Heading 4 3" xfId="34507" xr:uid="{00000000-0005-0000-0000-0000EC400000}"/>
    <cellStyle name="Heading 4 3 2" xfId="34782" xr:uid="{00000000-0005-0000-0000-0000ED400000}"/>
    <cellStyle name="Heading 4 4" xfId="34508" xr:uid="{00000000-0005-0000-0000-0000EE400000}"/>
    <cellStyle name="Heading 4 5" xfId="35017" xr:uid="{00000000-0005-0000-0000-0000EF400000}"/>
    <cellStyle name="Heading 4 6" xfId="38087" xr:uid="{00000000-0005-0000-0000-0000F0400000}"/>
    <cellStyle name="Heading 4 7" xfId="38129" xr:uid="{00000000-0005-0000-0000-0000F1400000}"/>
    <cellStyle name="Heading 4 8" xfId="392" xr:uid="{00000000-0005-0000-0000-0000F2400000}"/>
    <cellStyle name="HEADING1" xfId="334" xr:uid="{00000000-0005-0000-0000-0000F3400000}"/>
    <cellStyle name="Heading1 2" xfId="10420" xr:uid="{00000000-0005-0000-0000-0000F4400000}"/>
    <cellStyle name="HEADING2" xfId="335" xr:uid="{00000000-0005-0000-0000-0000F5400000}"/>
    <cellStyle name="Heading2 2" xfId="10421" xr:uid="{00000000-0005-0000-0000-0000F6400000}"/>
    <cellStyle name="Hyperlink" xfId="5" builtinId="8"/>
    <cellStyle name="Hyperlink 2" xfId="10422" xr:uid="{00000000-0005-0000-0000-0000F8400000}"/>
    <cellStyle name="Hyperlink 2 2" xfId="10423" xr:uid="{00000000-0005-0000-0000-0000F9400000}"/>
    <cellStyle name="Hyperlink 2 3" xfId="10424" xr:uid="{00000000-0005-0000-0000-0000FA400000}"/>
    <cellStyle name="Hyperlink 3" xfId="34783" xr:uid="{00000000-0005-0000-0000-0000FB400000}"/>
    <cellStyle name="Incorrecto" xfId="373" xr:uid="{00000000-0005-0000-0000-0000FC400000}"/>
    <cellStyle name="Incorrecto 2" xfId="10425" xr:uid="{00000000-0005-0000-0000-0000FD400000}"/>
    <cellStyle name="Incorrecto 2 2" xfId="10426" xr:uid="{00000000-0005-0000-0000-0000FE400000}"/>
    <cellStyle name="Incorrecto 2_Client_Report_SSFD_286_UI_15May14_06h00" xfId="37058" xr:uid="{00000000-0005-0000-0000-0000FF400000}"/>
    <cellStyle name="Input 10" xfId="10427" xr:uid="{00000000-0005-0000-0000-000000410000}"/>
    <cellStyle name="Input 10 2" xfId="10428" xr:uid="{00000000-0005-0000-0000-000001410000}"/>
    <cellStyle name="Input 10 2 2" xfId="10429" xr:uid="{00000000-0005-0000-0000-000002410000}"/>
    <cellStyle name="Input 10 2 2 2" xfId="10430" xr:uid="{00000000-0005-0000-0000-000003410000}"/>
    <cellStyle name="Input 10 2 2 2 2" xfId="10431" xr:uid="{00000000-0005-0000-0000-000004410000}"/>
    <cellStyle name="Input 10 2 2 2 3" xfId="10432" xr:uid="{00000000-0005-0000-0000-000005410000}"/>
    <cellStyle name="Input 10 2 2 2 4" xfId="10433" xr:uid="{00000000-0005-0000-0000-000006410000}"/>
    <cellStyle name="Input 10 2 2 2 5" xfId="10434" xr:uid="{00000000-0005-0000-0000-000007410000}"/>
    <cellStyle name="Input 10 2 2 2 6" xfId="10435" xr:uid="{00000000-0005-0000-0000-000008410000}"/>
    <cellStyle name="Input 10 2 2 3" xfId="10436" xr:uid="{00000000-0005-0000-0000-000009410000}"/>
    <cellStyle name="Input 10 2 2 3 2" xfId="10437" xr:uid="{00000000-0005-0000-0000-00000A410000}"/>
    <cellStyle name="Input 10 2 2 3 3" xfId="10438" xr:uid="{00000000-0005-0000-0000-00000B410000}"/>
    <cellStyle name="Input 10 2 2 3 4" xfId="10439" xr:uid="{00000000-0005-0000-0000-00000C410000}"/>
    <cellStyle name="Input 10 2 2 3 5" xfId="10440" xr:uid="{00000000-0005-0000-0000-00000D410000}"/>
    <cellStyle name="Input 10 2 2 3 6" xfId="10441" xr:uid="{00000000-0005-0000-0000-00000E410000}"/>
    <cellStyle name="Input 10 2 2 4" xfId="10442" xr:uid="{00000000-0005-0000-0000-00000F410000}"/>
    <cellStyle name="Input 10 2 3" xfId="10443" xr:uid="{00000000-0005-0000-0000-000010410000}"/>
    <cellStyle name="Input 10 2 3 2" xfId="10444" xr:uid="{00000000-0005-0000-0000-000011410000}"/>
    <cellStyle name="Input 10 2 3 3" xfId="10445" xr:uid="{00000000-0005-0000-0000-000012410000}"/>
    <cellStyle name="Input 10 2 3 4" xfId="10446" xr:uid="{00000000-0005-0000-0000-000013410000}"/>
    <cellStyle name="Input 10 2 3 5" xfId="10447" xr:uid="{00000000-0005-0000-0000-000014410000}"/>
    <cellStyle name="Input 10 2 3 6" xfId="10448" xr:uid="{00000000-0005-0000-0000-000015410000}"/>
    <cellStyle name="Input 10 2 3 7" xfId="10449" xr:uid="{00000000-0005-0000-0000-000016410000}"/>
    <cellStyle name="Input 10 2 4" xfId="10450" xr:uid="{00000000-0005-0000-0000-000017410000}"/>
    <cellStyle name="Input 10 2 4 2" xfId="10451" xr:uid="{00000000-0005-0000-0000-000018410000}"/>
    <cellStyle name="Input 10 2 4 3" xfId="10452" xr:uid="{00000000-0005-0000-0000-000019410000}"/>
    <cellStyle name="Input 10 2 4 4" xfId="10453" xr:uid="{00000000-0005-0000-0000-00001A410000}"/>
    <cellStyle name="Input 10 2 4 5" xfId="10454" xr:uid="{00000000-0005-0000-0000-00001B410000}"/>
    <cellStyle name="Input 10 2 4 6" xfId="10455" xr:uid="{00000000-0005-0000-0000-00001C410000}"/>
    <cellStyle name="Input 10 3" xfId="10456" xr:uid="{00000000-0005-0000-0000-00001D410000}"/>
    <cellStyle name="Input 10 3 2" xfId="10457" xr:uid="{00000000-0005-0000-0000-00001E410000}"/>
    <cellStyle name="Input 10 3 2 2" xfId="10458" xr:uid="{00000000-0005-0000-0000-00001F410000}"/>
    <cellStyle name="Input 10 3 2 3" xfId="10459" xr:uid="{00000000-0005-0000-0000-000020410000}"/>
    <cellStyle name="Input 10 3 2 4" xfId="10460" xr:uid="{00000000-0005-0000-0000-000021410000}"/>
    <cellStyle name="Input 10 3 2 5" xfId="10461" xr:uid="{00000000-0005-0000-0000-000022410000}"/>
    <cellStyle name="Input 10 3 2 6" xfId="10462" xr:uid="{00000000-0005-0000-0000-000023410000}"/>
    <cellStyle name="Input 10 3 3" xfId="10463" xr:uid="{00000000-0005-0000-0000-000024410000}"/>
    <cellStyle name="Input 10 3 3 2" xfId="10464" xr:uid="{00000000-0005-0000-0000-000025410000}"/>
    <cellStyle name="Input 10 3 3 3" xfId="10465" xr:uid="{00000000-0005-0000-0000-000026410000}"/>
    <cellStyle name="Input 10 3 3 4" xfId="10466" xr:uid="{00000000-0005-0000-0000-000027410000}"/>
    <cellStyle name="Input 10 3 3 5" xfId="10467" xr:uid="{00000000-0005-0000-0000-000028410000}"/>
    <cellStyle name="Input 10 3 3 6" xfId="10468" xr:uid="{00000000-0005-0000-0000-000029410000}"/>
    <cellStyle name="Input 10 3 4" xfId="10469" xr:uid="{00000000-0005-0000-0000-00002A410000}"/>
    <cellStyle name="Input 10 4" xfId="10470" xr:uid="{00000000-0005-0000-0000-00002B410000}"/>
    <cellStyle name="Input 10 4 2" xfId="10471" xr:uid="{00000000-0005-0000-0000-00002C410000}"/>
    <cellStyle name="Input 10 4 3" xfId="10472" xr:uid="{00000000-0005-0000-0000-00002D410000}"/>
    <cellStyle name="Input 10 4 4" xfId="10473" xr:uid="{00000000-0005-0000-0000-00002E410000}"/>
    <cellStyle name="Input 10 4 5" xfId="10474" xr:uid="{00000000-0005-0000-0000-00002F410000}"/>
    <cellStyle name="Input 10 4 6" xfId="10475" xr:uid="{00000000-0005-0000-0000-000030410000}"/>
    <cellStyle name="Input 10 4 7" xfId="10476" xr:uid="{00000000-0005-0000-0000-000031410000}"/>
    <cellStyle name="Input 10 5" xfId="10477" xr:uid="{00000000-0005-0000-0000-000032410000}"/>
    <cellStyle name="Input 10 5 2" xfId="10478" xr:uid="{00000000-0005-0000-0000-000033410000}"/>
    <cellStyle name="Input 10 5 3" xfId="10479" xr:uid="{00000000-0005-0000-0000-000034410000}"/>
    <cellStyle name="Input 10 5 4" xfId="10480" xr:uid="{00000000-0005-0000-0000-000035410000}"/>
    <cellStyle name="Input 10 5 5" xfId="10481" xr:uid="{00000000-0005-0000-0000-000036410000}"/>
    <cellStyle name="Input 10 5 6" xfId="10482" xr:uid="{00000000-0005-0000-0000-000037410000}"/>
    <cellStyle name="Input 10_Client_Report_SSFD_286_UI_15May14_06h00" xfId="37059" xr:uid="{00000000-0005-0000-0000-000038410000}"/>
    <cellStyle name="Input 11" xfId="10483" xr:uid="{00000000-0005-0000-0000-000039410000}"/>
    <cellStyle name="Input 11 2" xfId="10484" xr:uid="{00000000-0005-0000-0000-00003A410000}"/>
    <cellStyle name="Input 11 2 2" xfId="10485" xr:uid="{00000000-0005-0000-0000-00003B410000}"/>
    <cellStyle name="Input 11 2 2 2" xfId="10486" xr:uid="{00000000-0005-0000-0000-00003C410000}"/>
    <cellStyle name="Input 11 2 2 3" xfId="10487" xr:uid="{00000000-0005-0000-0000-00003D410000}"/>
    <cellStyle name="Input 11 2 2 4" xfId="10488" xr:uid="{00000000-0005-0000-0000-00003E410000}"/>
    <cellStyle name="Input 11 2 2 5" xfId="10489" xr:uid="{00000000-0005-0000-0000-00003F410000}"/>
    <cellStyle name="Input 11 2 2 6" xfId="10490" xr:uid="{00000000-0005-0000-0000-000040410000}"/>
    <cellStyle name="Input 11 2 3" xfId="10491" xr:uid="{00000000-0005-0000-0000-000041410000}"/>
    <cellStyle name="Input 11 2 3 2" xfId="10492" xr:uid="{00000000-0005-0000-0000-000042410000}"/>
    <cellStyle name="Input 11 2 3 3" xfId="10493" xr:uid="{00000000-0005-0000-0000-000043410000}"/>
    <cellStyle name="Input 11 2 3 4" xfId="10494" xr:uid="{00000000-0005-0000-0000-000044410000}"/>
    <cellStyle name="Input 11 2 3 5" xfId="10495" xr:uid="{00000000-0005-0000-0000-000045410000}"/>
    <cellStyle name="Input 11 2 3 6" xfId="10496" xr:uid="{00000000-0005-0000-0000-000046410000}"/>
    <cellStyle name="Input 11 2 4" xfId="10497" xr:uid="{00000000-0005-0000-0000-000047410000}"/>
    <cellStyle name="Input 11 3" xfId="10498" xr:uid="{00000000-0005-0000-0000-000048410000}"/>
    <cellStyle name="Input 11 3 2" xfId="10499" xr:uid="{00000000-0005-0000-0000-000049410000}"/>
    <cellStyle name="Input 11 3 3" xfId="10500" xr:uid="{00000000-0005-0000-0000-00004A410000}"/>
    <cellStyle name="Input 11 3 4" xfId="10501" xr:uid="{00000000-0005-0000-0000-00004B410000}"/>
    <cellStyle name="Input 11 3 5" xfId="10502" xr:uid="{00000000-0005-0000-0000-00004C410000}"/>
    <cellStyle name="Input 11 3 6" xfId="10503" xr:uid="{00000000-0005-0000-0000-00004D410000}"/>
    <cellStyle name="Input 11 3 7" xfId="10504" xr:uid="{00000000-0005-0000-0000-00004E410000}"/>
    <cellStyle name="Input 11 4" xfId="10505" xr:uid="{00000000-0005-0000-0000-00004F410000}"/>
    <cellStyle name="Input 11 4 2" xfId="10506" xr:uid="{00000000-0005-0000-0000-000050410000}"/>
    <cellStyle name="Input 11 4 3" xfId="10507" xr:uid="{00000000-0005-0000-0000-000051410000}"/>
    <cellStyle name="Input 11 4 4" xfId="10508" xr:uid="{00000000-0005-0000-0000-000052410000}"/>
    <cellStyle name="Input 11 4 5" xfId="10509" xr:uid="{00000000-0005-0000-0000-000053410000}"/>
    <cellStyle name="Input 11 4 6" xfId="10510" xr:uid="{00000000-0005-0000-0000-000054410000}"/>
    <cellStyle name="Input 12" xfId="10511" xr:uid="{00000000-0005-0000-0000-000055410000}"/>
    <cellStyle name="Input 12 2" xfId="10512" xr:uid="{00000000-0005-0000-0000-000056410000}"/>
    <cellStyle name="Input 12 2 2" xfId="10513" xr:uid="{00000000-0005-0000-0000-000057410000}"/>
    <cellStyle name="Input 12 2 2 2" xfId="10514" xr:uid="{00000000-0005-0000-0000-000058410000}"/>
    <cellStyle name="Input 12 2 2 3" xfId="10515" xr:uid="{00000000-0005-0000-0000-000059410000}"/>
    <cellStyle name="Input 12 2 2 4" xfId="10516" xr:uid="{00000000-0005-0000-0000-00005A410000}"/>
    <cellStyle name="Input 12 2 2 5" xfId="10517" xr:uid="{00000000-0005-0000-0000-00005B410000}"/>
    <cellStyle name="Input 12 2 2 6" xfId="10518" xr:uid="{00000000-0005-0000-0000-00005C410000}"/>
    <cellStyle name="Input 12 2 3" xfId="10519" xr:uid="{00000000-0005-0000-0000-00005D410000}"/>
    <cellStyle name="Input 12 2 3 2" xfId="10520" xr:uid="{00000000-0005-0000-0000-00005E410000}"/>
    <cellStyle name="Input 12 2 3 3" xfId="10521" xr:uid="{00000000-0005-0000-0000-00005F410000}"/>
    <cellStyle name="Input 12 2 3 4" xfId="10522" xr:uid="{00000000-0005-0000-0000-000060410000}"/>
    <cellStyle name="Input 12 2 3 5" xfId="10523" xr:uid="{00000000-0005-0000-0000-000061410000}"/>
    <cellStyle name="Input 12 2 3 6" xfId="10524" xr:uid="{00000000-0005-0000-0000-000062410000}"/>
    <cellStyle name="Input 12 2 4" xfId="10525" xr:uid="{00000000-0005-0000-0000-000063410000}"/>
    <cellStyle name="Input 12 3" xfId="10526" xr:uid="{00000000-0005-0000-0000-000064410000}"/>
    <cellStyle name="Input 12 3 2" xfId="10527" xr:uid="{00000000-0005-0000-0000-000065410000}"/>
    <cellStyle name="Input 12 3 3" xfId="10528" xr:uid="{00000000-0005-0000-0000-000066410000}"/>
    <cellStyle name="Input 12 3 4" xfId="10529" xr:uid="{00000000-0005-0000-0000-000067410000}"/>
    <cellStyle name="Input 12 3 5" xfId="10530" xr:uid="{00000000-0005-0000-0000-000068410000}"/>
    <cellStyle name="Input 12 3 6" xfId="10531" xr:uid="{00000000-0005-0000-0000-000069410000}"/>
    <cellStyle name="Input 12 3 7" xfId="10532" xr:uid="{00000000-0005-0000-0000-00006A410000}"/>
    <cellStyle name="Input 12 4" xfId="10533" xr:uid="{00000000-0005-0000-0000-00006B410000}"/>
    <cellStyle name="Input 12 4 2" xfId="10534" xr:uid="{00000000-0005-0000-0000-00006C410000}"/>
    <cellStyle name="Input 12 4 3" xfId="10535" xr:uid="{00000000-0005-0000-0000-00006D410000}"/>
    <cellStyle name="Input 12 4 4" xfId="10536" xr:uid="{00000000-0005-0000-0000-00006E410000}"/>
    <cellStyle name="Input 12 4 5" xfId="10537" xr:uid="{00000000-0005-0000-0000-00006F410000}"/>
    <cellStyle name="Input 12 4 6" xfId="10538" xr:uid="{00000000-0005-0000-0000-000070410000}"/>
    <cellStyle name="Input 13" xfId="10539" xr:uid="{00000000-0005-0000-0000-000071410000}"/>
    <cellStyle name="Input 13 2" xfId="10540" xr:uid="{00000000-0005-0000-0000-000072410000}"/>
    <cellStyle name="Input 13 2 2" xfId="10541" xr:uid="{00000000-0005-0000-0000-000073410000}"/>
    <cellStyle name="Input 13 2 2 2" xfId="10542" xr:uid="{00000000-0005-0000-0000-000074410000}"/>
    <cellStyle name="Input 13 2 2 3" xfId="10543" xr:uid="{00000000-0005-0000-0000-000075410000}"/>
    <cellStyle name="Input 13 2 2 4" xfId="10544" xr:uid="{00000000-0005-0000-0000-000076410000}"/>
    <cellStyle name="Input 13 2 2 5" xfId="10545" xr:uid="{00000000-0005-0000-0000-000077410000}"/>
    <cellStyle name="Input 13 2 2 6" xfId="10546" xr:uid="{00000000-0005-0000-0000-000078410000}"/>
    <cellStyle name="Input 13 2 3" xfId="10547" xr:uid="{00000000-0005-0000-0000-000079410000}"/>
    <cellStyle name="Input 13 2 3 2" xfId="10548" xr:uid="{00000000-0005-0000-0000-00007A410000}"/>
    <cellStyle name="Input 13 2 3 3" xfId="10549" xr:uid="{00000000-0005-0000-0000-00007B410000}"/>
    <cellStyle name="Input 13 2 3 4" xfId="10550" xr:uid="{00000000-0005-0000-0000-00007C410000}"/>
    <cellStyle name="Input 13 2 3 5" xfId="10551" xr:uid="{00000000-0005-0000-0000-00007D410000}"/>
    <cellStyle name="Input 13 2 3 6" xfId="10552" xr:uid="{00000000-0005-0000-0000-00007E410000}"/>
    <cellStyle name="Input 13 2 4" xfId="10553" xr:uid="{00000000-0005-0000-0000-00007F410000}"/>
    <cellStyle name="Input 13 3" xfId="10554" xr:uid="{00000000-0005-0000-0000-000080410000}"/>
    <cellStyle name="Input 13 3 2" xfId="10555" xr:uid="{00000000-0005-0000-0000-000081410000}"/>
    <cellStyle name="Input 13 3 3" xfId="10556" xr:uid="{00000000-0005-0000-0000-000082410000}"/>
    <cellStyle name="Input 13 3 4" xfId="10557" xr:uid="{00000000-0005-0000-0000-000083410000}"/>
    <cellStyle name="Input 13 3 5" xfId="10558" xr:uid="{00000000-0005-0000-0000-000084410000}"/>
    <cellStyle name="Input 13 3 6" xfId="10559" xr:uid="{00000000-0005-0000-0000-000085410000}"/>
    <cellStyle name="Input 13 4" xfId="10560" xr:uid="{00000000-0005-0000-0000-000086410000}"/>
    <cellStyle name="Input 13 4 2" xfId="10561" xr:uid="{00000000-0005-0000-0000-000087410000}"/>
    <cellStyle name="Input 13 4 3" xfId="10562" xr:uid="{00000000-0005-0000-0000-000088410000}"/>
    <cellStyle name="Input 13 4 4" xfId="10563" xr:uid="{00000000-0005-0000-0000-000089410000}"/>
    <cellStyle name="Input 13 4 5" xfId="10564" xr:uid="{00000000-0005-0000-0000-00008A410000}"/>
    <cellStyle name="Input 13 4 6" xfId="10565" xr:uid="{00000000-0005-0000-0000-00008B410000}"/>
    <cellStyle name="Input 13 5" xfId="10566" xr:uid="{00000000-0005-0000-0000-00008C410000}"/>
    <cellStyle name="Input 14" xfId="10567" xr:uid="{00000000-0005-0000-0000-00008D410000}"/>
    <cellStyle name="Input 14 2" xfId="10568" xr:uid="{00000000-0005-0000-0000-00008E410000}"/>
    <cellStyle name="Input 14 2 2" xfId="10569" xr:uid="{00000000-0005-0000-0000-00008F410000}"/>
    <cellStyle name="Input 14 2 2 2" xfId="10570" xr:uid="{00000000-0005-0000-0000-000090410000}"/>
    <cellStyle name="Input 14 2 2 3" xfId="10571" xr:uid="{00000000-0005-0000-0000-000091410000}"/>
    <cellStyle name="Input 14 2 2 4" xfId="10572" xr:uid="{00000000-0005-0000-0000-000092410000}"/>
    <cellStyle name="Input 14 2 2 5" xfId="10573" xr:uid="{00000000-0005-0000-0000-000093410000}"/>
    <cellStyle name="Input 14 2 2 6" xfId="10574" xr:uid="{00000000-0005-0000-0000-000094410000}"/>
    <cellStyle name="Input 14 2 3" xfId="10575" xr:uid="{00000000-0005-0000-0000-000095410000}"/>
    <cellStyle name="Input 14 2 3 2" xfId="10576" xr:uid="{00000000-0005-0000-0000-000096410000}"/>
    <cellStyle name="Input 14 2 3 3" xfId="10577" xr:uid="{00000000-0005-0000-0000-000097410000}"/>
    <cellStyle name="Input 14 2 3 4" xfId="10578" xr:uid="{00000000-0005-0000-0000-000098410000}"/>
    <cellStyle name="Input 14 2 3 5" xfId="10579" xr:uid="{00000000-0005-0000-0000-000099410000}"/>
    <cellStyle name="Input 14 2 3 6" xfId="10580" xr:uid="{00000000-0005-0000-0000-00009A410000}"/>
    <cellStyle name="Input 14 2 4" xfId="10581" xr:uid="{00000000-0005-0000-0000-00009B410000}"/>
    <cellStyle name="Input 14 3" xfId="10582" xr:uid="{00000000-0005-0000-0000-00009C410000}"/>
    <cellStyle name="Input 14 3 2" xfId="10583" xr:uid="{00000000-0005-0000-0000-00009D410000}"/>
    <cellStyle name="Input 14 3 3" xfId="10584" xr:uid="{00000000-0005-0000-0000-00009E410000}"/>
    <cellStyle name="Input 14 3 4" xfId="10585" xr:uid="{00000000-0005-0000-0000-00009F410000}"/>
    <cellStyle name="Input 14 3 5" xfId="10586" xr:uid="{00000000-0005-0000-0000-0000A0410000}"/>
    <cellStyle name="Input 14 3 6" xfId="10587" xr:uid="{00000000-0005-0000-0000-0000A1410000}"/>
    <cellStyle name="Input 14 4" xfId="10588" xr:uid="{00000000-0005-0000-0000-0000A2410000}"/>
    <cellStyle name="Input 14 4 2" xfId="10589" xr:uid="{00000000-0005-0000-0000-0000A3410000}"/>
    <cellStyle name="Input 14 4 3" xfId="10590" xr:uid="{00000000-0005-0000-0000-0000A4410000}"/>
    <cellStyle name="Input 14 4 4" xfId="10591" xr:uid="{00000000-0005-0000-0000-0000A5410000}"/>
    <cellStyle name="Input 14 4 5" xfId="10592" xr:uid="{00000000-0005-0000-0000-0000A6410000}"/>
    <cellStyle name="Input 14 4 6" xfId="10593" xr:uid="{00000000-0005-0000-0000-0000A7410000}"/>
    <cellStyle name="Input 14 5" xfId="10594" xr:uid="{00000000-0005-0000-0000-0000A8410000}"/>
    <cellStyle name="Input 15" xfId="10595" xr:uid="{00000000-0005-0000-0000-0000A9410000}"/>
    <cellStyle name="Input 15 2" xfId="10596" xr:uid="{00000000-0005-0000-0000-0000AA410000}"/>
    <cellStyle name="Input 15 2 2" xfId="10597" xr:uid="{00000000-0005-0000-0000-0000AB410000}"/>
    <cellStyle name="Input 15 2 2 2" xfId="10598" xr:uid="{00000000-0005-0000-0000-0000AC410000}"/>
    <cellStyle name="Input 15 2 2 3" xfId="10599" xr:uid="{00000000-0005-0000-0000-0000AD410000}"/>
    <cellStyle name="Input 15 2 2 4" xfId="10600" xr:uid="{00000000-0005-0000-0000-0000AE410000}"/>
    <cellStyle name="Input 15 2 2 5" xfId="10601" xr:uid="{00000000-0005-0000-0000-0000AF410000}"/>
    <cellStyle name="Input 15 2 2 6" xfId="10602" xr:uid="{00000000-0005-0000-0000-0000B0410000}"/>
    <cellStyle name="Input 15 2 3" xfId="10603" xr:uid="{00000000-0005-0000-0000-0000B1410000}"/>
    <cellStyle name="Input 15 2 3 2" xfId="10604" xr:uid="{00000000-0005-0000-0000-0000B2410000}"/>
    <cellStyle name="Input 15 2 3 3" xfId="10605" xr:uid="{00000000-0005-0000-0000-0000B3410000}"/>
    <cellStyle name="Input 15 2 3 4" xfId="10606" xr:uid="{00000000-0005-0000-0000-0000B4410000}"/>
    <cellStyle name="Input 15 2 3 5" xfId="10607" xr:uid="{00000000-0005-0000-0000-0000B5410000}"/>
    <cellStyle name="Input 15 2 3 6" xfId="10608" xr:uid="{00000000-0005-0000-0000-0000B6410000}"/>
    <cellStyle name="Input 15 2 4" xfId="10609" xr:uid="{00000000-0005-0000-0000-0000B7410000}"/>
    <cellStyle name="Input 15 3" xfId="10610" xr:uid="{00000000-0005-0000-0000-0000B8410000}"/>
    <cellStyle name="Input 15 3 2" xfId="10611" xr:uid="{00000000-0005-0000-0000-0000B9410000}"/>
    <cellStyle name="Input 15 3 3" xfId="10612" xr:uid="{00000000-0005-0000-0000-0000BA410000}"/>
    <cellStyle name="Input 15 3 4" xfId="10613" xr:uid="{00000000-0005-0000-0000-0000BB410000}"/>
    <cellStyle name="Input 15 3 5" xfId="10614" xr:uid="{00000000-0005-0000-0000-0000BC410000}"/>
    <cellStyle name="Input 15 3 6" xfId="10615" xr:uid="{00000000-0005-0000-0000-0000BD410000}"/>
    <cellStyle name="Input 15 4" xfId="10616" xr:uid="{00000000-0005-0000-0000-0000BE410000}"/>
    <cellStyle name="Input 15 4 2" xfId="10617" xr:uid="{00000000-0005-0000-0000-0000BF410000}"/>
    <cellStyle name="Input 15 4 3" xfId="10618" xr:uid="{00000000-0005-0000-0000-0000C0410000}"/>
    <cellStyle name="Input 15 4 4" xfId="10619" xr:uid="{00000000-0005-0000-0000-0000C1410000}"/>
    <cellStyle name="Input 15 4 5" xfId="10620" xr:uid="{00000000-0005-0000-0000-0000C2410000}"/>
    <cellStyle name="Input 15 4 6" xfId="10621" xr:uid="{00000000-0005-0000-0000-0000C3410000}"/>
    <cellStyle name="Input 15 5" xfId="10622" xr:uid="{00000000-0005-0000-0000-0000C4410000}"/>
    <cellStyle name="Input 16" xfId="10623" xr:uid="{00000000-0005-0000-0000-0000C5410000}"/>
    <cellStyle name="Input 16 2" xfId="10624" xr:uid="{00000000-0005-0000-0000-0000C6410000}"/>
    <cellStyle name="Input 16 2 2" xfId="10625" xr:uid="{00000000-0005-0000-0000-0000C7410000}"/>
    <cellStyle name="Input 16 2 2 2" xfId="10626" xr:uid="{00000000-0005-0000-0000-0000C8410000}"/>
    <cellStyle name="Input 16 2 2 3" xfId="10627" xr:uid="{00000000-0005-0000-0000-0000C9410000}"/>
    <cellStyle name="Input 16 2 2 4" xfId="10628" xr:uid="{00000000-0005-0000-0000-0000CA410000}"/>
    <cellStyle name="Input 16 2 2 5" xfId="10629" xr:uid="{00000000-0005-0000-0000-0000CB410000}"/>
    <cellStyle name="Input 16 2 2 6" xfId="10630" xr:uid="{00000000-0005-0000-0000-0000CC410000}"/>
    <cellStyle name="Input 16 2 3" xfId="10631" xr:uid="{00000000-0005-0000-0000-0000CD410000}"/>
    <cellStyle name="Input 16 2 3 2" xfId="10632" xr:uid="{00000000-0005-0000-0000-0000CE410000}"/>
    <cellStyle name="Input 16 2 3 3" xfId="10633" xr:uid="{00000000-0005-0000-0000-0000CF410000}"/>
    <cellStyle name="Input 16 2 3 4" xfId="10634" xr:uid="{00000000-0005-0000-0000-0000D0410000}"/>
    <cellStyle name="Input 16 2 3 5" xfId="10635" xr:uid="{00000000-0005-0000-0000-0000D1410000}"/>
    <cellStyle name="Input 16 2 3 6" xfId="10636" xr:uid="{00000000-0005-0000-0000-0000D2410000}"/>
    <cellStyle name="Input 16 2 4" xfId="10637" xr:uid="{00000000-0005-0000-0000-0000D3410000}"/>
    <cellStyle name="Input 16 3" xfId="10638" xr:uid="{00000000-0005-0000-0000-0000D4410000}"/>
    <cellStyle name="Input 16 3 2" xfId="10639" xr:uid="{00000000-0005-0000-0000-0000D5410000}"/>
    <cellStyle name="Input 16 3 3" xfId="10640" xr:uid="{00000000-0005-0000-0000-0000D6410000}"/>
    <cellStyle name="Input 16 3 4" xfId="10641" xr:uid="{00000000-0005-0000-0000-0000D7410000}"/>
    <cellStyle name="Input 16 3 5" xfId="10642" xr:uid="{00000000-0005-0000-0000-0000D8410000}"/>
    <cellStyle name="Input 16 3 6" xfId="10643" xr:uid="{00000000-0005-0000-0000-0000D9410000}"/>
    <cellStyle name="Input 16 4" xfId="10644" xr:uid="{00000000-0005-0000-0000-0000DA410000}"/>
    <cellStyle name="Input 16 4 2" xfId="10645" xr:uid="{00000000-0005-0000-0000-0000DB410000}"/>
    <cellStyle name="Input 16 4 3" xfId="10646" xr:uid="{00000000-0005-0000-0000-0000DC410000}"/>
    <cellStyle name="Input 16 4 4" xfId="10647" xr:uid="{00000000-0005-0000-0000-0000DD410000}"/>
    <cellStyle name="Input 16 4 5" xfId="10648" xr:uid="{00000000-0005-0000-0000-0000DE410000}"/>
    <cellStyle name="Input 16 4 6" xfId="10649" xr:uid="{00000000-0005-0000-0000-0000DF410000}"/>
    <cellStyle name="Input 16 5" xfId="10650" xr:uid="{00000000-0005-0000-0000-0000E0410000}"/>
    <cellStyle name="Input 17" xfId="10651" xr:uid="{00000000-0005-0000-0000-0000E1410000}"/>
    <cellStyle name="Input 17 2" xfId="10652" xr:uid="{00000000-0005-0000-0000-0000E2410000}"/>
    <cellStyle name="Input 17 2 2" xfId="10653" xr:uid="{00000000-0005-0000-0000-0000E3410000}"/>
    <cellStyle name="Input 17 2 2 2" xfId="10654" xr:uid="{00000000-0005-0000-0000-0000E4410000}"/>
    <cellStyle name="Input 17 2 2 3" xfId="10655" xr:uid="{00000000-0005-0000-0000-0000E5410000}"/>
    <cellStyle name="Input 17 2 2 4" xfId="10656" xr:uid="{00000000-0005-0000-0000-0000E6410000}"/>
    <cellStyle name="Input 17 2 2 5" xfId="10657" xr:uid="{00000000-0005-0000-0000-0000E7410000}"/>
    <cellStyle name="Input 17 2 2 6" xfId="10658" xr:uid="{00000000-0005-0000-0000-0000E8410000}"/>
    <cellStyle name="Input 17 2 3" xfId="10659" xr:uid="{00000000-0005-0000-0000-0000E9410000}"/>
    <cellStyle name="Input 17 2 3 2" xfId="10660" xr:uid="{00000000-0005-0000-0000-0000EA410000}"/>
    <cellStyle name="Input 17 2 3 3" xfId="10661" xr:uid="{00000000-0005-0000-0000-0000EB410000}"/>
    <cellStyle name="Input 17 2 3 4" xfId="10662" xr:uid="{00000000-0005-0000-0000-0000EC410000}"/>
    <cellStyle name="Input 17 2 3 5" xfId="10663" xr:uid="{00000000-0005-0000-0000-0000ED410000}"/>
    <cellStyle name="Input 17 2 3 6" xfId="10664" xr:uid="{00000000-0005-0000-0000-0000EE410000}"/>
    <cellStyle name="Input 17 2 4" xfId="10665" xr:uid="{00000000-0005-0000-0000-0000EF410000}"/>
    <cellStyle name="Input 17 3" xfId="10666" xr:uid="{00000000-0005-0000-0000-0000F0410000}"/>
    <cellStyle name="Input 17 3 2" xfId="10667" xr:uid="{00000000-0005-0000-0000-0000F1410000}"/>
    <cellStyle name="Input 17 3 3" xfId="10668" xr:uid="{00000000-0005-0000-0000-0000F2410000}"/>
    <cellStyle name="Input 17 3 4" xfId="10669" xr:uid="{00000000-0005-0000-0000-0000F3410000}"/>
    <cellStyle name="Input 17 3 5" xfId="10670" xr:uid="{00000000-0005-0000-0000-0000F4410000}"/>
    <cellStyle name="Input 17 3 6" xfId="10671" xr:uid="{00000000-0005-0000-0000-0000F5410000}"/>
    <cellStyle name="Input 17 4" xfId="10672" xr:uid="{00000000-0005-0000-0000-0000F6410000}"/>
    <cellStyle name="Input 17 4 2" xfId="10673" xr:uid="{00000000-0005-0000-0000-0000F7410000}"/>
    <cellStyle name="Input 17 4 3" xfId="10674" xr:uid="{00000000-0005-0000-0000-0000F8410000}"/>
    <cellStyle name="Input 17 4 4" xfId="10675" xr:uid="{00000000-0005-0000-0000-0000F9410000}"/>
    <cellStyle name="Input 17 4 5" xfId="10676" xr:uid="{00000000-0005-0000-0000-0000FA410000}"/>
    <cellStyle name="Input 17 4 6" xfId="10677" xr:uid="{00000000-0005-0000-0000-0000FB410000}"/>
    <cellStyle name="Input 17 5" xfId="10678" xr:uid="{00000000-0005-0000-0000-0000FC410000}"/>
    <cellStyle name="Input 18" xfId="10679" xr:uid="{00000000-0005-0000-0000-0000FD410000}"/>
    <cellStyle name="Input 18 2" xfId="10680" xr:uid="{00000000-0005-0000-0000-0000FE410000}"/>
    <cellStyle name="Input 18 2 2" xfId="10681" xr:uid="{00000000-0005-0000-0000-0000FF410000}"/>
    <cellStyle name="Input 18 2 2 2" xfId="10682" xr:uid="{00000000-0005-0000-0000-000000420000}"/>
    <cellStyle name="Input 18 2 2 3" xfId="10683" xr:uid="{00000000-0005-0000-0000-000001420000}"/>
    <cellStyle name="Input 18 2 2 4" xfId="10684" xr:uid="{00000000-0005-0000-0000-000002420000}"/>
    <cellStyle name="Input 18 2 2 5" xfId="10685" xr:uid="{00000000-0005-0000-0000-000003420000}"/>
    <cellStyle name="Input 18 2 2 6" xfId="10686" xr:uid="{00000000-0005-0000-0000-000004420000}"/>
    <cellStyle name="Input 18 2 3" xfId="10687" xr:uid="{00000000-0005-0000-0000-000005420000}"/>
    <cellStyle name="Input 18 2 3 2" xfId="10688" xr:uid="{00000000-0005-0000-0000-000006420000}"/>
    <cellStyle name="Input 18 2 3 3" xfId="10689" xr:uid="{00000000-0005-0000-0000-000007420000}"/>
    <cellStyle name="Input 18 2 3 4" xfId="10690" xr:uid="{00000000-0005-0000-0000-000008420000}"/>
    <cellStyle name="Input 18 2 3 5" xfId="10691" xr:uid="{00000000-0005-0000-0000-000009420000}"/>
    <cellStyle name="Input 18 2 3 6" xfId="10692" xr:uid="{00000000-0005-0000-0000-00000A420000}"/>
    <cellStyle name="Input 18 2 4" xfId="10693" xr:uid="{00000000-0005-0000-0000-00000B420000}"/>
    <cellStyle name="Input 18 3" xfId="10694" xr:uid="{00000000-0005-0000-0000-00000C420000}"/>
    <cellStyle name="Input 18 3 2" xfId="10695" xr:uid="{00000000-0005-0000-0000-00000D420000}"/>
    <cellStyle name="Input 18 3 3" xfId="10696" xr:uid="{00000000-0005-0000-0000-00000E420000}"/>
    <cellStyle name="Input 18 3 4" xfId="10697" xr:uid="{00000000-0005-0000-0000-00000F420000}"/>
    <cellStyle name="Input 18 3 5" xfId="10698" xr:uid="{00000000-0005-0000-0000-000010420000}"/>
    <cellStyle name="Input 18 3 6" xfId="10699" xr:uid="{00000000-0005-0000-0000-000011420000}"/>
    <cellStyle name="Input 18 4" xfId="10700" xr:uid="{00000000-0005-0000-0000-000012420000}"/>
    <cellStyle name="Input 18 4 2" xfId="10701" xr:uid="{00000000-0005-0000-0000-000013420000}"/>
    <cellStyle name="Input 18 4 3" xfId="10702" xr:uid="{00000000-0005-0000-0000-000014420000}"/>
    <cellStyle name="Input 18 4 4" xfId="10703" xr:uid="{00000000-0005-0000-0000-000015420000}"/>
    <cellStyle name="Input 18 4 5" xfId="10704" xr:uid="{00000000-0005-0000-0000-000016420000}"/>
    <cellStyle name="Input 18 4 6" xfId="10705" xr:uid="{00000000-0005-0000-0000-000017420000}"/>
    <cellStyle name="Input 18 5" xfId="10706" xr:uid="{00000000-0005-0000-0000-000018420000}"/>
    <cellStyle name="Input 19" xfId="10707" xr:uid="{00000000-0005-0000-0000-000019420000}"/>
    <cellStyle name="Input 19 2" xfId="10708" xr:uid="{00000000-0005-0000-0000-00001A420000}"/>
    <cellStyle name="Input 19 2 2" xfId="10709" xr:uid="{00000000-0005-0000-0000-00001B420000}"/>
    <cellStyle name="Input 19 2 3" xfId="10710" xr:uid="{00000000-0005-0000-0000-00001C420000}"/>
    <cellStyle name="Input 19 2 4" xfId="10711" xr:uid="{00000000-0005-0000-0000-00001D420000}"/>
    <cellStyle name="Input 19 2 5" xfId="10712" xr:uid="{00000000-0005-0000-0000-00001E420000}"/>
    <cellStyle name="Input 19 2 6" xfId="10713" xr:uid="{00000000-0005-0000-0000-00001F420000}"/>
    <cellStyle name="Input 19 3" xfId="10714" xr:uid="{00000000-0005-0000-0000-000020420000}"/>
    <cellStyle name="Input 19 3 2" xfId="10715" xr:uid="{00000000-0005-0000-0000-000021420000}"/>
    <cellStyle name="Input 19 3 3" xfId="10716" xr:uid="{00000000-0005-0000-0000-000022420000}"/>
    <cellStyle name="Input 19 3 4" xfId="10717" xr:uid="{00000000-0005-0000-0000-000023420000}"/>
    <cellStyle name="Input 19 3 5" xfId="10718" xr:uid="{00000000-0005-0000-0000-000024420000}"/>
    <cellStyle name="Input 19 3 6" xfId="10719" xr:uid="{00000000-0005-0000-0000-000025420000}"/>
    <cellStyle name="Input 19 4" xfId="10720" xr:uid="{00000000-0005-0000-0000-000026420000}"/>
    <cellStyle name="Input 19 5" xfId="35020" xr:uid="{00000000-0005-0000-0000-000027420000}"/>
    <cellStyle name="Input 2" xfId="336" xr:uid="{00000000-0005-0000-0000-000028420000}"/>
    <cellStyle name="Input 2 10" xfId="10722" xr:uid="{00000000-0005-0000-0000-000029420000}"/>
    <cellStyle name="Input 2 10 2" xfId="10723" xr:uid="{00000000-0005-0000-0000-00002A420000}"/>
    <cellStyle name="Input 2 10 2 2" xfId="10724" xr:uid="{00000000-0005-0000-0000-00002B420000}"/>
    <cellStyle name="Input 2 10 2 2 2" xfId="10725" xr:uid="{00000000-0005-0000-0000-00002C420000}"/>
    <cellStyle name="Input 2 10 2 2 2 2" xfId="10726" xr:uid="{00000000-0005-0000-0000-00002D420000}"/>
    <cellStyle name="Input 2 10 2 2 2 3" xfId="10727" xr:uid="{00000000-0005-0000-0000-00002E420000}"/>
    <cellStyle name="Input 2 10 2 2 2 4" xfId="10728" xr:uid="{00000000-0005-0000-0000-00002F420000}"/>
    <cellStyle name="Input 2 10 2 2 2 5" xfId="10729" xr:uid="{00000000-0005-0000-0000-000030420000}"/>
    <cellStyle name="Input 2 10 2 2 2 6" xfId="10730" xr:uid="{00000000-0005-0000-0000-000031420000}"/>
    <cellStyle name="Input 2 10 2 2 3" xfId="10731" xr:uid="{00000000-0005-0000-0000-000032420000}"/>
    <cellStyle name="Input 2 10 2 2 3 2" xfId="10732" xr:uid="{00000000-0005-0000-0000-000033420000}"/>
    <cellStyle name="Input 2 10 2 2 3 3" xfId="10733" xr:uid="{00000000-0005-0000-0000-000034420000}"/>
    <cellStyle name="Input 2 10 2 2 3 4" xfId="10734" xr:uid="{00000000-0005-0000-0000-000035420000}"/>
    <cellStyle name="Input 2 10 2 2 3 5" xfId="10735" xr:uid="{00000000-0005-0000-0000-000036420000}"/>
    <cellStyle name="Input 2 10 2 2 3 6" xfId="10736" xr:uid="{00000000-0005-0000-0000-000037420000}"/>
    <cellStyle name="Input 2 10 2 2 4" xfId="10737" xr:uid="{00000000-0005-0000-0000-000038420000}"/>
    <cellStyle name="Input 2 10 2 3" xfId="10738" xr:uid="{00000000-0005-0000-0000-000039420000}"/>
    <cellStyle name="Input 2 10 2 3 2" xfId="10739" xr:uid="{00000000-0005-0000-0000-00003A420000}"/>
    <cellStyle name="Input 2 10 2 3 3" xfId="10740" xr:uid="{00000000-0005-0000-0000-00003B420000}"/>
    <cellStyle name="Input 2 10 2 3 4" xfId="10741" xr:uid="{00000000-0005-0000-0000-00003C420000}"/>
    <cellStyle name="Input 2 10 2 3 5" xfId="10742" xr:uid="{00000000-0005-0000-0000-00003D420000}"/>
    <cellStyle name="Input 2 10 2 3 6" xfId="10743" xr:uid="{00000000-0005-0000-0000-00003E420000}"/>
    <cellStyle name="Input 2 10 2 3 7" xfId="10744" xr:uid="{00000000-0005-0000-0000-00003F420000}"/>
    <cellStyle name="Input 2 10 2 4" xfId="10745" xr:uid="{00000000-0005-0000-0000-000040420000}"/>
    <cellStyle name="Input 2 10 2 4 2" xfId="10746" xr:uid="{00000000-0005-0000-0000-000041420000}"/>
    <cellStyle name="Input 2 10 2 4 3" xfId="10747" xr:uid="{00000000-0005-0000-0000-000042420000}"/>
    <cellStyle name="Input 2 10 2 4 4" xfId="10748" xr:uid="{00000000-0005-0000-0000-000043420000}"/>
    <cellStyle name="Input 2 10 2 4 5" xfId="10749" xr:uid="{00000000-0005-0000-0000-000044420000}"/>
    <cellStyle name="Input 2 10 2 4 6" xfId="10750" xr:uid="{00000000-0005-0000-0000-000045420000}"/>
    <cellStyle name="Input 2 10 3" xfId="10751" xr:uid="{00000000-0005-0000-0000-000046420000}"/>
    <cellStyle name="Input 2 10 3 2" xfId="10752" xr:uid="{00000000-0005-0000-0000-000047420000}"/>
    <cellStyle name="Input 2 10 3 2 2" xfId="10753" xr:uid="{00000000-0005-0000-0000-000048420000}"/>
    <cellStyle name="Input 2 10 3 2 3" xfId="10754" xr:uid="{00000000-0005-0000-0000-000049420000}"/>
    <cellStyle name="Input 2 10 3 2 4" xfId="10755" xr:uid="{00000000-0005-0000-0000-00004A420000}"/>
    <cellStyle name="Input 2 10 3 2 5" xfId="10756" xr:uid="{00000000-0005-0000-0000-00004B420000}"/>
    <cellStyle name="Input 2 10 3 2 6" xfId="10757" xr:uid="{00000000-0005-0000-0000-00004C420000}"/>
    <cellStyle name="Input 2 10 3 3" xfId="10758" xr:uid="{00000000-0005-0000-0000-00004D420000}"/>
    <cellStyle name="Input 2 10 3 3 2" xfId="10759" xr:uid="{00000000-0005-0000-0000-00004E420000}"/>
    <cellStyle name="Input 2 10 3 3 3" xfId="10760" xr:uid="{00000000-0005-0000-0000-00004F420000}"/>
    <cellStyle name="Input 2 10 3 3 4" xfId="10761" xr:uid="{00000000-0005-0000-0000-000050420000}"/>
    <cellStyle name="Input 2 10 3 3 5" xfId="10762" xr:uid="{00000000-0005-0000-0000-000051420000}"/>
    <cellStyle name="Input 2 10 3 3 6" xfId="10763" xr:uid="{00000000-0005-0000-0000-000052420000}"/>
    <cellStyle name="Input 2 10 3 4" xfId="10764" xr:uid="{00000000-0005-0000-0000-000053420000}"/>
    <cellStyle name="Input 2 10 4" xfId="10765" xr:uid="{00000000-0005-0000-0000-000054420000}"/>
    <cellStyle name="Input 2 10 4 2" xfId="10766" xr:uid="{00000000-0005-0000-0000-000055420000}"/>
    <cellStyle name="Input 2 10 4 3" xfId="10767" xr:uid="{00000000-0005-0000-0000-000056420000}"/>
    <cellStyle name="Input 2 10 4 4" xfId="10768" xr:uid="{00000000-0005-0000-0000-000057420000}"/>
    <cellStyle name="Input 2 10 4 5" xfId="10769" xr:uid="{00000000-0005-0000-0000-000058420000}"/>
    <cellStyle name="Input 2 10 4 6" xfId="10770" xr:uid="{00000000-0005-0000-0000-000059420000}"/>
    <cellStyle name="Input 2 10 4 7" xfId="10771" xr:uid="{00000000-0005-0000-0000-00005A420000}"/>
    <cellStyle name="Input 2 10 5" xfId="10772" xr:uid="{00000000-0005-0000-0000-00005B420000}"/>
    <cellStyle name="Input 2 10 5 2" xfId="10773" xr:uid="{00000000-0005-0000-0000-00005C420000}"/>
    <cellStyle name="Input 2 10 5 3" xfId="10774" xr:uid="{00000000-0005-0000-0000-00005D420000}"/>
    <cellStyle name="Input 2 10 5 4" xfId="10775" xr:uid="{00000000-0005-0000-0000-00005E420000}"/>
    <cellStyle name="Input 2 10 5 5" xfId="10776" xr:uid="{00000000-0005-0000-0000-00005F420000}"/>
    <cellStyle name="Input 2 10 5 6" xfId="10777" xr:uid="{00000000-0005-0000-0000-000060420000}"/>
    <cellStyle name="Input 2 10_Client_Report_SSFD_286_UI_15May14_06h00" xfId="37060" xr:uid="{00000000-0005-0000-0000-000061420000}"/>
    <cellStyle name="Input 2 11" xfId="10778" xr:uid="{00000000-0005-0000-0000-000062420000}"/>
    <cellStyle name="Input 2 11 2" xfId="10779" xr:uid="{00000000-0005-0000-0000-000063420000}"/>
    <cellStyle name="Input 2 11 2 2" xfId="10780" xr:uid="{00000000-0005-0000-0000-000064420000}"/>
    <cellStyle name="Input 2 11 2 2 2" xfId="10781" xr:uid="{00000000-0005-0000-0000-000065420000}"/>
    <cellStyle name="Input 2 11 2 2 2 2" xfId="10782" xr:uid="{00000000-0005-0000-0000-000066420000}"/>
    <cellStyle name="Input 2 11 2 2 2 3" xfId="10783" xr:uid="{00000000-0005-0000-0000-000067420000}"/>
    <cellStyle name="Input 2 11 2 2 2 4" xfId="10784" xr:uid="{00000000-0005-0000-0000-000068420000}"/>
    <cellStyle name="Input 2 11 2 2 2 5" xfId="10785" xr:uid="{00000000-0005-0000-0000-000069420000}"/>
    <cellStyle name="Input 2 11 2 2 2 6" xfId="10786" xr:uid="{00000000-0005-0000-0000-00006A420000}"/>
    <cellStyle name="Input 2 11 2 2 3" xfId="10787" xr:uid="{00000000-0005-0000-0000-00006B420000}"/>
    <cellStyle name="Input 2 11 2 2 3 2" xfId="10788" xr:uid="{00000000-0005-0000-0000-00006C420000}"/>
    <cellStyle name="Input 2 11 2 2 3 3" xfId="10789" xr:uid="{00000000-0005-0000-0000-00006D420000}"/>
    <cellStyle name="Input 2 11 2 2 3 4" xfId="10790" xr:uid="{00000000-0005-0000-0000-00006E420000}"/>
    <cellStyle name="Input 2 11 2 2 3 5" xfId="10791" xr:uid="{00000000-0005-0000-0000-00006F420000}"/>
    <cellStyle name="Input 2 11 2 2 3 6" xfId="10792" xr:uid="{00000000-0005-0000-0000-000070420000}"/>
    <cellStyle name="Input 2 11 2 2 4" xfId="10793" xr:uid="{00000000-0005-0000-0000-000071420000}"/>
    <cellStyle name="Input 2 11 2 3" xfId="10794" xr:uid="{00000000-0005-0000-0000-000072420000}"/>
    <cellStyle name="Input 2 11 2 3 2" xfId="10795" xr:uid="{00000000-0005-0000-0000-000073420000}"/>
    <cellStyle name="Input 2 11 2 3 3" xfId="10796" xr:uid="{00000000-0005-0000-0000-000074420000}"/>
    <cellStyle name="Input 2 11 2 3 4" xfId="10797" xr:uid="{00000000-0005-0000-0000-000075420000}"/>
    <cellStyle name="Input 2 11 2 3 5" xfId="10798" xr:uid="{00000000-0005-0000-0000-000076420000}"/>
    <cellStyle name="Input 2 11 2 3 6" xfId="10799" xr:uid="{00000000-0005-0000-0000-000077420000}"/>
    <cellStyle name="Input 2 11 2 3 7" xfId="10800" xr:uid="{00000000-0005-0000-0000-000078420000}"/>
    <cellStyle name="Input 2 11 2 4" xfId="10801" xr:uid="{00000000-0005-0000-0000-000079420000}"/>
    <cellStyle name="Input 2 11 2 4 2" xfId="10802" xr:uid="{00000000-0005-0000-0000-00007A420000}"/>
    <cellStyle name="Input 2 11 2 4 3" xfId="10803" xr:uid="{00000000-0005-0000-0000-00007B420000}"/>
    <cellStyle name="Input 2 11 2 4 4" xfId="10804" xr:uid="{00000000-0005-0000-0000-00007C420000}"/>
    <cellStyle name="Input 2 11 2 4 5" xfId="10805" xr:uid="{00000000-0005-0000-0000-00007D420000}"/>
    <cellStyle name="Input 2 11 2 4 6" xfId="10806" xr:uid="{00000000-0005-0000-0000-00007E420000}"/>
    <cellStyle name="Input 2 11 3" xfId="10807" xr:uid="{00000000-0005-0000-0000-00007F420000}"/>
    <cellStyle name="Input 2 11 3 2" xfId="10808" xr:uid="{00000000-0005-0000-0000-000080420000}"/>
    <cellStyle name="Input 2 11 3 2 2" xfId="10809" xr:uid="{00000000-0005-0000-0000-000081420000}"/>
    <cellStyle name="Input 2 11 3 2 3" xfId="10810" xr:uid="{00000000-0005-0000-0000-000082420000}"/>
    <cellStyle name="Input 2 11 3 2 4" xfId="10811" xr:uid="{00000000-0005-0000-0000-000083420000}"/>
    <cellStyle name="Input 2 11 3 2 5" xfId="10812" xr:uid="{00000000-0005-0000-0000-000084420000}"/>
    <cellStyle name="Input 2 11 3 2 6" xfId="10813" xr:uid="{00000000-0005-0000-0000-000085420000}"/>
    <cellStyle name="Input 2 11 3 3" xfId="10814" xr:uid="{00000000-0005-0000-0000-000086420000}"/>
    <cellStyle name="Input 2 11 3 3 2" xfId="10815" xr:uid="{00000000-0005-0000-0000-000087420000}"/>
    <cellStyle name="Input 2 11 3 3 3" xfId="10816" xr:uid="{00000000-0005-0000-0000-000088420000}"/>
    <cellStyle name="Input 2 11 3 3 4" xfId="10817" xr:uid="{00000000-0005-0000-0000-000089420000}"/>
    <cellStyle name="Input 2 11 3 3 5" xfId="10818" xr:uid="{00000000-0005-0000-0000-00008A420000}"/>
    <cellStyle name="Input 2 11 3 3 6" xfId="10819" xr:uid="{00000000-0005-0000-0000-00008B420000}"/>
    <cellStyle name="Input 2 11 3 4" xfId="10820" xr:uid="{00000000-0005-0000-0000-00008C420000}"/>
    <cellStyle name="Input 2 11 4" xfId="10821" xr:uid="{00000000-0005-0000-0000-00008D420000}"/>
    <cellStyle name="Input 2 11 4 2" xfId="10822" xr:uid="{00000000-0005-0000-0000-00008E420000}"/>
    <cellStyle name="Input 2 11 4 3" xfId="10823" xr:uid="{00000000-0005-0000-0000-00008F420000}"/>
    <cellStyle name="Input 2 11 4 4" xfId="10824" xr:uid="{00000000-0005-0000-0000-000090420000}"/>
    <cellStyle name="Input 2 11 4 5" xfId="10825" xr:uid="{00000000-0005-0000-0000-000091420000}"/>
    <cellStyle name="Input 2 11 4 6" xfId="10826" xr:uid="{00000000-0005-0000-0000-000092420000}"/>
    <cellStyle name="Input 2 11 4 7" xfId="10827" xr:uid="{00000000-0005-0000-0000-000093420000}"/>
    <cellStyle name="Input 2 11 5" xfId="10828" xr:uid="{00000000-0005-0000-0000-000094420000}"/>
    <cellStyle name="Input 2 11 5 2" xfId="10829" xr:uid="{00000000-0005-0000-0000-000095420000}"/>
    <cellStyle name="Input 2 11 5 3" xfId="10830" xr:uid="{00000000-0005-0000-0000-000096420000}"/>
    <cellStyle name="Input 2 11 5 4" xfId="10831" xr:uid="{00000000-0005-0000-0000-000097420000}"/>
    <cellStyle name="Input 2 11 5 5" xfId="10832" xr:uid="{00000000-0005-0000-0000-000098420000}"/>
    <cellStyle name="Input 2 11 5 6" xfId="10833" xr:uid="{00000000-0005-0000-0000-000099420000}"/>
    <cellStyle name="Input 2 11_Client_Report_SSFD_286_UI_15May14_06h00" xfId="37061" xr:uid="{00000000-0005-0000-0000-00009A420000}"/>
    <cellStyle name="Input 2 12" xfId="10834" xr:uid="{00000000-0005-0000-0000-00009B420000}"/>
    <cellStyle name="Input 2 12 2" xfId="10835" xr:uid="{00000000-0005-0000-0000-00009C420000}"/>
    <cellStyle name="Input 2 12 2 2" xfId="10836" xr:uid="{00000000-0005-0000-0000-00009D420000}"/>
    <cellStyle name="Input 2 12 2 2 2" xfId="10837" xr:uid="{00000000-0005-0000-0000-00009E420000}"/>
    <cellStyle name="Input 2 12 2 2 3" xfId="10838" xr:uid="{00000000-0005-0000-0000-00009F420000}"/>
    <cellStyle name="Input 2 12 2 2 4" xfId="10839" xr:uid="{00000000-0005-0000-0000-0000A0420000}"/>
    <cellStyle name="Input 2 12 2 2 5" xfId="10840" xr:uid="{00000000-0005-0000-0000-0000A1420000}"/>
    <cellStyle name="Input 2 12 2 2 6" xfId="10841" xr:uid="{00000000-0005-0000-0000-0000A2420000}"/>
    <cellStyle name="Input 2 12 2 3" xfId="10842" xr:uid="{00000000-0005-0000-0000-0000A3420000}"/>
    <cellStyle name="Input 2 12 2 3 2" xfId="10843" xr:uid="{00000000-0005-0000-0000-0000A4420000}"/>
    <cellStyle name="Input 2 12 2 3 3" xfId="10844" xr:uid="{00000000-0005-0000-0000-0000A5420000}"/>
    <cellStyle name="Input 2 12 2 3 4" xfId="10845" xr:uid="{00000000-0005-0000-0000-0000A6420000}"/>
    <cellStyle name="Input 2 12 2 3 5" xfId="10846" xr:uid="{00000000-0005-0000-0000-0000A7420000}"/>
    <cellStyle name="Input 2 12 2 3 6" xfId="10847" xr:uid="{00000000-0005-0000-0000-0000A8420000}"/>
    <cellStyle name="Input 2 12 2 4" xfId="10848" xr:uid="{00000000-0005-0000-0000-0000A9420000}"/>
    <cellStyle name="Input 2 12 3" xfId="10849" xr:uid="{00000000-0005-0000-0000-0000AA420000}"/>
    <cellStyle name="Input 2 12 3 2" xfId="10850" xr:uid="{00000000-0005-0000-0000-0000AB420000}"/>
    <cellStyle name="Input 2 12 3 3" xfId="10851" xr:uid="{00000000-0005-0000-0000-0000AC420000}"/>
    <cellStyle name="Input 2 12 3 4" xfId="10852" xr:uid="{00000000-0005-0000-0000-0000AD420000}"/>
    <cellStyle name="Input 2 12 3 5" xfId="10853" xr:uid="{00000000-0005-0000-0000-0000AE420000}"/>
    <cellStyle name="Input 2 12 3 6" xfId="10854" xr:uid="{00000000-0005-0000-0000-0000AF420000}"/>
    <cellStyle name="Input 2 12 3 7" xfId="10855" xr:uid="{00000000-0005-0000-0000-0000B0420000}"/>
    <cellStyle name="Input 2 12 4" xfId="10856" xr:uid="{00000000-0005-0000-0000-0000B1420000}"/>
    <cellStyle name="Input 2 12 4 2" xfId="10857" xr:uid="{00000000-0005-0000-0000-0000B2420000}"/>
    <cellStyle name="Input 2 12 4 3" xfId="10858" xr:uid="{00000000-0005-0000-0000-0000B3420000}"/>
    <cellStyle name="Input 2 12 4 4" xfId="10859" xr:uid="{00000000-0005-0000-0000-0000B4420000}"/>
    <cellStyle name="Input 2 12 4 5" xfId="10860" xr:uid="{00000000-0005-0000-0000-0000B5420000}"/>
    <cellStyle name="Input 2 12 4 6" xfId="10861" xr:uid="{00000000-0005-0000-0000-0000B6420000}"/>
    <cellStyle name="Input 2 13" xfId="10862" xr:uid="{00000000-0005-0000-0000-0000B7420000}"/>
    <cellStyle name="Input 2 13 2" xfId="10863" xr:uid="{00000000-0005-0000-0000-0000B8420000}"/>
    <cellStyle name="Input 2 13 2 2" xfId="10864" xr:uid="{00000000-0005-0000-0000-0000B9420000}"/>
    <cellStyle name="Input 2 13 2 2 2" xfId="10865" xr:uid="{00000000-0005-0000-0000-0000BA420000}"/>
    <cellStyle name="Input 2 13 2 2 3" xfId="10866" xr:uid="{00000000-0005-0000-0000-0000BB420000}"/>
    <cellStyle name="Input 2 13 2 2 4" xfId="10867" xr:uid="{00000000-0005-0000-0000-0000BC420000}"/>
    <cellStyle name="Input 2 13 2 2 5" xfId="10868" xr:uid="{00000000-0005-0000-0000-0000BD420000}"/>
    <cellStyle name="Input 2 13 2 2 6" xfId="10869" xr:uid="{00000000-0005-0000-0000-0000BE420000}"/>
    <cellStyle name="Input 2 13 2 3" xfId="10870" xr:uid="{00000000-0005-0000-0000-0000BF420000}"/>
    <cellStyle name="Input 2 13 2 3 2" xfId="10871" xr:uid="{00000000-0005-0000-0000-0000C0420000}"/>
    <cellStyle name="Input 2 13 2 3 3" xfId="10872" xr:uid="{00000000-0005-0000-0000-0000C1420000}"/>
    <cellStyle name="Input 2 13 2 3 4" xfId="10873" xr:uid="{00000000-0005-0000-0000-0000C2420000}"/>
    <cellStyle name="Input 2 13 2 3 5" xfId="10874" xr:uid="{00000000-0005-0000-0000-0000C3420000}"/>
    <cellStyle name="Input 2 13 2 3 6" xfId="10875" xr:uid="{00000000-0005-0000-0000-0000C4420000}"/>
    <cellStyle name="Input 2 13 2 4" xfId="10876" xr:uid="{00000000-0005-0000-0000-0000C5420000}"/>
    <cellStyle name="Input 2 13 3" xfId="10877" xr:uid="{00000000-0005-0000-0000-0000C6420000}"/>
    <cellStyle name="Input 2 13 3 2" xfId="10878" xr:uid="{00000000-0005-0000-0000-0000C7420000}"/>
    <cellStyle name="Input 2 13 3 3" xfId="10879" xr:uid="{00000000-0005-0000-0000-0000C8420000}"/>
    <cellStyle name="Input 2 13 3 4" xfId="10880" xr:uid="{00000000-0005-0000-0000-0000C9420000}"/>
    <cellStyle name="Input 2 13 3 5" xfId="10881" xr:uid="{00000000-0005-0000-0000-0000CA420000}"/>
    <cellStyle name="Input 2 13 3 6" xfId="10882" xr:uid="{00000000-0005-0000-0000-0000CB420000}"/>
    <cellStyle name="Input 2 13 3 7" xfId="10883" xr:uid="{00000000-0005-0000-0000-0000CC420000}"/>
    <cellStyle name="Input 2 13 4" xfId="10884" xr:uid="{00000000-0005-0000-0000-0000CD420000}"/>
    <cellStyle name="Input 2 13 4 2" xfId="10885" xr:uid="{00000000-0005-0000-0000-0000CE420000}"/>
    <cellStyle name="Input 2 13 4 3" xfId="10886" xr:uid="{00000000-0005-0000-0000-0000CF420000}"/>
    <cellStyle name="Input 2 13 4 4" xfId="10887" xr:uid="{00000000-0005-0000-0000-0000D0420000}"/>
    <cellStyle name="Input 2 13 4 5" xfId="10888" xr:uid="{00000000-0005-0000-0000-0000D1420000}"/>
    <cellStyle name="Input 2 13 4 6" xfId="10889" xr:uid="{00000000-0005-0000-0000-0000D2420000}"/>
    <cellStyle name="Input 2 14" xfId="10890" xr:uid="{00000000-0005-0000-0000-0000D3420000}"/>
    <cellStyle name="Input 2 14 2" xfId="10891" xr:uid="{00000000-0005-0000-0000-0000D4420000}"/>
    <cellStyle name="Input 2 14 2 2" xfId="10892" xr:uid="{00000000-0005-0000-0000-0000D5420000}"/>
    <cellStyle name="Input 2 14 2 2 2" xfId="10893" xr:uid="{00000000-0005-0000-0000-0000D6420000}"/>
    <cellStyle name="Input 2 14 2 2 3" xfId="10894" xr:uid="{00000000-0005-0000-0000-0000D7420000}"/>
    <cellStyle name="Input 2 14 2 2 4" xfId="10895" xr:uid="{00000000-0005-0000-0000-0000D8420000}"/>
    <cellStyle name="Input 2 14 2 2 5" xfId="10896" xr:uid="{00000000-0005-0000-0000-0000D9420000}"/>
    <cellStyle name="Input 2 14 2 2 6" xfId="10897" xr:uid="{00000000-0005-0000-0000-0000DA420000}"/>
    <cellStyle name="Input 2 14 2 3" xfId="10898" xr:uid="{00000000-0005-0000-0000-0000DB420000}"/>
    <cellStyle name="Input 2 14 2 3 2" xfId="10899" xr:uid="{00000000-0005-0000-0000-0000DC420000}"/>
    <cellStyle name="Input 2 14 2 3 3" xfId="10900" xr:uid="{00000000-0005-0000-0000-0000DD420000}"/>
    <cellStyle name="Input 2 14 2 3 4" xfId="10901" xr:uid="{00000000-0005-0000-0000-0000DE420000}"/>
    <cellStyle name="Input 2 14 2 3 5" xfId="10902" xr:uid="{00000000-0005-0000-0000-0000DF420000}"/>
    <cellStyle name="Input 2 14 2 3 6" xfId="10903" xr:uid="{00000000-0005-0000-0000-0000E0420000}"/>
    <cellStyle name="Input 2 14 2 4" xfId="10904" xr:uid="{00000000-0005-0000-0000-0000E1420000}"/>
    <cellStyle name="Input 2 14 3" xfId="10905" xr:uid="{00000000-0005-0000-0000-0000E2420000}"/>
    <cellStyle name="Input 2 14 3 2" xfId="10906" xr:uid="{00000000-0005-0000-0000-0000E3420000}"/>
    <cellStyle name="Input 2 14 3 3" xfId="10907" xr:uid="{00000000-0005-0000-0000-0000E4420000}"/>
    <cellStyle name="Input 2 14 3 4" xfId="10908" xr:uid="{00000000-0005-0000-0000-0000E5420000}"/>
    <cellStyle name="Input 2 14 3 5" xfId="10909" xr:uid="{00000000-0005-0000-0000-0000E6420000}"/>
    <cellStyle name="Input 2 14 3 6" xfId="10910" xr:uid="{00000000-0005-0000-0000-0000E7420000}"/>
    <cellStyle name="Input 2 14 3 7" xfId="10911" xr:uid="{00000000-0005-0000-0000-0000E8420000}"/>
    <cellStyle name="Input 2 14 4" xfId="10912" xr:uid="{00000000-0005-0000-0000-0000E9420000}"/>
    <cellStyle name="Input 2 14 4 2" xfId="10913" xr:uid="{00000000-0005-0000-0000-0000EA420000}"/>
    <cellStyle name="Input 2 14 4 3" xfId="10914" xr:uid="{00000000-0005-0000-0000-0000EB420000}"/>
    <cellStyle name="Input 2 14 4 4" xfId="10915" xr:uid="{00000000-0005-0000-0000-0000EC420000}"/>
    <cellStyle name="Input 2 14 4 5" xfId="10916" xr:uid="{00000000-0005-0000-0000-0000ED420000}"/>
    <cellStyle name="Input 2 14 4 6" xfId="10917" xr:uid="{00000000-0005-0000-0000-0000EE420000}"/>
    <cellStyle name="Input 2 15" xfId="10918" xr:uid="{00000000-0005-0000-0000-0000EF420000}"/>
    <cellStyle name="Input 2 15 2" xfId="10919" xr:uid="{00000000-0005-0000-0000-0000F0420000}"/>
    <cellStyle name="Input 2 15 2 2" xfId="10920" xr:uid="{00000000-0005-0000-0000-0000F1420000}"/>
    <cellStyle name="Input 2 15 2 2 2" xfId="10921" xr:uid="{00000000-0005-0000-0000-0000F2420000}"/>
    <cellStyle name="Input 2 15 2 2 3" xfId="10922" xr:uid="{00000000-0005-0000-0000-0000F3420000}"/>
    <cellStyle name="Input 2 15 2 2 4" xfId="10923" xr:uid="{00000000-0005-0000-0000-0000F4420000}"/>
    <cellStyle name="Input 2 15 2 2 5" xfId="10924" xr:uid="{00000000-0005-0000-0000-0000F5420000}"/>
    <cellStyle name="Input 2 15 2 2 6" xfId="10925" xr:uid="{00000000-0005-0000-0000-0000F6420000}"/>
    <cellStyle name="Input 2 15 2 3" xfId="10926" xr:uid="{00000000-0005-0000-0000-0000F7420000}"/>
    <cellStyle name="Input 2 15 2 3 2" xfId="10927" xr:uid="{00000000-0005-0000-0000-0000F8420000}"/>
    <cellStyle name="Input 2 15 2 3 3" xfId="10928" xr:uid="{00000000-0005-0000-0000-0000F9420000}"/>
    <cellStyle name="Input 2 15 2 3 4" xfId="10929" xr:uid="{00000000-0005-0000-0000-0000FA420000}"/>
    <cellStyle name="Input 2 15 2 3 5" xfId="10930" xr:uid="{00000000-0005-0000-0000-0000FB420000}"/>
    <cellStyle name="Input 2 15 2 3 6" xfId="10931" xr:uid="{00000000-0005-0000-0000-0000FC420000}"/>
    <cellStyle name="Input 2 15 2 4" xfId="10932" xr:uid="{00000000-0005-0000-0000-0000FD420000}"/>
    <cellStyle name="Input 2 15 3" xfId="10933" xr:uid="{00000000-0005-0000-0000-0000FE420000}"/>
    <cellStyle name="Input 2 15 3 2" xfId="10934" xr:uid="{00000000-0005-0000-0000-0000FF420000}"/>
    <cellStyle name="Input 2 15 3 3" xfId="10935" xr:uid="{00000000-0005-0000-0000-000000430000}"/>
    <cellStyle name="Input 2 15 3 4" xfId="10936" xr:uid="{00000000-0005-0000-0000-000001430000}"/>
    <cellStyle name="Input 2 15 3 5" xfId="10937" xr:uid="{00000000-0005-0000-0000-000002430000}"/>
    <cellStyle name="Input 2 15 3 6" xfId="10938" xr:uid="{00000000-0005-0000-0000-000003430000}"/>
    <cellStyle name="Input 2 15 3 7" xfId="10939" xr:uid="{00000000-0005-0000-0000-000004430000}"/>
    <cellStyle name="Input 2 15 4" xfId="10940" xr:uid="{00000000-0005-0000-0000-000005430000}"/>
    <cellStyle name="Input 2 15 4 2" xfId="10941" xr:uid="{00000000-0005-0000-0000-000006430000}"/>
    <cellStyle name="Input 2 15 4 3" xfId="10942" xr:uid="{00000000-0005-0000-0000-000007430000}"/>
    <cellStyle name="Input 2 15 4 4" xfId="10943" xr:uid="{00000000-0005-0000-0000-000008430000}"/>
    <cellStyle name="Input 2 15 4 5" xfId="10944" xr:uid="{00000000-0005-0000-0000-000009430000}"/>
    <cellStyle name="Input 2 15 4 6" xfId="10945" xr:uid="{00000000-0005-0000-0000-00000A430000}"/>
    <cellStyle name="Input 2 16" xfId="10946" xr:uid="{00000000-0005-0000-0000-00000B430000}"/>
    <cellStyle name="Input 2 16 2" xfId="10947" xr:uid="{00000000-0005-0000-0000-00000C430000}"/>
    <cellStyle name="Input 2 16 2 2" xfId="10948" xr:uid="{00000000-0005-0000-0000-00000D430000}"/>
    <cellStyle name="Input 2 16 2 2 2" xfId="10949" xr:uid="{00000000-0005-0000-0000-00000E430000}"/>
    <cellStyle name="Input 2 16 2 2 3" xfId="10950" xr:uid="{00000000-0005-0000-0000-00000F430000}"/>
    <cellStyle name="Input 2 16 2 2 4" xfId="10951" xr:uid="{00000000-0005-0000-0000-000010430000}"/>
    <cellStyle name="Input 2 16 2 2 5" xfId="10952" xr:uid="{00000000-0005-0000-0000-000011430000}"/>
    <cellStyle name="Input 2 16 2 2 6" xfId="10953" xr:uid="{00000000-0005-0000-0000-000012430000}"/>
    <cellStyle name="Input 2 16 2 3" xfId="10954" xr:uid="{00000000-0005-0000-0000-000013430000}"/>
    <cellStyle name="Input 2 16 2 3 2" xfId="10955" xr:uid="{00000000-0005-0000-0000-000014430000}"/>
    <cellStyle name="Input 2 16 2 3 3" xfId="10956" xr:uid="{00000000-0005-0000-0000-000015430000}"/>
    <cellStyle name="Input 2 16 2 3 4" xfId="10957" xr:uid="{00000000-0005-0000-0000-000016430000}"/>
    <cellStyle name="Input 2 16 2 3 5" xfId="10958" xr:uid="{00000000-0005-0000-0000-000017430000}"/>
    <cellStyle name="Input 2 16 2 3 6" xfId="10959" xr:uid="{00000000-0005-0000-0000-000018430000}"/>
    <cellStyle name="Input 2 16 2 4" xfId="10960" xr:uid="{00000000-0005-0000-0000-000019430000}"/>
    <cellStyle name="Input 2 16 3" xfId="10961" xr:uid="{00000000-0005-0000-0000-00001A430000}"/>
    <cellStyle name="Input 2 16 3 2" xfId="10962" xr:uid="{00000000-0005-0000-0000-00001B430000}"/>
    <cellStyle name="Input 2 16 3 3" xfId="10963" xr:uid="{00000000-0005-0000-0000-00001C430000}"/>
    <cellStyle name="Input 2 16 3 4" xfId="10964" xr:uid="{00000000-0005-0000-0000-00001D430000}"/>
    <cellStyle name="Input 2 16 3 5" xfId="10965" xr:uid="{00000000-0005-0000-0000-00001E430000}"/>
    <cellStyle name="Input 2 16 3 6" xfId="10966" xr:uid="{00000000-0005-0000-0000-00001F430000}"/>
    <cellStyle name="Input 2 16 4" xfId="10967" xr:uid="{00000000-0005-0000-0000-000020430000}"/>
    <cellStyle name="Input 2 16 4 2" xfId="10968" xr:uid="{00000000-0005-0000-0000-000021430000}"/>
    <cellStyle name="Input 2 16 4 3" xfId="10969" xr:uid="{00000000-0005-0000-0000-000022430000}"/>
    <cellStyle name="Input 2 16 4 4" xfId="10970" xr:uid="{00000000-0005-0000-0000-000023430000}"/>
    <cellStyle name="Input 2 16 4 5" xfId="10971" xr:uid="{00000000-0005-0000-0000-000024430000}"/>
    <cellStyle name="Input 2 16 4 6" xfId="10972" xr:uid="{00000000-0005-0000-0000-000025430000}"/>
    <cellStyle name="Input 2 16 5" xfId="10973" xr:uid="{00000000-0005-0000-0000-000026430000}"/>
    <cellStyle name="Input 2 17" xfId="10974" xr:uid="{00000000-0005-0000-0000-000027430000}"/>
    <cellStyle name="Input 2 17 2" xfId="10975" xr:uid="{00000000-0005-0000-0000-000028430000}"/>
    <cellStyle name="Input 2 17 2 2" xfId="10976" xr:uid="{00000000-0005-0000-0000-000029430000}"/>
    <cellStyle name="Input 2 17 2 2 2" xfId="10977" xr:uid="{00000000-0005-0000-0000-00002A430000}"/>
    <cellStyle name="Input 2 17 2 2 3" xfId="10978" xr:uid="{00000000-0005-0000-0000-00002B430000}"/>
    <cellStyle name="Input 2 17 2 2 4" xfId="10979" xr:uid="{00000000-0005-0000-0000-00002C430000}"/>
    <cellStyle name="Input 2 17 2 2 5" xfId="10980" xr:uid="{00000000-0005-0000-0000-00002D430000}"/>
    <cellStyle name="Input 2 17 2 2 6" xfId="10981" xr:uid="{00000000-0005-0000-0000-00002E430000}"/>
    <cellStyle name="Input 2 17 2 3" xfId="10982" xr:uid="{00000000-0005-0000-0000-00002F430000}"/>
    <cellStyle name="Input 2 17 2 3 2" xfId="10983" xr:uid="{00000000-0005-0000-0000-000030430000}"/>
    <cellStyle name="Input 2 17 2 3 3" xfId="10984" xr:uid="{00000000-0005-0000-0000-000031430000}"/>
    <cellStyle name="Input 2 17 2 3 4" xfId="10985" xr:uid="{00000000-0005-0000-0000-000032430000}"/>
    <cellStyle name="Input 2 17 2 3 5" xfId="10986" xr:uid="{00000000-0005-0000-0000-000033430000}"/>
    <cellStyle name="Input 2 17 2 3 6" xfId="10987" xr:uid="{00000000-0005-0000-0000-000034430000}"/>
    <cellStyle name="Input 2 17 2 4" xfId="10988" xr:uid="{00000000-0005-0000-0000-000035430000}"/>
    <cellStyle name="Input 2 17 3" xfId="10989" xr:uid="{00000000-0005-0000-0000-000036430000}"/>
    <cellStyle name="Input 2 17 3 2" xfId="10990" xr:uid="{00000000-0005-0000-0000-000037430000}"/>
    <cellStyle name="Input 2 17 3 3" xfId="10991" xr:uid="{00000000-0005-0000-0000-000038430000}"/>
    <cellStyle name="Input 2 17 3 4" xfId="10992" xr:uid="{00000000-0005-0000-0000-000039430000}"/>
    <cellStyle name="Input 2 17 3 5" xfId="10993" xr:uid="{00000000-0005-0000-0000-00003A430000}"/>
    <cellStyle name="Input 2 17 3 6" xfId="10994" xr:uid="{00000000-0005-0000-0000-00003B430000}"/>
    <cellStyle name="Input 2 17 4" xfId="10995" xr:uid="{00000000-0005-0000-0000-00003C430000}"/>
    <cellStyle name="Input 2 17 4 2" xfId="10996" xr:uid="{00000000-0005-0000-0000-00003D430000}"/>
    <cellStyle name="Input 2 17 4 3" xfId="10997" xr:uid="{00000000-0005-0000-0000-00003E430000}"/>
    <cellStyle name="Input 2 17 4 4" xfId="10998" xr:uid="{00000000-0005-0000-0000-00003F430000}"/>
    <cellStyle name="Input 2 17 4 5" xfId="10999" xr:uid="{00000000-0005-0000-0000-000040430000}"/>
    <cellStyle name="Input 2 17 4 6" xfId="11000" xr:uid="{00000000-0005-0000-0000-000041430000}"/>
    <cellStyle name="Input 2 17 5" xfId="11001" xr:uid="{00000000-0005-0000-0000-000042430000}"/>
    <cellStyle name="Input 2 18" xfId="11002" xr:uid="{00000000-0005-0000-0000-000043430000}"/>
    <cellStyle name="Input 2 18 2" xfId="11003" xr:uid="{00000000-0005-0000-0000-000044430000}"/>
    <cellStyle name="Input 2 18 2 2" xfId="11004" xr:uid="{00000000-0005-0000-0000-000045430000}"/>
    <cellStyle name="Input 2 18 2 2 2" xfId="11005" xr:uid="{00000000-0005-0000-0000-000046430000}"/>
    <cellStyle name="Input 2 18 2 2 3" xfId="11006" xr:uid="{00000000-0005-0000-0000-000047430000}"/>
    <cellStyle name="Input 2 18 2 2 4" xfId="11007" xr:uid="{00000000-0005-0000-0000-000048430000}"/>
    <cellStyle name="Input 2 18 2 2 5" xfId="11008" xr:uid="{00000000-0005-0000-0000-000049430000}"/>
    <cellStyle name="Input 2 18 2 2 6" xfId="11009" xr:uid="{00000000-0005-0000-0000-00004A430000}"/>
    <cellStyle name="Input 2 18 2 3" xfId="11010" xr:uid="{00000000-0005-0000-0000-00004B430000}"/>
    <cellStyle name="Input 2 18 2 3 2" xfId="11011" xr:uid="{00000000-0005-0000-0000-00004C430000}"/>
    <cellStyle name="Input 2 18 2 3 3" xfId="11012" xr:uid="{00000000-0005-0000-0000-00004D430000}"/>
    <cellStyle name="Input 2 18 2 3 4" xfId="11013" xr:uid="{00000000-0005-0000-0000-00004E430000}"/>
    <cellStyle name="Input 2 18 2 3 5" xfId="11014" xr:uid="{00000000-0005-0000-0000-00004F430000}"/>
    <cellStyle name="Input 2 18 2 3 6" xfId="11015" xr:uid="{00000000-0005-0000-0000-000050430000}"/>
    <cellStyle name="Input 2 18 2 4" xfId="11016" xr:uid="{00000000-0005-0000-0000-000051430000}"/>
    <cellStyle name="Input 2 18 3" xfId="11017" xr:uid="{00000000-0005-0000-0000-000052430000}"/>
    <cellStyle name="Input 2 18 3 2" xfId="11018" xr:uid="{00000000-0005-0000-0000-000053430000}"/>
    <cellStyle name="Input 2 18 3 3" xfId="11019" xr:uid="{00000000-0005-0000-0000-000054430000}"/>
    <cellStyle name="Input 2 18 3 4" xfId="11020" xr:uid="{00000000-0005-0000-0000-000055430000}"/>
    <cellStyle name="Input 2 18 3 5" xfId="11021" xr:uid="{00000000-0005-0000-0000-000056430000}"/>
    <cellStyle name="Input 2 18 3 6" xfId="11022" xr:uid="{00000000-0005-0000-0000-000057430000}"/>
    <cellStyle name="Input 2 18 4" xfId="11023" xr:uid="{00000000-0005-0000-0000-000058430000}"/>
    <cellStyle name="Input 2 18 4 2" xfId="11024" xr:uid="{00000000-0005-0000-0000-000059430000}"/>
    <cellStyle name="Input 2 18 4 3" xfId="11025" xr:uid="{00000000-0005-0000-0000-00005A430000}"/>
    <cellStyle name="Input 2 18 4 4" xfId="11026" xr:uid="{00000000-0005-0000-0000-00005B430000}"/>
    <cellStyle name="Input 2 18 4 5" xfId="11027" xr:uid="{00000000-0005-0000-0000-00005C430000}"/>
    <cellStyle name="Input 2 18 4 6" xfId="11028" xr:uid="{00000000-0005-0000-0000-00005D430000}"/>
    <cellStyle name="Input 2 18 5" xfId="11029" xr:uid="{00000000-0005-0000-0000-00005E430000}"/>
    <cellStyle name="Input 2 19" xfId="11030" xr:uid="{00000000-0005-0000-0000-00005F430000}"/>
    <cellStyle name="Input 2 19 2" xfId="11031" xr:uid="{00000000-0005-0000-0000-000060430000}"/>
    <cellStyle name="Input 2 19 2 2" xfId="11032" xr:uid="{00000000-0005-0000-0000-000061430000}"/>
    <cellStyle name="Input 2 19 2 2 2" xfId="11033" xr:uid="{00000000-0005-0000-0000-000062430000}"/>
    <cellStyle name="Input 2 19 2 2 3" xfId="11034" xr:uid="{00000000-0005-0000-0000-000063430000}"/>
    <cellStyle name="Input 2 19 2 2 4" xfId="11035" xr:uid="{00000000-0005-0000-0000-000064430000}"/>
    <cellStyle name="Input 2 19 2 2 5" xfId="11036" xr:uid="{00000000-0005-0000-0000-000065430000}"/>
    <cellStyle name="Input 2 19 2 2 6" xfId="11037" xr:uid="{00000000-0005-0000-0000-000066430000}"/>
    <cellStyle name="Input 2 19 2 3" xfId="11038" xr:uid="{00000000-0005-0000-0000-000067430000}"/>
    <cellStyle name="Input 2 19 2 3 2" xfId="11039" xr:uid="{00000000-0005-0000-0000-000068430000}"/>
    <cellStyle name="Input 2 19 2 3 3" xfId="11040" xr:uid="{00000000-0005-0000-0000-000069430000}"/>
    <cellStyle name="Input 2 19 2 3 4" xfId="11041" xr:uid="{00000000-0005-0000-0000-00006A430000}"/>
    <cellStyle name="Input 2 19 2 3 5" xfId="11042" xr:uid="{00000000-0005-0000-0000-00006B430000}"/>
    <cellStyle name="Input 2 19 2 3 6" xfId="11043" xr:uid="{00000000-0005-0000-0000-00006C430000}"/>
    <cellStyle name="Input 2 19 2 4" xfId="11044" xr:uid="{00000000-0005-0000-0000-00006D430000}"/>
    <cellStyle name="Input 2 19 3" xfId="11045" xr:uid="{00000000-0005-0000-0000-00006E430000}"/>
    <cellStyle name="Input 2 19 3 2" xfId="11046" xr:uid="{00000000-0005-0000-0000-00006F430000}"/>
    <cellStyle name="Input 2 19 3 3" xfId="11047" xr:uid="{00000000-0005-0000-0000-000070430000}"/>
    <cellStyle name="Input 2 19 3 4" xfId="11048" xr:uid="{00000000-0005-0000-0000-000071430000}"/>
    <cellStyle name="Input 2 19 3 5" xfId="11049" xr:uid="{00000000-0005-0000-0000-000072430000}"/>
    <cellStyle name="Input 2 19 3 6" xfId="11050" xr:uid="{00000000-0005-0000-0000-000073430000}"/>
    <cellStyle name="Input 2 19 4" xfId="11051" xr:uid="{00000000-0005-0000-0000-000074430000}"/>
    <cellStyle name="Input 2 19 4 2" xfId="11052" xr:uid="{00000000-0005-0000-0000-000075430000}"/>
    <cellStyle name="Input 2 19 4 3" xfId="11053" xr:uid="{00000000-0005-0000-0000-000076430000}"/>
    <cellStyle name="Input 2 19 4 4" xfId="11054" xr:uid="{00000000-0005-0000-0000-000077430000}"/>
    <cellStyle name="Input 2 19 4 5" xfId="11055" xr:uid="{00000000-0005-0000-0000-000078430000}"/>
    <cellStyle name="Input 2 19 4 6" xfId="11056" xr:uid="{00000000-0005-0000-0000-000079430000}"/>
    <cellStyle name="Input 2 19 5" xfId="11057" xr:uid="{00000000-0005-0000-0000-00007A430000}"/>
    <cellStyle name="Input 2 2" xfId="11058" xr:uid="{00000000-0005-0000-0000-00007B430000}"/>
    <cellStyle name="Input 2 2 2" xfId="11059" xr:uid="{00000000-0005-0000-0000-00007C430000}"/>
    <cellStyle name="Input 2 2 2 2" xfId="11060" xr:uid="{00000000-0005-0000-0000-00007D430000}"/>
    <cellStyle name="Input 2 2 2 2 2" xfId="11061" xr:uid="{00000000-0005-0000-0000-00007E430000}"/>
    <cellStyle name="Input 2 2 2 2 2 2" xfId="11062" xr:uid="{00000000-0005-0000-0000-00007F430000}"/>
    <cellStyle name="Input 2 2 2 2 2 3" xfId="11063" xr:uid="{00000000-0005-0000-0000-000080430000}"/>
    <cellStyle name="Input 2 2 2 2 2 4" xfId="11064" xr:uid="{00000000-0005-0000-0000-000081430000}"/>
    <cellStyle name="Input 2 2 2 2 2 5" xfId="11065" xr:uid="{00000000-0005-0000-0000-000082430000}"/>
    <cellStyle name="Input 2 2 2 2 2 6" xfId="11066" xr:uid="{00000000-0005-0000-0000-000083430000}"/>
    <cellStyle name="Input 2 2 2 2 3" xfId="11067" xr:uid="{00000000-0005-0000-0000-000084430000}"/>
    <cellStyle name="Input 2 2 2 2 3 2" xfId="11068" xr:uid="{00000000-0005-0000-0000-000085430000}"/>
    <cellStyle name="Input 2 2 2 2 3 3" xfId="11069" xr:uid="{00000000-0005-0000-0000-000086430000}"/>
    <cellStyle name="Input 2 2 2 2 3 4" xfId="11070" xr:uid="{00000000-0005-0000-0000-000087430000}"/>
    <cellStyle name="Input 2 2 2 2 3 5" xfId="11071" xr:uid="{00000000-0005-0000-0000-000088430000}"/>
    <cellStyle name="Input 2 2 2 2 3 6" xfId="11072" xr:uid="{00000000-0005-0000-0000-000089430000}"/>
    <cellStyle name="Input 2 2 2 2 4" xfId="11073" xr:uid="{00000000-0005-0000-0000-00008A430000}"/>
    <cellStyle name="Input 2 2 2 3" xfId="11074" xr:uid="{00000000-0005-0000-0000-00008B430000}"/>
    <cellStyle name="Input 2 2 2 3 2" xfId="11075" xr:uid="{00000000-0005-0000-0000-00008C430000}"/>
    <cellStyle name="Input 2 2 2 3 3" xfId="11076" xr:uid="{00000000-0005-0000-0000-00008D430000}"/>
    <cellStyle name="Input 2 2 2 3 4" xfId="11077" xr:uid="{00000000-0005-0000-0000-00008E430000}"/>
    <cellStyle name="Input 2 2 2 3 5" xfId="11078" xr:uid="{00000000-0005-0000-0000-00008F430000}"/>
    <cellStyle name="Input 2 2 2 3 6" xfId="11079" xr:uid="{00000000-0005-0000-0000-000090430000}"/>
    <cellStyle name="Input 2 2 2 3 7" xfId="11080" xr:uid="{00000000-0005-0000-0000-000091430000}"/>
    <cellStyle name="Input 2 2 2 4" xfId="11081" xr:uid="{00000000-0005-0000-0000-000092430000}"/>
    <cellStyle name="Input 2 2 2 4 2" xfId="11082" xr:uid="{00000000-0005-0000-0000-000093430000}"/>
    <cellStyle name="Input 2 2 2 4 3" xfId="11083" xr:uid="{00000000-0005-0000-0000-000094430000}"/>
    <cellStyle name="Input 2 2 2 4 4" xfId="11084" xr:uid="{00000000-0005-0000-0000-000095430000}"/>
    <cellStyle name="Input 2 2 2 4 5" xfId="11085" xr:uid="{00000000-0005-0000-0000-000096430000}"/>
    <cellStyle name="Input 2 2 2 4 6" xfId="11086" xr:uid="{00000000-0005-0000-0000-000097430000}"/>
    <cellStyle name="Input 2 2 3" xfId="11087" xr:uid="{00000000-0005-0000-0000-000098430000}"/>
    <cellStyle name="Input 2 2 3 2" xfId="11088" xr:uid="{00000000-0005-0000-0000-000099430000}"/>
    <cellStyle name="Input 2 2 3 2 2" xfId="11089" xr:uid="{00000000-0005-0000-0000-00009A430000}"/>
    <cellStyle name="Input 2 2 3 2 2 2" xfId="11090" xr:uid="{00000000-0005-0000-0000-00009B430000}"/>
    <cellStyle name="Input 2 2 3 2 2 3" xfId="11091" xr:uid="{00000000-0005-0000-0000-00009C430000}"/>
    <cellStyle name="Input 2 2 3 2 2 4" xfId="11092" xr:uid="{00000000-0005-0000-0000-00009D430000}"/>
    <cellStyle name="Input 2 2 3 2 2 5" xfId="11093" xr:uid="{00000000-0005-0000-0000-00009E430000}"/>
    <cellStyle name="Input 2 2 3 2 2 6" xfId="11094" xr:uid="{00000000-0005-0000-0000-00009F430000}"/>
    <cellStyle name="Input 2 2 3 2 3" xfId="11095" xr:uid="{00000000-0005-0000-0000-0000A0430000}"/>
    <cellStyle name="Input 2 2 3 2 3 2" xfId="11096" xr:uid="{00000000-0005-0000-0000-0000A1430000}"/>
    <cellStyle name="Input 2 2 3 2 3 3" xfId="11097" xr:uid="{00000000-0005-0000-0000-0000A2430000}"/>
    <cellStyle name="Input 2 2 3 2 3 4" xfId="11098" xr:uid="{00000000-0005-0000-0000-0000A3430000}"/>
    <cellStyle name="Input 2 2 3 2 3 5" xfId="11099" xr:uid="{00000000-0005-0000-0000-0000A4430000}"/>
    <cellStyle name="Input 2 2 3 2 3 6" xfId="11100" xr:uid="{00000000-0005-0000-0000-0000A5430000}"/>
    <cellStyle name="Input 2 2 3 2 4" xfId="11101" xr:uid="{00000000-0005-0000-0000-0000A6430000}"/>
    <cellStyle name="Input 2 2 3 3" xfId="11102" xr:uid="{00000000-0005-0000-0000-0000A7430000}"/>
    <cellStyle name="Input 2 2 3 3 2" xfId="11103" xr:uid="{00000000-0005-0000-0000-0000A8430000}"/>
    <cellStyle name="Input 2 2 3 3 3" xfId="11104" xr:uid="{00000000-0005-0000-0000-0000A9430000}"/>
    <cellStyle name="Input 2 2 3 3 4" xfId="11105" xr:uid="{00000000-0005-0000-0000-0000AA430000}"/>
    <cellStyle name="Input 2 2 3 3 5" xfId="11106" xr:uid="{00000000-0005-0000-0000-0000AB430000}"/>
    <cellStyle name="Input 2 2 3 3 6" xfId="11107" xr:uid="{00000000-0005-0000-0000-0000AC430000}"/>
    <cellStyle name="Input 2 2 3 4" xfId="11108" xr:uid="{00000000-0005-0000-0000-0000AD430000}"/>
    <cellStyle name="Input 2 2 3 4 2" xfId="11109" xr:uid="{00000000-0005-0000-0000-0000AE430000}"/>
    <cellStyle name="Input 2 2 3 4 3" xfId="11110" xr:uid="{00000000-0005-0000-0000-0000AF430000}"/>
    <cellStyle name="Input 2 2 3 4 4" xfId="11111" xr:uid="{00000000-0005-0000-0000-0000B0430000}"/>
    <cellStyle name="Input 2 2 3 4 5" xfId="11112" xr:uid="{00000000-0005-0000-0000-0000B1430000}"/>
    <cellStyle name="Input 2 2 3 4 6" xfId="11113" xr:uid="{00000000-0005-0000-0000-0000B2430000}"/>
    <cellStyle name="Input 2 2 3 5" xfId="11114" xr:uid="{00000000-0005-0000-0000-0000B3430000}"/>
    <cellStyle name="Input 2 2 4" xfId="11115" xr:uid="{00000000-0005-0000-0000-0000B4430000}"/>
    <cellStyle name="Input 2 2 4 2" xfId="11116" xr:uid="{00000000-0005-0000-0000-0000B5430000}"/>
    <cellStyle name="Input 2 2 4 2 2" xfId="11117" xr:uid="{00000000-0005-0000-0000-0000B6430000}"/>
    <cellStyle name="Input 2 2 4 2 2 2" xfId="11118" xr:uid="{00000000-0005-0000-0000-0000B7430000}"/>
    <cellStyle name="Input 2 2 4 2 2 3" xfId="11119" xr:uid="{00000000-0005-0000-0000-0000B8430000}"/>
    <cellStyle name="Input 2 2 4 2 2 4" xfId="11120" xr:uid="{00000000-0005-0000-0000-0000B9430000}"/>
    <cellStyle name="Input 2 2 4 2 2 5" xfId="11121" xr:uid="{00000000-0005-0000-0000-0000BA430000}"/>
    <cellStyle name="Input 2 2 4 2 2 6" xfId="11122" xr:uid="{00000000-0005-0000-0000-0000BB430000}"/>
    <cellStyle name="Input 2 2 4 2 3" xfId="11123" xr:uid="{00000000-0005-0000-0000-0000BC430000}"/>
    <cellStyle name="Input 2 2 4 2 3 2" xfId="11124" xr:uid="{00000000-0005-0000-0000-0000BD430000}"/>
    <cellStyle name="Input 2 2 4 2 3 3" xfId="11125" xr:uid="{00000000-0005-0000-0000-0000BE430000}"/>
    <cellStyle name="Input 2 2 4 2 3 4" xfId="11126" xr:uid="{00000000-0005-0000-0000-0000BF430000}"/>
    <cellStyle name="Input 2 2 4 2 3 5" xfId="11127" xr:uid="{00000000-0005-0000-0000-0000C0430000}"/>
    <cellStyle name="Input 2 2 4 2 3 6" xfId="11128" xr:uid="{00000000-0005-0000-0000-0000C1430000}"/>
    <cellStyle name="Input 2 2 4 2 4" xfId="11129" xr:uid="{00000000-0005-0000-0000-0000C2430000}"/>
    <cellStyle name="Input 2 2 4 3" xfId="11130" xr:uid="{00000000-0005-0000-0000-0000C3430000}"/>
    <cellStyle name="Input 2 2 4 3 2" xfId="11131" xr:uid="{00000000-0005-0000-0000-0000C4430000}"/>
    <cellStyle name="Input 2 2 4 3 3" xfId="11132" xr:uid="{00000000-0005-0000-0000-0000C5430000}"/>
    <cellStyle name="Input 2 2 4 3 4" xfId="11133" xr:uid="{00000000-0005-0000-0000-0000C6430000}"/>
    <cellStyle name="Input 2 2 4 3 5" xfId="11134" xr:uid="{00000000-0005-0000-0000-0000C7430000}"/>
    <cellStyle name="Input 2 2 4 3 6" xfId="11135" xr:uid="{00000000-0005-0000-0000-0000C8430000}"/>
    <cellStyle name="Input 2 2 4 4" xfId="11136" xr:uid="{00000000-0005-0000-0000-0000C9430000}"/>
    <cellStyle name="Input 2 2 4 4 2" xfId="11137" xr:uid="{00000000-0005-0000-0000-0000CA430000}"/>
    <cellStyle name="Input 2 2 4 4 3" xfId="11138" xr:uid="{00000000-0005-0000-0000-0000CB430000}"/>
    <cellStyle name="Input 2 2 4 4 4" xfId="11139" xr:uid="{00000000-0005-0000-0000-0000CC430000}"/>
    <cellStyle name="Input 2 2 4 4 5" xfId="11140" xr:uid="{00000000-0005-0000-0000-0000CD430000}"/>
    <cellStyle name="Input 2 2 4 4 6" xfId="11141" xr:uid="{00000000-0005-0000-0000-0000CE430000}"/>
    <cellStyle name="Input 2 2 4 5" xfId="11142" xr:uid="{00000000-0005-0000-0000-0000CF430000}"/>
    <cellStyle name="Input 2 2 5" xfId="11143" xr:uid="{00000000-0005-0000-0000-0000D0430000}"/>
    <cellStyle name="Input 2 2 5 2" xfId="11144" xr:uid="{00000000-0005-0000-0000-0000D1430000}"/>
    <cellStyle name="Input 2 2 5 2 2" xfId="11145" xr:uid="{00000000-0005-0000-0000-0000D2430000}"/>
    <cellStyle name="Input 2 2 5 2 2 2" xfId="11146" xr:uid="{00000000-0005-0000-0000-0000D3430000}"/>
    <cellStyle name="Input 2 2 5 2 2 3" xfId="11147" xr:uid="{00000000-0005-0000-0000-0000D4430000}"/>
    <cellStyle name="Input 2 2 5 2 2 4" xfId="11148" xr:uid="{00000000-0005-0000-0000-0000D5430000}"/>
    <cellStyle name="Input 2 2 5 2 2 5" xfId="11149" xr:uid="{00000000-0005-0000-0000-0000D6430000}"/>
    <cellStyle name="Input 2 2 5 2 2 6" xfId="11150" xr:uid="{00000000-0005-0000-0000-0000D7430000}"/>
    <cellStyle name="Input 2 2 5 2 3" xfId="11151" xr:uid="{00000000-0005-0000-0000-0000D8430000}"/>
    <cellStyle name="Input 2 2 5 2 3 2" xfId="11152" xr:uid="{00000000-0005-0000-0000-0000D9430000}"/>
    <cellStyle name="Input 2 2 5 2 3 3" xfId="11153" xr:uid="{00000000-0005-0000-0000-0000DA430000}"/>
    <cellStyle name="Input 2 2 5 2 3 4" xfId="11154" xr:uid="{00000000-0005-0000-0000-0000DB430000}"/>
    <cellStyle name="Input 2 2 5 2 3 5" xfId="11155" xr:uid="{00000000-0005-0000-0000-0000DC430000}"/>
    <cellStyle name="Input 2 2 5 2 3 6" xfId="11156" xr:uid="{00000000-0005-0000-0000-0000DD430000}"/>
    <cellStyle name="Input 2 2 5 2 4" xfId="11157" xr:uid="{00000000-0005-0000-0000-0000DE430000}"/>
    <cellStyle name="Input 2 2 5 3" xfId="11158" xr:uid="{00000000-0005-0000-0000-0000DF430000}"/>
    <cellStyle name="Input 2 2 5 3 2" xfId="11159" xr:uid="{00000000-0005-0000-0000-0000E0430000}"/>
    <cellStyle name="Input 2 2 5 3 3" xfId="11160" xr:uid="{00000000-0005-0000-0000-0000E1430000}"/>
    <cellStyle name="Input 2 2 5 3 4" xfId="11161" xr:uid="{00000000-0005-0000-0000-0000E2430000}"/>
    <cellStyle name="Input 2 2 5 3 5" xfId="11162" xr:uid="{00000000-0005-0000-0000-0000E3430000}"/>
    <cellStyle name="Input 2 2 5 3 6" xfId="11163" xr:uid="{00000000-0005-0000-0000-0000E4430000}"/>
    <cellStyle name="Input 2 2 5 4" xfId="11164" xr:uid="{00000000-0005-0000-0000-0000E5430000}"/>
    <cellStyle name="Input 2 2 5 4 2" xfId="11165" xr:uid="{00000000-0005-0000-0000-0000E6430000}"/>
    <cellStyle name="Input 2 2 5 4 3" xfId="11166" xr:uid="{00000000-0005-0000-0000-0000E7430000}"/>
    <cellStyle name="Input 2 2 5 4 4" xfId="11167" xr:uid="{00000000-0005-0000-0000-0000E8430000}"/>
    <cellStyle name="Input 2 2 5 4 5" xfId="11168" xr:uid="{00000000-0005-0000-0000-0000E9430000}"/>
    <cellStyle name="Input 2 2 5 4 6" xfId="11169" xr:uid="{00000000-0005-0000-0000-0000EA430000}"/>
    <cellStyle name="Input 2 2 5 5" xfId="11170" xr:uid="{00000000-0005-0000-0000-0000EB430000}"/>
    <cellStyle name="Input 2 2 6" xfId="11171" xr:uid="{00000000-0005-0000-0000-0000EC430000}"/>
    <cellStyle name="Input 2 2 6 2" xfId="11172" xr:uid="{00000000-0005-0000-0000-0000ED430000}"/>
    <cellStyle name="Input 2 2 6 2 2" xfId="11173" xr:uid="{00000000-0005-0000-0000-0000EE430000}"/>
    <cellStyle name="Input 2 2 6 2 3" xfId="11174" xr:uid="{00000000-0005-0000-0000-0000EF430000}"/>
    <cellStyle name="Input 2 2 6 2 4" xfId="11175" xr:uid="{00000000-0005-0000-0000-0000F0430000}"/>
    <cellStyle name="Input 2 2 6 2 5" xfId="11176" xr:uid="{00000000-0005-0000-0000-0000F1430000}"/>
    <cellStyle name="Input 2 2 6 2 6" xfId="11177" xr:uid="{00000000-0005-0000-0000-0000F2430000}"/>
    <cellStyle name="Input 2 2 6 3" xfId="11178" xr:uid="{00000000-0005-0000-0000-0000F3430000}"/>
    <cellStyle name="Input 2 2 6 3 2" xfId="11179" xr:uid="{00000000-0005-0000-0000-0000F4430000}"/>
    <cellStyle name="Input 2 2 6 3 3" xfId="11180" xr:uid="{00000000-0005-0000-0000-0000F5430000}"/>
    <cellStyle name="Input 2 2 6 3 4" xfId="11181" xr:uid="{00000000-0005-0000-0000-0000F6430000}"/>
    <cellStyle name="Input 2 2 6 3 5" xfId="11182" xr:uid="{00000000-0005-0000-0000-0000F7430000}"/>
    <cellStyle name="Input 2 2 6 3 6" xfId="11183" xr:uid="{00000000-0005-0000-0000-0000F8430000}"/>
    <cellStyle name="Input 2 2 6 4" xfId="11184" xr:uid="{00000000-0005-0000-0000-0000F9430000}"/>
    <cellStyle name="Input 2 2 7" xfId="11185" xr:uid="{00000000-0005-0000-0000-0000FA430000}"/>
    <cellStyle name="Input 2 2 7 2" xfId="11186" xr:uid="{00000000-0005-0000-0000-0000FB430000}"/>
    <cellStyle name="Input 2 2 7 3" xfId="11187" xr:uid="{00000000-0005-0000-0000-0000FC430000}"/>
    <cellStyle name="Input 2 2 7 4" xfId="11188" xr:uid="{00000000-0005-0000-0000-0000FD430000}"/>
    <cellStyle name="Input 2 2 7 5" xfId="11189" xr:uid="{00000000-0005-0000-0000-0000FE430000}"/>
    <cellStyle name="Input 2 2 7 6" xfId="11190" xr:uid="{00000000-0005-0000-0000-0000FF430000}"/>
    <cellStyle name="Input 2 2 7 7" xfId="11191" xr:uid="{00000000-0005-0000-0000-000000440000}"/>
    <cellStyle name="Input 2 2 8" xfId="11192" xr:uid="{00000000-0005-0000-0000-000001440000}"/>
    <cellStyle name="Input 2 2 8 2" xfId="11193" xr:uid="{00000000-0005-0000-0000-000002440000}"/>
    <cellStyle name="Input 2 2 8 3" xfId="11194" xr:uid="{00000000-0005-0000-0000-000003440000}"/>
    <cellStyle name="Input 2 2 8 4" xfId="11195" xr:uid="{00000000-0005-0000-0000-000004440000}"/>
    <cellStyle name="Input 2 2 8 5" xfId="11196" xr:uid="{00000000-0005-0000-0000-000005440000}"/>
    <cellStyle name="Input 2 2 8 6" xfId="11197" xr:uid="{00000000-0005-0000-0000-000006440000}"/>
    <cellStyle name="Input 2 2 9" xfId="37710" xr:uid="{00000000-0005-0000-0000-000007440000}"/>
    <cellStyle name="Input 2 2_Client_Report_SSFD_286_UI_15May14_06h00" xfId="37062" xr:uid="{00000000-0005-0000-0000-000008440000}"/>
    <cellStyle name="Input 2 20" xfId="11198" xr:uid="{00000000-0005-0000-0000-000009440000}"/>
    <cellStyle name="Input 2 20 2" xfId="11199" xr:uid="{00000000-0005-0000-0000-00000A440000}"/>
    <cellStyle name="Input 2 20 2 2" xfId="11200" xr:uid="{00000000-0005-0000-0000-00000B440000}"/>
    <cellStyle name="Input 2 20 2 2 2" xfId="11201" xr:uid="{00000000-0005-0000-0000-00000C440000}"/>
    <cellStyle name="Input 2 20 2 2 3" xfId="11202" xr:uid="{00000000-0005-0000-0000-00000D440000}"/>
    <cellStyle name="Input 2 20 2 2 4" xfId="11203" xr:uid="{00000000-0005-0000-0000-00000E440000}"/>
    <cellStyle name="Input 2 20 2 2 5" xfId="11204" xr:uid="{00000000-0005-0000-0000-00000F440000}"/>
    <cellStyle name="Input 2 20 2 2 6" xfId="11205" xr:uid="{00000000-0005-0000-0000-000010440000}"/>
    <cellStyle name="Input 2 20 2 3" xfId="11206" xr:uid="{00000000-0005-0000-0000-000011440000}"/>
    <cellStyle name="Input 2 20 2 3 2" xfId="11207" xr:uid="{00000000-0005-0000-0000-000012440000}"/>
    <cellStyle name="Input 2 20 2 3 3" xfId="11208" xr:uid="{00000000-0005-0000-0000-000013440000}"/>
    <cellStyle name="Input 2 20 2 3 4" xfId="11209" xr:uid="{00000000-0005-0000-0000-000014440000}"/>
    <cellStyle name="Input 2 20 2 3 5" xfId="11210" xr:uid="{00000000-0005-0000-0000-000015440000}"/>
    <cellStyle name="Input 2 20 2 3 6" xfId="11211" xr:uid="{00000000-0005-0000-0000-000016440000}"/>
    <cellStyle name="Input 2 20 2 4" xfId="11212" xr:uid="{00000000-0005-0000-0000-000017440000}"/>
    <cellStyle name="Input 2 20 3" xfId="11213" xr:uid="{00000000-0005-0000-0000-000018440000}"/>
    <cellStyle name="Input 2 20 3 2" xfId="11214" xr:uid="{00000000-0005-0000-0000-000019440000}"/>
    <cellStyle name="Input 2 20 3 3" xfId="11215" xr:uid="{00000000-0005-0000-0000-00001A440000}"/>
    <cellStyle name="Input 2 20 3 4" xfId="11216" xr:uid="{00000000-0005-0000-0000-00001B440000}"/>
    <cellStyle name="Input 2 20 3 5" xfId="11217" xr:uid="{00000000-0005-0000-0000-00001C440000}"/>
    <cellStyle name="Input 2 20 3 6" xfId="11218" xr:uid="{00000000-0005-0000-0000-00001D440000}"/>
    <cellStyle name="Input 2 20 4" xfId="11219" xr:uid="{00000000-0005-0000-0000-00001E440000}"/>
    <cellStyle name="Input 2 20 4 2" xfId="11220" xr:uid="{00000000-0005-0000-0000-00001F440000}"/>
    <cellStyle name="Input 2 20 4 3" xfId="11221" xr:uid="{00000000-0005-0000-0000-000020440000}"/>
    <cellStyle name="Input 2 20 4 4" xfId="11222" xr:uid="{00000000-0005-0000-0000-000021440000}"/>
    <cellStyle name="Input 2 20 4 5" xfId="11223" xr:uid="{00000000-0005-0000-0000-000022440000}"/>
    <cellStyle name="Input 2 20 4 6" xfId="11224" xr:uid="{00000000-0005-0000-0000-000023440000}"/>
    <cellStyle name="Input 2 20 5" xfId="11225" xr:uid="{00000000-0005-0000-0000-000024440000}"/>
    <cellStyle name="Input 2 21" xfId="11226" xr:uid="{00000000-0005-0000-0000-000025440000}"/>
    <cellStyle name="Input 2 21 2" xfId="11227" xr:uid="{00000000-0005-0000-0000-000026440000}"/>
    <cellStyle name="Input 2 21 2 2" xfId="11228" xr:uid="{00000000-0005-0000-0000-000027440000}"/>
    <cellStyle name="Input 2 21 2 2 2" xfId="11229" xr:uid="{00000000-0005-0000-0000-000028440000}"/>
    <cellStyle name="Input 2 21 2 2 3" xfId="11230" xr:uid="{00000000-0005-0000-0000-000029440000}"/>
    <cellStyle name="Input 2 21 2 2 4" xfId="11231" xr:uid="{00000000-0005-0000-0000-00002A440000}"/>
    <cellStyle name="Input 2 21 2 2 5" xfId="11232" xr:uid="{00000000-0005-0000-0000-00002B440000}"/>
    <cellStyle name="Input 2 21 2 2 6" xfId="11233" xr:uid="{00000000-0005-0000-0000-00002C440000}"/>
    <cellStyle name="Input 2 21 2 3" xfId="11234" xr:uid="{00000000-0005-0000-0000-00002D440000}"/>
    <cellStyle name="Input 2 21 2 3 2" xfId="11235" xr:uid="{00000000-0005-0000-0000-00002E440000}"/>
    <cellStyle name="Input 2 21 2 3 3" xfId="11236" xr:uid="{00000000-0005-0000-0000-00002F440000}"/>
    <cellStyle name="Input 2 21 2 3 4" xfId="11237" xr:uid="{00000000-0005-0000-0000-000030440000}"/>
    <cellStyle name="Input 2 21 2 3 5" xfId="11238" xr:uid="{00000000-0005-0000-0000-000031440000}"/>
    <cellStyle name="Input 2 21 2 3 6" xfId="11239" xr:uid="{00000000-0005-0000-0000-000032440000}"/>
    <cellStyle name="Input 2 21 2 4" xfId="11240" xr:uid="{00000000-0005-0000-0000-000033440000}"/>
    <cellStyle name="Input 2 21 3" xfId="11241" xr:uid="{00000000-0005-0000-0000-000034440000}"/>
    <cellStyle name="Input 2 21 3 2" xfId="11242" xr:uid="{00000000-0005-0000-0000-000035440000}"/>
    <cellStyle name="Input 2 21 3 3" xfId="11243" xr:uid="{00000000-0005-0000-0000-000036440000}"/>
    <cellStyle name="Input 2 21 3 4" xfId="11244" xr:uid="{00000000-0005-0000-0000-000037440000}"/>
    <cellStyle name="Input 2 21 3 5" xfId="11245" xr:uid="{00000000-0005-0000-0000-000038440000}"/>
    <cellStyle name="Input 2 21 3 6" xfId="11246" xr:uid="{00000000-0005-0000-0000-000039440000}"/>
    <cellStyle name="Input 2 21 4" xfId="11247" xr:uid="{00000000-0005-0000-0000-00003A440000}"/>
    <cellStyle name="Input 2 21 4 2" xfId="11248" xr:uid="{00000000-0005-0000-0000-00003B440000}"/>
    <cellStyle name="Input 2 21 4 3" xfId="11249" xr:uid="{00000000-0005-0000-0000-00003C440000}"/>
    <cellStyle name="Input 2 21 4 4" xfId="11250" xr:uid="{00000000-0005-0000-0000-00003D440000}"/>
    <cellStyle name="Input 2 21 4 5" xfId="11251" xr:uid="{00000000-0005-0000-0000-00003E440000}"/>
    <cellStyle name="Input 2 21 4 6" xfId="11252" xr:uid="{00000000-0005-0000-0000-00003F440000}"/>
    <cellStyle name="Input 2 21 5" xfId="11253" xr:uid="{00000000-0005-0000-0000-000040440000}"/>
    <cellStyle name="Input 2 22" xfId="11254" xr:uid="{00000000-0005-0000-0000-000041440000}"/>
    <cellStyle name="Input 2 22 2" xfId="11255" xr:uid="{00000000-0005-0000-0000-000042440000}"/>
    <cellStyle name="Input 2 22 2 2" xfId="11256" xr:uid="{00000000-0005-0000-0000-000043440000}"/>
    <cellStyle name="Input 2 22 2 2 2" xfId="11257" xr:uid="{00000000-0005-0000-0000-000044440000}"/>
    <cellStyle name="Input 2 22 2 2 3" xfId="11258" xr:uid="{00000000-0005-0000-0000-000045440000}"/>
    <cellStyle name="Input 2 22 2 2 4" xfId="11259" xr:uid="{00000000-0005-0000-0000-000046440000}"/>
    <cellStyle name="Input 2 22 2 2 5" xfId="11260" xr:uid="{00000000-0005-0000-0000-000047440000}"/>
    <cellStyle name="Input 2 22 2 2 6" xfId="11261" xr:uid="{00000000-0005-0000-0000-000048440000}"/>
    <cellStyle name="Input 2 22 2 3" xfId="11262" xr:uid="{00000000-0005-0000-0000-000049440000}"/>
    <cellStyle name="Input 2 22 2 3 2" xfId="11263" xr:uid="{00000000-0005-0000-0000-00004A440000}"/>
    <cellStyle name="Input 2 22 2 3 3" xfId="11264" xr:uid="{00000000-0005-0000-0000-00004B440000}"/>
    <cellStyle name="Input 2 22 2 3 4" xfId="11265" xr:uid="{00000000-0005-0000-0000-00004C440000}"/>
    <cellStyle name="Input 2 22 2 3 5" xfId="11266" xr:uid="{00000000-0005-0000-0000-00004D440000}"/>
    <cellStyle name="Input 2 22 2 3 6" xfId="11267" xr:uid="{00000000-0005-0000-0000-00004E440000}"/>
    <cellStyle name="Input 2 22 2 4" xfId="11268" xr:uid="{00000000-0005-0000-0000-00004F440000}"/>
    <cellStyle name="Input 2 22 3" xfId="11269" xr:uid="{00000000-0005-0000-0000-000050440000}"/>
    <cellStyle name="Input 2 22 3 2" xfId="11270" xr:uid="{00000000-0005-0000-0000-000051440000}"/>
    <cellStyle name="Input 2 22 3 3" xfId="11271" xr:uid="{00000000-0005-0000-0000-000052440000}"/>
    <cellStyle name="Input 2 22 3 4" xfId="11272" xr:uid="{00000000-0005-0000-0000-000053440000}"/>
    <cellStyle name="Input 2 22 3 5" xfId="11273" xr:uid="{00000000-0005-0000-0000-000054440000}"/>
    <cellStyle name="Input 2 22 3 6" xfId="11274" xr:uid="{00000000-0005-0000-0000-000055440000}"/>
    <cellStyle name="Input 2 22 4" xfId="11275" xr:uid="{00000000-0005-0000-0000-000056440000}"/>
    <cellStyle name="Input 2 22 4 2" xfId="11276" xr:uid="{00000000-0005-0000-0000-000057440000}"/>
    <cellStyle name="Input 2 22 4 3" xfId="11277" xr:uid="{00000000-0005-0000-0000-000058440000}"/>
    <cellStyle name="Input 2 22 4 4" xfId="11278" xr:uid="{00000000-0005-0000-0000-000059440000}"/>
    <cellStyle name="Input 2 22 4 5" xfId="11279" xr:uid="{00000000-0005-0000-0000-00005A440000}"/>
    <cellStyle name="Input 2 22 4 6" xfId="11280" xr:uid="{00000000-0005-0000-0000-00005B440000}"/>
    <cellStyle name="Input 2 22 5" xfId="11281" xr:uid="{00000000-0005-0000-0000-00005C440000}"/>
    <cellStyle name="Input 2 22 6" xfId="35021" xr:uid="{00000000-0005-0000-0000-00005D440000}"/>
    <cellStyle name="Input 2 23" xfId="11282" xr:uid="{00000000-0005-0000-0000-00005E440000}"/>
    <cellStyle name="Input 2 23 2" xfId="11283" xr:uid="{00000000-0005-0000-0000-00005F440000}"/>
    <cellStyle name="Input 2 23 2 2" xfId="11284" xr:uid="{00000000-0005-0000-0000-000060440000}"/>
    <cellStyle name="Input 2 23 2 3" xfId="11285" xr:uid="{00000000-0005-0000-0000-000061440000}"/>
    <cellStyle name="Input 2 23 2 4" xfId="11286" xr:uid="{00000000-0005-0000-0000-000062440000}"/>
    <cellStyle name="Input 2 23 2 5" xfId="11287" xr:uid="{00000000-0005-0000-0000-000063440000}"/>
    <cellStyle name="Input 2 23 2 6" xfId="11288" xr:uid="{00000000-0005-0000-0000-000064440000}"/>
    <cellStyle name="Input 2 23 3" xfId="11289" xr:uid="{00000000-0005-0000-0000-000065440000}"/>
    <cellStyle name="Input 2 23 3 2" xfId="11290" xr:uid="{00000000-0005-0000-0000-000066440000}"/>
    <cellStyle name="Input 2 23 3 3" xfId="11291" xr:uid="{00000000-0005-0000-0000-000067440000}"/>
    <cellStyle name="Input 2 23 3 4" xfId="11292" xr:uid="{00000000-0005-0000-0000-000068440000}"/>
    <cellStyle name="Input 2 23 3 5" xfId="11293" xr:uid="{00000000-0005-0000-0000-000069440000}"/>
    <cellStyle name="Input 2 23 3 6" xfId="11294" xr:uid="{00000000-0005-0000-0000-00006A440000}"/>
    <cellStyle name="Input 2 23 4" xfId="11295" xr:uid="{00000000-0005-0000-0000-00006B440000}"/>
    <cellStyle name="Input 2 24" xfId="11296" xr:uid="{00000000-0005-0000-0000-00006C440000}"/>
    <cellStyle name="Input 2 24 2" xfId="11297" xr:uid="{00000000-0005-0000-0000-00006D440000}"/>
    <cellStyle name="Input 2 24 3" xfId="11298" xr:uid="{00000000-0005-0000-0000-00006E440000}"/>
    <cellStyle name="Input 2 24 4" xfId="11299" xr:uid="{00000000-0005-0000-0000-00006F440000}"/>
    <cellStyle name="Input 2 24 5" xfId="11300" xr:uid="{00000000-0005-0000-0000-000070440000}"/>
    <cellStyle name="Input 2 24 6" xfId="11301" xr:uid="{00000000-0005-0000-0000-000071440000}"/>
    <cellStyle name="Input 2 24 7" xfId="11302" xr:uid="{00000000-0005-0000-0000-000072440000}"/>
    <cellStyle name="Input 2 25" xfId="11303" xr:uid="{00000000-0005-0000-0000-000073440000}"/>
    <cellStyle name="Input 2 25 2" xfId="11304" xr:uid="{00000000-0005-0000-0000-000074440000}"/>
    <cellStyle name="Input 2 25 3" xfId="11305" xr:uid="{00000000-0005-0000-0000-000075440000}"/>
    <cellStyle name="Input 2 25 4" xfId="11306" xr:uid="{00000000-0005-0000-0000-000076440000}"/>
    <cellStyle name="Input 2 25 5" xfId="11307" xr:uid="{00000000-0005-0000-0000-000077440000}"/>
    <cellStyle name="Input 2 25 6" xfId="11308" xr:uid="{00000000-0005-0000-0000-000078440000}"/>
    <cellStyle name="Input 2 26" xfId="10721" xr:uid="{00000000-0005-0000-0000-000079440000}"/>
    <cellStyle name="Input 2 3" xfId="11309" xr:uid="{00000000-0005-0000-0000-00007A440000}"/>
    <cellStyle name="Input 2 3 2" xfId="11310" xr:uid="{00000000-0005-0000-0000-00007B440000}"/>
    <cellStyle name="Input 2 3 2 2" xfId="11311" xr:uid="{00000000-0005-0000-0000-00007C440000}"/>
    <cellStyle name="Input 2 3 2 2 2" xfId="11312" xr:uid="{00000000-0005-0000-0000-00007D440000}"/>
    <cellStyle name="Input 2 3 2 2 2 2" xfId="11313" xr:uid="{00000000-0005-0000-0000-00007E440000}"/>
    <cellStyle name="Input 2 3 2 2 2 3" xfId="11314" xr:uid="{00000000-0005-0000-0000-00007F440000}"/>
    <cellStyle name="Input 2 3 2 2 2 4" xfId="11315" xr:uid="{00000000-0005-0000-0000-000080440000}"/>
    <cellStyle name="Input 2 3 2 2 2 5" xfId="11316" xr:uid="{00000000-0005-0000-0000-000081440000}"/>
    <cellStyle name="Input 2 3 2 2 2 6" xfId="11317" xr:uid="{00000000-0005-0000-0000-000082440000}"/>
    <cellStyle name="Input 2 3 2 2 3" xfId="11318" xr:uid="{00000000-0005-0000-0000-000083440000}"/>
    <cellStyle name="Input 2 3 2 2 3 2" xfId="11319" xr:uid="{00000000-0005-0000-0000-000084440000}"/>
    <cellStyle name="Input 2 3 2 2 3 3" xfId="11320" xr:uid="{00000000-0005-0000-0000-000085440000}"/>
    <cellStyle name="Input 2 3 2 2 3 4" xfId="11321" xr:uid="{00000000-0005-0000-0000-000086440000}"/>
    <cellStyle name="Input 2 3 2 2 3 5" xfId="11322" xr:uid="{00000000-0005-0000-0000-000087440000}"/>
    <cellStyle name="Input 2 3 2 2 3 6" xfId="11323" xr:uid="{00000000-0005-0000-0000-000088440000}"/>
    <cellStyle name="Input 2 3 2 2 4" xfId="11324" xr:uid="{00000000-0005-0000-0000-000089440000}"/>
    <cellStyle name="Input 2 3 2 3" xfId="11325" xr:uid="{00000000-0005-0000-0000-00008A440000}"/>
    <cellStyle name="Input 2 3 2 3 2" xfId="11326" xr:uid="{00000000-0005-0000-0000-00008B440000}"/>
    <cellStyle name="Input 2 3 2 3 3" xfId="11327" xr:uid="{00000000-0005-0000-0000-00008C440000}"/>
    <cellStyle name="Input 2 3 2 3 4" xfId="11328" xr:uid="{00000000-0005-0000-0000-00008D440000}"/>
    <cellStyle name="Input 2 3 2 3 5" xfId="11329" xr:uid="{00000000-0005-0000-0000-00008E440000}"/>
    <cellStyle name="Input 2 3 2 3 6" xfId="11330" xr:uid="{00000000-0005-0000-0000-00008F440000}"/>
    <cellStyle name="Input 2 3 2 3 7" xfId="11331" xr:uid="{00000000-0005-0000-0000-000090440000}"/>
    <cellStyle name="Input 2 3 2 4" xfId="11332" xr:uid="{00000000-0005-0000-0000-000091440000}"/>
    <cellStyle name="Input 2 3 2 4 2" xfId="11333" xr:uid="{00000000-0005-0000-0000-000092440000}"/>
    <cellStyle name="Input 2 3 2 4 3" xfId="11334" xr:uid="{00000000-0005-0000-0000-000093440000}"/>
    <cellStyle name="Input 2 3 2 4 4" xfId="11335" xr:uid="{00000000-0005-0000-0000-000094440000}"/>
    <cellStyle name="Input 2 3 2 4 5" xfId="11336" xr:uid="{00000000-0005-0000-0000-000095440000}"/>
    <cellStyle name="Input 2 3 2 4 6" xfId="11337" xr:uid="{00000000-0005-0000-0000-000096440000}"/>
    <cellStyle name="Input 2 3 3" xfId="11338" xr:uid="{00000000-0005-0000-0000-000097440000}"/>
    <cellStyle name="Input 2 3 3 2" xfId="11339" xr:uid="{00000000-0005-0000-0000-000098440000}"/>
    <cellStyle name="Input 2 3 3 2 2" xfId="11340" xr:uid="{00000000-0005-0000-0000-000099440000}"/>
    <cellStyle name="Input 2 3 3 2 2 2" xfId="11341" xr:uid="{00000000-0005-0000-0000-00009A440000}"/>
    <cellStyle name="Input 2 3 3 2 2 3" xfId="11342" xr:uid="{00000000-0005-0000-0000-00009B440000}"/>
    <cellStyle name="Input 2 3 3 2 2 4" xfId="11343" xr:uid="{00000000-0005-0000-0000-00009C440000}"/>
    <cellStyle name="Input 2 3 3 2 2 5" xfId="11344" xr:uid="{00000000-0005-0000-0000-00009D440000}"/>
    <cellStyle name="Input 2 3 3 2 2 6" xfId="11345" xr:uid="{00000000-0005-0000-0000-00009E440000}"/>
    <cellStyle name="Input 2 3 3 2 3" xfId="11346" xr:uid="{00000000-0005-0000-0000-00009F440000}"/>
    <cellStyle name="Input 2 3 3 2 3 2" xfId="11347" xr:uid="{00000000-0005-0000-0000-0000A0440000}"/>
    <cellStyle name="Input 2 3 3 2 3 3" xfId="11348" xr:uid="{00000000-0005-0000-0000-0000A1440000}"/>
    <cellStyle name="Input 2 3 3 2 3 4" xfId="11349" xr:uid="{00000000-0005-0000-0000-0000A2440000}"/>
    <cellStyle name="Input 2 3 3 2 3 5" xfId="11350" xr:uid="{00000000-0005-0000-0000-0000A3440000}"/>
    <cellStyle name="Input 2 3 3 2 3 6" xfId="11351" xr:uid="{00000000-0005-0000-0000-0000A4440000}"/>
    <cellStyle name="Input 2 3 3 2 4" xfId="11352" xr:uid="{00000000-0005-0000-0000-0000A5440000}"/>
    <cellStyle name="Input 2 3 3 3" xfId="11353" xr:uid="{00000000-0005-0000-0000-0000A6440000}"/>
    <cellStyle name="Input 2 3 3 3 2" xfId="11354" xr:uid="{00000000-0005-0000-0000-0000A7440000}"/>
    <cellStyle name="Input 2 3 3 3 3" xfId="11355" xr:uid="{00000000-0005-0000-0000-0000A8440000}"/>
    <cellStyle name="Input 2 3 3 3 4" xfId="11356" xr:uid="{00000000-0005-0000-0000-0000A9440000}"/>
    <cellStyle name="Input 2 3 3 3 5" xfId="11357" xr:uid="{00000000-0005-0000-0000-0000AA440000}"/>
    <cellStyle name="Input 2 3 3 3 6" xfId="11358" xr:uid="{00000000-0005-0000-0000-0000AB440000}"/>
    <cellStyle name="Input 2 3 3 4" xfId="11359" xr:uid="{00000000-0005-0000-0000-0000AC440000}"/>
    <cellStyle name="Input 2 3 3 4 2" xfId="11360" xr:uid="{00000000-0005-0000-0000-0000AD440000}"/>
    <cellStyle name="Input 2 3 3 4 3" xfId="11361" xr:uid="{00000000-0005-0000-0000-0000AE440000}"/>
    <cellStyle name="Input 2 3 3 4 4" xfId="11362" xr:uid="{00000000-0005-0000-0000-0000AF440000}"/>
    <cellStyle name="Input 2 3 3 4 5" xfId="11363" xr:uid="{00000000-0005-0000-0000-0000B0440000}"/>
    <cellStyle name="Input 2 3 3 4 6" xfId="11364" xr:uid="{00000000-0005-0000-0000-0000B1440000}"/>
    <cellStyle name="Input 2 3 3 5" xfId="11365" xr:uid="{00000000-0005-0000-0000-0000B2440000}"/>
    <cellStyle name="Input 2 3 4" xfId="11366" xr:uid="{00000000-0005-0000-0000-0000B3440000}"/>
    <cellStyle name="Input 2 3 4 2" xfId="11367" xr:uid="{00000000-0005-0000-0000-0000B4440000}"/>
    <cellStyle name="Input 2 3 4 2 2" xfId="11368" xr:uid="{00000000-0005-0000-0000-0000B5440000}"/>
    <cellStyle name="Input 2 3 4 2 2 2" xfId="11369" xr:uid="{00000000-0005-0000-0000-0000B6440000}"/>
    <cellStyle name="Input 2 3 4 2 2 3" xfId="11370" xr:uid="{00000000-0005-0000-0000-0000B7440000}"/>
    <cellStyle name="Input 2 3 4 2 2 4" xfId="11371" xr:uid="{00000000-0005-0000-0000-0000B8440000}"/>
    <cellStyle name="Input 2 3 4 2 2 5" xfId="11372" xr:uid="{00000000-0005-0000-0000-0000B9440000}"/>
    <cellStyle name="Input 2 3 4 2 2 6" xfId="11373" xr:uid="{00000000-0005-0000-0000-0000BA440000}"/>
    <cellStyle name="Input 2 3 4 2 3" xfId="11374" xr:uid="{00000000-0005-0000-0000-0000BB440000}"/>
    <cellStyle name="Input 2 3 4 2 3 2" xfId="11375" xr:uid="{00000000-0005-0000-0000-0000BC440000}"/>
    <cellStyle name="Input 2 3 4 2 3 3" xfId="11376" xr:uid="{00000000-0005-0000-0000-0000BD440000}"/>
    <cellStyle name="Input 2 3 4 2 3 4" xfId="11377" xr:uid="{00000000-0005-0000-0000-0000BE440000}"/>
    <cellStyle name="Input 2 3 4 2 3 5" xfId="11378" xr:uid="{00000000-0005-0000-0000-0000BF440000}"/>
    <cellStyle name="Input 2 3 4 2 3 6" xfId="11379" xr:uid="{00000000-0005-0000-0000-0000C0440000}"/>
    <cellStyle name="Input 2 3 4 2 4" xfId="11380" xr:uid="{00000000-0005-0000-0000-0000C1440000}"/>
    <cellStyle name="Input 2 3 4 3" xfId="11381" xr:uid="{00000000-0005-0000-0000-0000C2440000}"/>
    <cellStyle name="Input 2 3 4 3 2" xfId="11382" xr:uid="{00000000-0005-0000-0000-0000C3440000}"/>
    <cellStyle name="Input 2 3 4 3 3" xfId="11383" xr:uid="{00000000-0005-0000-0000-0000C4440000}"/>
    <cellStyle name="Input 2 3 4 3 4" xfId="11384" xr:uid="{00000000-0005-0000-0000-0000C5440000}"/>
    <cellStyle name="Input 2 3 4 3 5" xfId="11385" xr:uid="{00000000-0005-0000-0000-0000C6440000}"/>
    <cellStyle name="Input 2 3 4 3 6" xfId="11386" xr:uid="{00000000-0005-0000-0000-0000C7440000}"/>
    <cellStyle name="Input 2 3 4 4" xfId="11387" xr:uid="{00000000-0005-0000-0000-0000C8440000}"/>
    <cellStyle name="Input 2 3 4 4 2" xfId="11388" xr:uid="{00000000-0005-0000-0000-0000C9440000}"/>
    <cellStyle name="Input 2 3 4 4 3" xfId="11389" xr:uid="{00000000-0005-0000-0000-0000CA440000}"/>
    <cellStyle name="Input 2 3 4 4 4" xfId="11390" xr:uid="{00000000-0005-0000-0000-0000CB440000}"/>
    <cellStyle name="Input 2 3 4 4 5" xfId="11391" xr:uid="{00000000-0005-0000-0000-0000CC440000}"/>
    <cellStyle name="Input 2 3 4 4 6" xfId="11392" xr:uid="{00000000-0005-0000-0000-0000CD440000}"/>
    <cellStyle name="Input 2 3 4 5" xfId="11393" xr:uid="{00000000-0005-0000-0000-0000CE440000}"/>
    <cellStyle name="Input 2 3 5" xfId="11394" xr:uid="{00000000-0005-0000-0000-0000CF440000}"/>
    <cellStyle name="Input 2 3 5 2" xfId="11395" xr:uid="{00000000-0005-0000-0000-0000D0440000}"/>
    <cellStyle name="Input 2 3 5 2 2" xfId="11396" xr:uid="{00000000-0005-0000-0000-0000D1440000}"/>
    <cellStyle name="Input 2 3 5 2 2 2" xfId="11397" xr:uid="{00000000-0005-0000-0000-0000D2440000}"/>
    <cellStyle name="Input 2 3 5 2 2 3" xfId="11398" xr:uid="{00000000-0005-0000-0000-0000D3440000}"/>
    <cellStyle name="Input 2 3 5 2 2 4" xfId="11399" xr:uid="{00000000-0005-0000-0000-0000D4440000}"/>
    <cellStyle name="Input 2 3 5 2 2 5" xfId="11400" xr:uid="{00000000-0005-0000-0000-0000D5440000}"/>
    <cellStyle name="Input 2 3 5 2 2 6" xfId="11401" xr:uid="{00000000-0005-0000-0000-0000D6440000}"/>
    <cellStyle name="Input 2 3 5 2 3" xfId="11402" xr:uid="{00000000-0005-0000-0000-0000D7440000}"/>
    <cellStyle name="Input 2 3 5 2 3 2" xfId="11403" xr:uid="{00000000-0005-0000-0000-0000D8440000}"/>
    <cellStyle name="Input 2 3 5 2 3 3" xfId="11404" xr:uid="{00000000-0005-0000-0000-0000D9440000}"/>
    <cellStyle name="Input 2 3 5 2 3 4" xfId="11405" xr:uid="{00000000-0005-0000-0000-0000DA440000}"/>
    <cellStyle name="Input 2 3 5 2 3 5" xfId="11406" xr:uid="{00000000-0005-0000-0000-0000DB440000}"/>
    <cellStyle name="Input 2 3 5 2 3 6" xfId="11407" xr:uid="{00000000-0005-0000-0000-0000DC440000}"/>
    <cellStyle name="Input 2 3 5 2 4" xfId="11408" xr:uid="{00000000-0005-0000-0000-0000DD440000}"/>
    <cellStyle name="Input 2 3 5 3" xfId="11409" xr:uid="{00000000-0005-0000-0000-0000DE440000}"/>
    <cellStyle name="Input 2 3 5 3 2" xfId="11410" xr:uid="{00000000-0005-0000-0000-0000DF440000}"/>
    <cellStyle name="Input 2 3 5 3 3" xfId="11411" xr:uid="{00000000-0005-0000-0000-0000E0440000}"/>
    <cellStyle name="Input 2 3 5 3 4" xfId="11412" xr:uid="{00000000-0005-0000-0000-0000E1440000}"/>
    <cellStyle name="Input 2 3 5 3 5" xfId="11413" xr:uid="{00000000-0005-0000-0000-0000E2440000}"/>
    <cellStyle name="Input 2 3 5 3 6" xfId="11414" xr:uid="{00000000-0005-0000-0000-0000E3440000}"/>
    <cellStyle name="Input 2 3 5 4" xfId="11415" xr:uid="{00000000-0005-0000-0000-0000E4440000}"/>
    <cellStyle name="Input 2 3 5 4 2" xfId="11416" xr:uid="{00000000-0005-0000-0000-0000E5440000}"/>
    <cellStyle name="Input 2 3 5 4 3" xfId="11417" xr:uid="{00000000-0005-0000-0000-0000E6440000}"/>
    <cellStyle name="Input 2 3 5 4 4" xfId="11418" xr:uid="{00000000-0005-0000-0000-0000E7440000}"/>
    <cellStyle name="Input 2 3 5 4 5" xfId="11419" xr:uid="{00000000-0005-0000-0000-0000E8440000}"/>
    <cellStyle name="Input 2 3 5 4 6" xfId="11420" xr:uid="{00000000-0005-0000-0000-0000E9440000}"/>
    <cellStyle name="Input 2 3 5 5" xfId="11421" xr:uid="{00000000-0005-0000-0000-0000EA440000}"/>
    <cellStyle name="Input 2 3 6" xfId="11422" xr:uid="{00000000-0005-0000-0000-0000EB440000}"/>
    <cellStyle name="Input 2 3 6 2" xfId="11423" xr:uid="{00000000-0005-0000-0000-0000EC440000}"/>
    <cellStyle name="Input 2 3 6 2 2" xfId="11424" xr:uid="{00000000-0005-0000-0000-0000ED440000}"/>
    <cellStyle name="Input 2 3 6 2 3" xfId="11425" xr:uid="{00000000-0005-0000-0000-0000EE440000}"/>
    <cellStyle name="Input 2 3 6 2 4" xfId="11426" xr:uid="{00000000-0005-0000-0000-0000EF440000}"/>
    <cellStyle name="Input 2 3 6 2 5" xfId="11427" xr:uid="{00000000-0005-0000-0000-0000F0440000}"/>
    <cellStyle name="Input 2 3 6 2 6" xfId="11428" xr:uid="{00000000-0005-0000-0000-0000F1440000}"/>
    <cellStyle name="Input 2 3 6 3" xfId="11429" xr:uid="{00000000-0005-0000-0000-0000F2440000}"/>
    <cellStyle name="Input 2 3 6 3 2" xfId="11430" xr:uid="{00000000-0005-0000-0000-0000F3440000}"/>
    <cellStyle name="Input 2 3 6 3 3" xfId="11431" xr:uid="{00000000-0005-0000-0000-0000F4440000}"/>
    <cellStyle name="Input 2 3 6 3 4" xfId="11432" xr:uid="{00000000-0005-0000-0000-0000F5440000}"/>
    <cellStyle name="Input 2 3 6 3 5" xfId="11433" xr:uid="{00000000-0005-0000-0000-0000F6440000}"/>
    <cellStyle name="Input 2 3 6 3 6" xfId="11434" xr:uid="{00000000-0005-0000-0000-0000F7440000}"/>
    <cellStyle name="Input 2 3 6 4" xfId="11435" xr:uid="{00000000-0005-0000-0000-0000F8440000}"/>
    <cellStyle name="Input 2 3 7" xfId="11436" xr:uid="{00000000-0005-0000-0000-0000F9440000}"/>
    <cellStyle name="Input 2 3 7 2" xfId="11437" xr:uid="{00000000-0005-0000-0000-0000FA440000}"/>
    <cellStyle name="Input 2 3 7 3" xfId="11438" xr:uid="{00000000-0005-0000-0000-0000FB440000}"/>
    <cellStyle name="Input 2 3 7 4" xfId="11439" xr:uid="{00000000-0005-0000-0000-0000FC440000}"/>
    <cellStyle name="Input 2 3 7 5" xfId="11440" xr:uid="{00000000-0005-0000-0000-0000FD440000}"/>
    <cellStyle name="Input 2 3 7 6" xfId="11441" xr:uid="{00000000-0005-0000-0000-0000FE440000}"/>
    <cellStyle name="Input 2 3 7 7" xfId="11442" xr:uid="{00000000-0005-0000-0000-0000FF440000}"/>
    <cellStyle name="Input 2 3 8" xfId="11443" xr:uid="{00000000-0005-0000-0000-000000450000}"/>
    <cellStyle name="Input 2 3 8 2" xfId="11444" xr:uid="{00000000-0005-0000-0000-000001450000}"/>
    <cellStyle name="Input 2 3 8 3" xfId="11445" xr:uid="{00000000-0005-0000-0000-000002450000}"/>
    <cellStyle name="Input 2 3 8 4" xfId="11446" xr:uid="{00000000-0005-0000-0000-000003450000}"/>
    <cellStyle name="Input 2 3 8 5" xfId="11447" xr:uid="{00000000-0005-0000-0000-000004450000}"/>
    <cellStyle name="Input 2 3 8 6" xfId="11448" xr:uid="{00000000-0005-0000-0000-000005450000}"/>
    <cellStyle name="Input 2 3_Client_Report_SSFD_286_UI_15May14_06h00" xfId="37063" xr:uid="{00000000-0005-0000-0000-000006450000}"/>
    <cellStyle name="Input 2 4" xfId="11449" xr:uid="{00000000-0005-0000-0000-000007450000}"/>
    <cellStyle name="Input 2 4 2" xfId="11450" xr:uid="{00000000-0005-0000-0000-000008450000}"/>
    <cellStyle name="Input 2 4 2 2" xfId="11451" xr:uid="{00000000-0005-0000-0000-000009450000}"/>
    <cellStyle name="Input 2 4 2 2 2" xfId="11452" xr:uid="{00000000-0005-0000-0000-00000A450000}"/>
    <cellStyle name="Input 2 4 2 2 2 2" xfId="11453" xr:uid="{00000000-0005-0000-0000-00000B450000}"/>
    <cellStyle name="Input 2 4 2 2 2 3" xfId="11454" xr:uid="{00000000-0005-0000-0000-00000C450000}"/>
    <cellStyle name="Input 2 4 2 2 2 4" xfId="11455" xr:uid="{00000000-0005-0000-0000-00000D450000}"/>
    <cellStyle name="Input 2 4 2 2 2 5" xfId="11456" xr:uid="{00000000-0005-0000-0000-00000E450000}"/>
    <cellStyle name="Input 2 4 2 2 2 6" xfId="11457" xr:uid="{00000000-0005-0000-0000-00000F450000}"/>
    <cellStyle name="Input 2 4 2 2 3" xfId="11458" xr:uid="{00000000-0005-0000-0000-000010450000}"/>
    <cellStyle name="Input 2 4 2 2 3 2" xfId="11459" xr:uid="{00000000-0005-0000-0000-000011450000}"/>
    <cellStyle name="Input 2 4 2 2 3 3" xfId="11460" xr:uid="{00000000-0005-0000-0000-000012450000}"/>
    <cellStyle name="Input 2 4 2 2 3 4" xfId="11461" xr:uid="{00000000-0005-0000-0000-000013450000}"/>
    <cellStyle name="Input 2 4 2 2 3 5" xfId="11462" xr:uid="{00000000-0005-0000-0000-000014450000}"/>
    <cellStyle name="Input 2 4 2 2 3 6" xfId="11463" xr:uid="{00000000-0005-0000-0000-000015450000}"/>
    <cellStyle name="Input 2 4 2 2 4" xfId="11464" xr:uid="{00000000-0005-0000-0000-000016450000}"/>
    <cellStyle name="Input 2 4 2 3" xfId="11465" xr:uid="{00000000-0005-0000-0000-000017450000}"/>
    <cellStyle name="Input 2 4 2 3 2" xfId="11466" xr:uid="{00000000-0005-0000-0000-000018450000}"/>
    <cellStyle name="Input 2 4 2 3 3" xfId="11467" xr:uid="{00000000-0005-0000-0000-000019450000}"/>
    <cellStyle name="Input 2 4 2 3 4" xfId="11468" xr:uid="{00000000-0005-0000-0000-00001A450000}"/>
    <cellStyle name="Input 2 4 2 3 5" xfId="11469" xr:uid="{00000000-0005-0000-0000-00001B450000}"/>
    <cellStyle name="Input 2 4 2 3 6" xfId="11470" xr:uid="{00000000-0005-0000-0000-00001C450000}"/>
    <cellStyle name="Input 2 4 2 3 7" xfId="11471" xr:uid="{00000000-0005-0000-0000-00001D450000}"/>
    <cellStyle name="Input 2 4 2 4" xfId="11472" xr:uid="{00000000-0005-0000-0000-00001E450000}"/>
    <cellStyle name="Input 2 4 2 4 2" xfId="11473" xr:uid="{00000000-0005-0000-0000-00001F450000}"/>
    <cellStyle name="Input 2 4 2 4 3" xfId="11474" xr:uid="{00000000-0005-0000-0000-000020450000}"/>
    <cellStyle name="Input 2 4 2 4 4" xfId="11475" xr:uid="{00000000-0005-0000-0000-000021450000}"/>
    <cellStyle name="Input 2 4 2 4 5" xfId="11476" xr:uid="{00000000-0005-0000-0000-000022450000}"/>
    <cellStyle name="Input 2 4 2 4 6" xfId="11477" xr:uid="{00000000-0005-0000-0000-000023450000}"/>
    <cellStyle name="Input 2 4 3" xfId="11478" xr:uid="{00000000-0005-0000-0000-000024450000}"/>
    <cellStyle name="Input 2 4 3 2" xfId="11479" xr:uid="{00000000-0005-0000-0000-000025450000}"/>
    <cellStyle name="Input 2 4 3 2 2" xfId="11480" xr:uid="{00000000-0005-0000-0000-000026450000}"/>
    <cellStyle name="Input 2 4 3 2 2 2" xfId="11481" xr:uid="{00000000-0005-0000-0000-000027450000}"/>
    <cellStyle name="Input 2 4 3 2 2 3" xfId="11482" xr:uid="{00000000-0005-0000-0000-000028450000}"/>
    <cellStyle name="Input 2 4 3 2 2 4" xfId="11483" xr:uid="{00000000-0005-0000-0000-000029450000}"/>
    <cellStyle name="Input 2 4 3 2 2 5" xfId="11484" xr:uid="{00000000-0005-0000-0000-00002A450000}"/>
    <cellStyle name="Input 2 4 3 2 2 6" xfId="11485" xr:uid="{00000000-0005-0000-0000-00002B450000}"/>
    <cellStyle name="Input 2 4 3 2 3" xfId="11486" xr:uid="{00000000-0005-0000-0000-00002C450000}"/>
    <cellStyle name="Input 2 4 3 2 3 2" xfId="11487" xr:uid="{00000000-0005-0000-0000-00002D450000}"/>
    <cellStyle name="Input 2 4 3 2 3 3" xfId="11488" xr:uid="{00000000-0005-0000-0000-00002E450000}"/>
    <cellStyle name="Input 2 4 3 2 3 4" xfId="11489" xr:uid="{00000000-0005-0000-0000-00002F450000}"/>
    <cellStyle name="Input 2 4 3 2 3 5" xfId="11490" xr:uid="{00000000-0005-0000-0000-000030450000}"/>
    <cellStyle name="Input 2 4 3 2 3 6" xfId="11491" xr:uid="{00000000-0005-0000-0000-000031450000}"/>
    <cellStyle name="Input 2 4 3 2 4" xfId="11492" xr:uid="{00000000-0005-0000-0000-000032450000}"/>
    <cellStyle name="Input 2 4 3 3" xfId="11493" xr:uid="{00000000-0005-0000-0000-000033450000}"/>
    <cellStyle name="Input 2 4 3 3 2" xfId="11494" xr:uid="{00000000-0005-0000-0000-000034450000}"/>
    <cellStyle name="Input 2 4 3 3 3" xfId="11495" xr:uid="{00000000-0005-0000-0000-000035450000}"/>
    <cellStyle name="Input 2 4 3 3 4" xfId="11496" xr:uid="{00000000-0005-0000-0000-000036450000}"/>
    <cellStyle name="Input 2 4 3 3 5" xfId="11497" xr:uid="{00000000-0005-0000-0000-000037450000}"/>
    <cellStyle name="Input 2 4 3 3 6" xfId="11498" xr:uid="{00000000-0005-0000-0000-000038450000}"/>
    <cellStyle name="Input 2 4 3 4" xfId="11499" xr:uid="{00000000-0005-0000-0000-000039450000}"/>
    <cellStyle name="Input 2 4 3 4 2" xfId="11500" xr:uid="{00000000-0005-0000-0000-00003A450000}"/>
    <cellStyle name="Input 2 4 3 4 3" xfId="11501" xr:uid="{00000000-0005-0000-0000-00003B450000}"/>
    <cellStyle name="Input 2 4 3 4 4" xfId="11502" xr:uid="{00000000-0005-0000-0000-00003C450000}"/>
    <cellStyle name="Input 2 4 3 4 5" xfId="11503" xr:uid="{00000000-0005-0000-0000-00003D450000}"/>
    <cellStyle name="Input 2 4 3 4 6" xfId="11504" xr:uid="{00000000-0005-0000-0000-00003E450000}"/>
    <cellStyle name="Input 2 4 3 5" xfId="11505" xr:uid="{00000000-0005-0000-0000-00003F450000}"/>
    <cellStyle name="Input 2 4 4" xfId="11506" xr:uid="{00000000-0005-0000-0000-000040450000}"/>
    <cellStyle name="Input 2 4 4 2" xfId="11507" xr:uid="{00000000-0005-0000-0000-000041450000}"/>
    <cellStyle name="Input 2 4 4 2 2" xfId="11508" xr:uid="{00000000-0005-0000-0000-000042450000}"/>
    <cellStyle name="Input 2 4 4 2 2 2" xfId="11509" xr:uid="{00000000-0005-0000-0000-000043450000}"/>
    <cellStyle name="Input 2 4 4 2 2 3" xfId="11510" xr:uid="{00000000-0005-0000-0000-000044450000}"/>
    <cellStyle name="Input 2 4 4 2 2 4" xfId="11511" xr:uid="{00000000-0005-0000-0000-000045450000}"/>
    <cellStyle name="Input 2 4 4 2 2 5" xfId="11512" xr:uid="{00000000-0005-0000-0000-000046450000}"/>
    <cellStyle name="Input 2 4 4 2 2 6" xfId="11513" xr:uid="{00000000-0005-0000-0000-000047450000}"/>
    <cellStyle name="Input 2 4 4 2 3" xfId="11514" xr:uid="{00000000-0005-0000-0000-000048450000}"/>
    <cellStyle name="Input 2 4 4 2 3 2" xfId="11515" xr:uid="{00000000-0005-0000-0000-000049450000}"/>
    <cellStyle name="Input 2 4 4 2 3 3" xfId="11516" xr:uid="{00000000-0005-0000-0000-00004A450000}"/>
    <cellStyle name="Input 2 4 4 2 3 4" xfId="11517" xr:uid="{00000000-0005-0000-0000-00004B450000}"/>
    <cellStyle name="Input 2 4 4 2 3 5" xfId="11518" xr:uid="{00000000-0005-0000-0000-00004C450000}"/>
    <cellStyle name="Input 2 4 4 2 3 6" xfId="11519" xr:uid="{00000000-0005-0000-0000-00004D450000}"/>
    <cellStyle name="Input 2 4 4 2 4" xfId="11520" xr:uid="{00000000-0005-0000-0000-00004E450000}"/>
    <cellStyle name="Input 2 4 4 3" xfId="11521" xr:uid="{00000000-0005-0000-0000-00004F450000}"/>
    <cellStyle name="Input 2 4 4 3 2" xfId="11522" xr:uid="{00000000-0005-0000-0000-000050450000}"/>
    <cellStyle name="Input 2 4 4 3 3" xfId="11523" xr:uid="{00000000-0005-0000-0000-000051450000}"/>
    <cellStyle name="Input 2 4 4 3 4" xfId="11524" xr:uid="{00000000-0005-0000-0000-000052450000}"/>
    <cellStyle name="Input 2 4 4 3 5" xfId="11525" xr:uid="{00000000-0005-0000-0000-000053450000}"/>
    <cellStyle name="Input 2 4 4 3 6" xfId="11526" xr:uid="{00000000-0005-0000-0000-000054450000}"/>
    <cellStyle name="Input 2 4 4 4" xfId="11527" xr:uid="{00000000-0005-0000-0000-000055450000}"/>
    <cellStyle name="Input 2 4 4 4 2" xfId="11528" xr:uid="{00000000-0005-0000-0000-000056450000}"/>
    <cellStyle name="Input 2 4 4 4 3" xfId="11529" xr:uid="{00000000-0005-0000-0000-000057450000}"/>
    <cellStyle name="Input 2 4 4 4 4" xfId="11530" xr:uid="{00000000-0005-0000-0000-000058450000}"/>
    <cellStyle name="Input 2 4 4 4 5" xfId="11531" xr:uid="{00000000-0005-0000-0000-000059450000}"/>
    <cellStyle name="Input 2 4 4 4 6" xfId="11532" xr:uid="{00000000-0005-0000-0000-00005A450000}"/>
    <cellStyle name="Input 2 4 4 5" xfId="11533" xr:uid="{00000000-0005-0000-0000-00005B450000}"/>
    <cellStyle name="Input 2 4 5" xfId="11534" xr:uid="{00000000-0005-0000-0000-00005C450000}"/>
    <cellStyle name="Input 2 4 5 2" xfId="11535" xr:uid="{00000000-0005-0000-0000-00005D450000}"/>
    <cellStyle name="Input 2 4 5 2 2" xfId="11536" xr:uid="{00000000-0005-0000-0000-00005E450000}"/>
    <cellStyle name="Input 2 4 5 2 2 2" xfId="11537" xr:uid="{00000000-0005-0000-0000-00005F450000}"/>
    <cellStyle name="Input 2 4 5 2 2 3" xfId="11538" xr:uid="{00000000-0005-0000-0000-000060450000}"/>
    <cellStyle name="Input 2 4 5 2 2 4" xfId="11539" xr:uid="{00000000-0005-0000-0000-000061450000}"/>
    <cellStyle name="Input 2 4 5 2 2 5" xfId="11540" xr:uid="{00000000-0005-0000-0000-000062450000}"/>
    <cellStyle name="Input 2 4 5 2 2 6" xfId="11541" xr:uid="{00000000-0005-0000-0000-000063450000}"/>
    <cellStyle name="Input 2 4 5 2 3" xfId="11542" xr:uid="{00000000-0005-0000-0000-000064450000}"/>
    <cellStyle name="Input 2 4 5 2 3 2" xfId="11543" xr:uid="{00000000-0005-0000-0000-000065450000}"/>
    <cellStyle name="Input 2 4 5 2 3 3" xfId="11544" xr:uid="{00000000-0005-0000-0000-000066450000}"/>
    <cellStyle name="Input 2 4 5 2 3 4" xfId="11545" xr:uid="{00000000-0005-0000-0000-000067450000}"/>
    <cellStyle name="Input 2 4 5 2 3 5" xfId="11546" xr:uid="{00000000-0005-0000-0000-000068450000}"/>
    <cellStyle name="Input 2 4 5 2 3 6" xfId="11547" xr:uid="{00000000-0005-0000-0000-000069450000}"/>
    <cellStyle name="Input 2 4 5 2 4" xfId="11548" xr:uid="{00000000-0005-0000-0000-00006A450000}"/>
    <cellStyle name="Input 2 4 5 3" xfId="11549" xr:uid="{00000000-0005-0000-0000-00006B450000}"/>
    <cellStyle name="Input 2 4 5 3 2" xfId="11550" xr:uid="{00000000-0005-0000-0000-00006C450000}"/>
    <cellStyle name="Input 2 4 5 3 3" xfId="11551" xr:uid="{00000000-0005-0000-0000-00006D450000}"/>
    <cellStyle name="Input 2 4 5 3 4" xfId="11552" xr:uid="{00000000-0005-0000-0000-00006E450000}"/>
    <cellStyle name="Input 2 4 5 3 5" xfId="11553" xr:uid="{00000000-0005-0000-0000-00006F450000}"/>
    <cellStyle name="Input 2 4 5 3 6" xfId="11554" xr:uid="{00000000-0005-0000-0000-000070450000}"/>
    <cellStyle name="Input 2 4 5 4" xfId="11555" xr:uid="{00000000-0005-0000-0000-000071450000}"/>
    <cellStyle name="Input 2 4 5 4 2" xfId="11556" xr:uid="{00000000-0005-0000-0000-000072450000}"/>
    <cellStyle name="Input 2 4 5 4 3" xfId="11557" xr:uid="{00000000-0005-0000-0000-000073450000}"/>
    <cellStyle name="Input 2 4 5 4 4" xfId="11558" xr:uid="{00000000-0005-0000-0000-000074450000}"/>
    <cellStyle name="Input 2 4 5 4 5" xfId="11559" xr:uid="{00000000-0005-0000-0000-000075450000}"/>
    <cellStyle name="Input 2 4 5 4 6" xfId="11560" xr:uid="{00000000-0005-0000-0000-000076450000}"/>
    <cellStyle name="Input 2 4 5 5" xfId="11561" xr:uid="{00000000-0005-0000-0000-000077450000}"/>
    <cellStyle name="Input 2 4 6" xfId="11562" xr:uid="{00000000-0005-0000-0000-000078450000}"/>
    <cellStyle name="Input 2 4 6 2" xfId="11563" xr:uid="{00000000-0005-0000-0000-000079450000}"/>
    <cellStyle name="Input 2 4 6 2 2" xfId="11564" xr:uid="{00000000-0005-0000-0000-00007A450000}"/>
    <cellStyle name="Input 2 4 6 2 3" xfId="11565" xr:uid="{00000000-0005-0000-0000-00007B450000}"/>
    <cellStyle name="Input 2 4 6 2 4" xfId="11566" xr:uid="{00000000-0005-0000-0000-00007C450000}"/>
    <cellStyle name="Input 2 4 6 2 5" xfId="11567" xr:uid="{00000000-0005-0000-0000-00007D450000}"/>
    <cellStyle name="Input 2 4 6 2 6" xfId="11568" xr:uid="{00000000-0005-0000-0000-00007E450000}"/>
    <cellStyle name="Input 2 4 6 3" xfId="11569" xr:uid="{00000000-0005-0000-0000-00007F450000}"/>
    <cellStyle name="Input 2 4 6 3 2" xfId="11570" xr:uid="{00000000-0005-0000-0000-000080450000}"/>
    <cellStyle name="Input 2 4 6 3 3" xfId="11571" xr:uid="{00000000-0005-0000-0000-000081450000}"/>
    <cellStyle name="Input 2 4 6 3 4" xfId="11572" xr:uid="{00000000-0005-0000-0000-000082450000}"/>
    <cellStyle name="Input 2 4 6 3 5" xfId="11573" xr:uid="{00000000-0005-0000-0000-000083450000}"/>
    <cellStyle name="Input 2 4 6 3 6" xfId="11574" xr:uid="{00000000-0005-0000-0000-000084450000}"/>
    <cellStyle name="Input 2 4 6 4" xfId="11575" xr:uid="{00000000-0005-0000-0000-000085450000}"/>
    <cellStyle name="Input 2 4 7" xfId="11576" xr:uid="{00000000-0005-0000-0000-000086450000}"/>
    <cellStyle name="Input 2 4 7 2" xfId="11577" xr:uid="{00000000-0005-0000-0000-000087450000}"/>
    <cellStyle name="Input 2 4 7 3" xfId="11578" xr:uid="{00000000-0005-0000-0000-000088450000}"/>
    <cellStyle name="Input 2 4 7 4" xfId="11579" xr:uid="{00000000-0005-0000-0000-000089450000}"/>
    <cellStyle name="Input 2 4 7 5" xfId="11580" xr:uid="{00000000-0005-0000-0000-00008A450000}"/>
    <cellStyle name="Input 2 4 7 6" xfId="11581" xr:uid="{00000000-0005-0000-0000-00008B450000}"/>
    <cellStyle name="Input 2 4 7 7" xfId="11582" xr:uid="{00000000-0005-0000-0000-00008C450000}"/>
    <cellStyle name="Input 2 4 8" xfId="11583" xr:uid="{00000000-0005-0000-0000-00008D450000}"/>
    <cellStyle name="Input 2 4 8 2" xfId="11584" xr:uid="{00000000-0005-0000-0000-00008E450000}"/>
    <cellStyle name="Input 2 4 8 3" xfId="11585" xr:uid="{00000000-0005-0000-0000-00008F450000}"/>
    <cellStyle name="Input 2 4 8 4" xfId="11586" xr:uid="{00000000-0005-0000-0000-000090450000}"/>
    <cellStyle name="Input 2 4 8 5" xfId="11587" xr:uid="{00000000-0005-0000-0000-000091450000}"/>
    <cellStyle name="Input 2 4 8 6" xfId="11588" xr:uid="{00000000-0005-0000-0000-000092450000}"/>
    <cellStyle name="Input 2 4_Client_Report_SSFD_286_UI_15May14_06h00" xfId="37064" xr:uid="{00000000-0005-0000-0000-000093450000}"/>
    <cellStyle name="Input 2 5" xfId="11589" xr:uid="{00000000-0005-0000-0000-000094450000}"/>
    <cellStyle name="Input 2 5 2" xfId="11590" xr:uid="{00000000-0005-0000-0000-000095450000}"/>
    <cellStyle name="Input 2 5 2 2" xfId="11591" xr:uid="{00000000-0005-0000-0000-000096450000}"/>
    <cellStyle name="Input 2 5 2 2 2" xfId="11592" xr:uid="{00000000-0005-0000-0000-000097450000}"/>
    <cellStyle name="Input 2 5 2 2 2 2" xfId="11593" xr:uid="{00000000-0005-0000-0000-000098450000}"/>
    <cellStyle name="Input 2 5 2 2 2 3" xfId="11594" xr:uid="{00000000-0005-0000-0000-000099450000}"/>
    <cellStyle name="Input 2 5 2 2 2 4" xfId="11595" xr:uid="{00000000-0005-0000-0000-00009A450000}"/>
    <cellStyle name="Input 2 5 2 2 2 5" xfId="11596" xr:uid="{00000000-0005-0000-0000-00009B450000}"/>
    <cellStyle name="Input 2 5 2 2 2 6" xfId="11597" xr:uid="{00000000-0005-0000-0000-00009C450000}"/>
    <cellStyle name="Input 2 5 2 2 3" xfId="11598" xr:uid="{00000000-0005-0000-0000-00009D450000}"/>
    <cellStyle name="Input 2 5 2 2 3 2" xfId="11599" xr:uid="{00000000-0005-0000-0000-00009E450000}"/>
    <cellStyle name="Input 2 5 2 2 3 3" xfId="11600" xr:uid="{00000000-0005-0000-0000-00009F450000}"/>
    <cellStyle name="Input 2 5 2 2 3 4" xfId="11601" xr:uid="{00000000-0005-0000-0000-0000A0450000}"/>
    <cellStyle name="Input 2 5 2 2 3 5" xfId="11602" xr:uid="{00000000-0005-0000-0000-0000A1450000}"/>
    <cellStyle name="Input 2 5 2 2 3 6" xfId="11603" xr:uid="{00000000-0005-0000-0000-0000A2450000}"/>
    <cellStyle name="Input 2 5 2 2 4" xfId="11604" xr:uid="{00000000-0005-0000-0000-0000A3450000}"/>
    <cellStyle name="Input 2 5 2 3" xfId="11605" xr:uid="{00000000-0005-0000-0000-0000A4450000}"/>
    <cellStyle name="Input 2 5 2 3 2" xfId="11606" xr:uid="{00000000-0005-0000-0000-0000A5450000}"/>
    <cellStyle name="Input 2 5 2 3 3" xfId="11607" xr:uid="{00000000-0005-0000-0000-0000A6450000}"/>
    <cellStyle name="Input 2 5 2 3 4" xfId="11608" xr:uid="{00000000-0005-0000-0000-0000A7450000}"/>
    <cellStyle name="Input 2 5 2 3 5" xfId="11609" xr:uid="{00000000-0005-0000-0000-0000A8450000}"/>
    <cellStyle name="Input 2 5 2 3 6" xfId="11610" xr:uid="{00000000-0005-0000-0000-0000A9450000}"/>
    <cellStyle name="Input 2 5 2 3 7" xfId="11611" xr:uid="{00000000-0005-0000-0000-0000AA450000}"/>
    <cellStyle name="Input 2 5 2 4" xfId="11612" xr:uid="{00000000-0005-0000-0000-0000AB450000}"/>
    <cellStyle name="Input 2 5 2 4 2" xfId="11613" xr:uid="{00000000-0005-0000-0000-0000AC450000}"/>
    <cellStyle name="Input 2 5 2 4 3" xfId="11614" xr:uid="{00000000-0005-0000-0000-0000AD450000}"/>
    <cellStyle name="Input 2 5 2 4 4" xfId="11615" xr:uid="{00000000-0005-0000-0000-0000AE450000}"/>
    <cellStyle name="Input 2 5 2 4 5" xfId="11616" xr:uid="{00000000-0005-0000-0000-0000AF450000}"/>
    <cellStyle name="Input 2 5 2 4 6" xfId="11617" xr:uid="{00000000-0005-0000-0000-0000B0450000}"/>
    <cellStyle name="Input 2 5 3" xfId="11618" xr:uid="{00000000-0005-0000-0000-0000B1450000}"/>
    <cellStyle name="Input 2 5 3 2" xfId="11619" xr:uid="{00000000-0005-0000-0000-0000B2450000}"/>
    <cellStyle name="Input 2 5 3 2 2" xfId="11620" xr:uid="{00000000-0005-0000-0000-0000B3450000}"/>
    <cellStyle name="Input 2 5 3 2 2 2" xfId="11621" xr:uid="{00000000-0005-0000-0000-0000B4450000}"/>
    <cellStyle name="Input 2 5 3 2 2 3" xfId="11622" xr:uid="{00000000-0005-0000-0000-0000B5450000}"/>
    <cellStyle name="Input 2 5 3 2 2 4" xfId="11623" xr:uid="{00000000-0005-0000-0000-0000B6450000}"/>
    <cellStyle name="Input 2 5 3 2 2 5" xfId="11624" xr:uid="{00000000-0005-0000-0000-0000B7450000}"/>
    <cellStyle name="Input 2 5 3 2 2 6" xfId="11625" xr:uid="{00000000-0005-0000-0000-0000B8450000}"/>
    <cellStyle name="Input 2 5 3 2 3" xfId="11626" xr:uid="{00000000-0005-0000-0000-0000B9450000}"/>
    <cellStyle name="Input 2 5 3 2 3 2" xfId="11627" xr:uid="{00000000-0005-0000-0000-0000BA450000}"/>
    <cellStyle name="Input 2 5 3 2 3 3" xfId="11628" xr:uid="{00000000-0005-0000-0000-0000BB450000}"/>
    <cellStyle name="Input 2 5 3 2 3 4" xfId="11629" xr:uid="{00000000-0005-0000-0000-0000BC450000}"/>
    <cellStyle name="Input 2 5 3 2 3 5" xfId="11630" xr:uid="{00000000-0005-0000-0000-0000BD450000}"/>
    <cellStyle name="Input 2 5 3 2 3 6" xfId="11631" xr:uid="{00000000-0005-0000-0000-0000BE450000}"/>
    <cellStyle name="Input 2 5 3 2 4" xfId="11632" xr:uid="{00000000-0005-0000-0000-0000BF450000}"/>
    <cellStyle name="Input 2 5 3 3" xfId="11633" xr:uid="{00000000-0005-0000-0000-0000C0450000}"/>
    <cellStyle name="Input 2 5 3 3 2" xfId="11634" xr:uid="{00000000-0005-0000-0000-0000C1450000}"/>
    <cellStyle name="Input 2 5 3 3 3" xfId="11635" xr:uid="{00000000-0005-0000-0000-0000C2450000}"/>
    <cellStyle name="Input 2 5 3 3 4" xfId="11636" xr:uid="{00000000-0005-0000-0000-0000C3450000}"/>
    <cellStyle name="Input 2 5 3 3 5" xfId="11637" xr:uid="{00000000-0005-0000-0000-0000C4450000}"/>
    <cellStyle name="Input 2 5 3 3 6" xfId="11638" xr:uid="{00000000-0005-0000-0000-0000C5450000}"/>
    <cellStyle name="Input 2 5 3 4" xfId="11639" xr:uid="{00000000-0005-0000-0000-0000C6450000}"/>
    <cellStyle name="Input 2 5 3 4 2" xfId="11640" xr:uid="{00000000-0005-0000-0000-0000C7450000}"/>
    <cellStyle name="Input 2 5 3 4 3" xfId="11641" xr:uid="{00000000-0005-0000-0000-0000C8450000}"/>
    <cellStyle name="Input 2 5 3 4 4" xfId="11642" xr:uid="{00000000-0005-0000-0000-0000C9450000}"/>
    <cellStyle name="Input 2 5 3 4 5" xfId="11643" xr:uid="{00000000-0005-0000-0000-0000CA450000}"/>
    <cellStyle name="Input 2 5 3 4 6" xfId="11644" xr:uid="{00000000-0005-0000-0000-0000CB450000}"/>
    <cellStyle name="Input 2 5 3 5" xfId="11645" xr:uid="{00000000-0005-0000-0000-0000CC450000}"/>
    <cellStyle name="Input 2 5 4" xfId="11646" xr:uid="{00000000-0005-0000-0000-0000CD450000}"/>
    <cellStyle name="Input 2 5 4 2" xfId="11647" xr:uid="{00000000-0005-0000-0000-0000CE450000}"/>
    <cellStyle name="Input 2 5 4 2 2" xfId="11648" xr:uid="{00000000-0005-0000-0000-0000CF450000}"/>
    <cellStyle name="Input 2 5 4 2 2 2" xfId="11649" xr:uid="{00000000-0005-0000-0000-0000D0450000}"/>
    <cellStyle name="Input 2 5 4 2 2 3" xfId="11650" xr:uid="{00000000-0005-0000-0000-0000D1450000}"/>
    <cellStyle name="Input 2 5 4 2 2 4" xfId="11651" xr:uid="{00000000-0005-0000-0000-0000D2450000}"/>
    <cellStyle name="Input 2 5 4 2 2 5" xfId="11652" xr:uid="{00000000-0005-0000-0000-0000D3450000}"/>
    <cellStyle name="Input 2 5 4 2 2 6" xfId="11653" xr:uid="{00000000-0005-0000-0000-0000D4450000}"/>
    <cellStyle name="Input 2 5 4 2 3" xfId="11654" xr:uid="{00000000-0005-0000-0000-0000D5450000}"/>
    <cellStyle name="Input 2 5 4 2 3 2" xfId="11655" xr:uid="{00000000-0005-0000-0000-0000D6450000}"/>
    <cellStyle name="Input 2 5 4 2 3 3" xfId="11656" xr:uid="{00000000-0005-0000-0000-0000D7450000}"/>
    <cellStyle name="Input 2 5 4 2 3 4" xfId="11657" xr:uid="{00000000-0005-0000-0000-0000D8450000}"/>
    <cellStyle name="Input 2 5 4 2 3 5" xfId="11658" xr:uid="{00000000-0005-0000-0000-0000D9450000}"/>
    <cellStyle name="Input 2 5 4 2 3 6" xfId="11659" xr:uid="{00000000-0005-0000-0000-0000DA450000}"/>
    <cellStyle name="Input 2 5 4 2 4" xfId="11660" xr:uid="{00000000-0005-0000-0000-0000DB450000}"/>
    <cellStyle name="Input 2 5 4 3" xfId="11661" xr:uid="{00000000-0005-0000-0000-0000DC450000}"/>
    <cellStyle name="Input 2 5 4 3 2" xfId="11662" xr:uid="{00000000-0005-0000-0000-0000DD450000}"/>
    <cellStyle name="Input 2 5 4 3 3" xfId="11663" xr:uid="{00000000-0005-0000-0000-0000DE450000}"/>
    <cellStyle name="Input 2 5 4 3 4" xfId="11664" xr:uid="{00000000-0005-0000-0000-0000DF450000}"/>
    <cellStyle name="Input 2 5 4 3 5" xfId="11665" xr:uid="{00000000-0005-0000-0000-0000E0450000}"/>
    <cellStyle name="Input 2 5 4 3 6" xfId="11666" xr:uid="{00000000-0005-0000-0000-0000E1450000}"/>
    <cellStyle name="Input 2 5 4 4" xfId="11667" xr:uid="{00000000-0005-0000-0000-0000E2450000}"/>
    <cellStyle name="Input 2 5 4 4 2" xfId="11668" xr:uid="{00000000-0005-0000-0000-0000E3450000}"/>
    <cellStyle name="Input 2 5 4 4 3" xfId="11669" xr:uid="{00000000-0005-0000-0000-0000E4450000}"/>
    <cellStyle name="Input 2 5 4 4 4" xfId="11670" xr:uid="{00000000-0005-0000-0000-0000E5450000}"/>
    <cellStyle name="Input 2 5 4 4 5" xfId="11671" xr:uid="{00000000-0005-0000-0000-0000E6450000}"/>
    <cellStyle name="Input 2 5 4 4 6" xfId="11672" xr:uid="{00000000-0005-0000-0000-0000E7450000}"/>
    <cellStyle name="Input 2 5 4 5" xfId="11673" xr:uid="{00000000-0005-0000-0000-0000E8450000}"/>
    <cellStyle name="Input 2 5 5" xfId="11674" xr:uid="{00000000-0005-0000-0000-0000E9450000}"/>
    <cellStyle name="Input 2 5 5 2" xfId="11675" xr:uid="{00000000-0005-0000-0000-0000EA450000}"/>
    <cellStyle name="Input 2 5 5 2 2" xfId="11676" xr:uid="{00000000-0005-0000-0000-0000EB450000}"/>
    <cellStyle name="Input 2 5 5 2 2 2" xfId="11677" xr:uid="{00000000-0005-0000-0000-0000EC450000}"/>
    <cellStyle name="Input 2 5 5 2 2 3" xfId="11678" xr:uid="{00000000-0005-0000-0000-0000ED450000}"/>
    <cellStyle name="Input 2 5 5 2 2 4" xfId="11679" xr:uid="{00000000-0005-0000-0000-0000EE450000}"/>
    <cellStyle name="Input 2 5 5 2 2 5" xfId="11680" xr:uid="{00000000-0005-0000-0000-0000EF450000}"/>
    <cellStyle name="Input 2 5 5 2 2 6" xfId="11681" xr:uid="{00000000-0005-0000-0000-0000F0450000}"/>
    <cellStyle name="Input 2 5 5 2 3" xfId="11682" xr:uid="{00000000-0005-0000-0000-0000F1450000}"/>
    <cellStyle name="Input 2 5 5 2 3 2" xfId="11683" xr:uid="{00000000-0005-0000-0000-0000F2450000}"/>
    <cellStyle name="Input 2 5 5 2 3 3" xfId="11684" xr:uid="{00000000-0005-0000-0000-0000F3450000}"/>
    <cellStyle name="Input 2 5 5 2 3 4" xfId="11685" xr:uid="{00000000-0005-0000-0000-0000F4450000}"/>
    <cellStyle name="Input 2 5 5 2 3 5" xfId="11686" xr:uid="{00000000-0005-0000-0000-0000F5450000}"/>
    <cellStyle name="Input 2 5 5 2 3 6" xfId="11687" xr:uid="{00000000-0005-0000-0000-0000F6450000}"/>
    <cellStyle name="Input 2 5 5 2 4" xfId="11688" xr:uid="{00000000-0005-0000-0000-0000F7450000}"/>
    <cellStyle name="Input 2 5 5 3" xfId="11689" xr:uid="{00000000-0005-0000-0000-0000F8450000}"/>
    <cellStyle name="Input 2 5 5 3 2" xfId="11690" xr:uid="{00000000-0005-0000-0000-0000F9450000}"/>
    <cellStyle name="Input 2 5 5 3 3" xfId="11691" xr:uid="{00000000-0005-0000-0000-0000FA450000}"/>
    <cellStyle name="Input 2 5 5 3 4" xfId="11692" xr:uid="{00000000-0005-0000-0000-0000FB450000}"/>
    <cellStyle name="Input 2 5 5 3 5" xfId="11693" xr:uid="{00000000-0005-0000-0000-0000FC450000}"/>
    <cellStyle name="Input 2 5 5 3 6" xfId="11694" xr:uid="{00000000-0005-0000-0000-0000FD450000}"/>
    <cellStyle name="Input 2 5 5 4" xfId="11695" xr:uid="{00000000-0005-0000-0000-0000FE450000}"/>
    <cellStyle name="Input 2 5 5 4 2" xfId="11696" xr:uid="{00000000-0005-0000-0000-0000FF450000}"/>
    <cellStyle name="Input 2 5 5 4 3" xfId="11697" xr:uid="{00000000-0005-0000-0000-000000460000}"/>
    <cellStyle name="Input 2 5 5 4 4" xfId="11698" xr:uid="{00000000-0005-0000-0000-000001460000}"/>
    <cellStyle name="Input 2 5 5 4 5" xfId="11699" xr:uid="{00000000-0005-0000-0000-000002460000}"/>
    <cellStyle name="Input 2 5 5 4 6" xfId="11700" xr:uid="{00000000-0005-0000-0000-000003460000}"/>
    <cellStyle name="Input 2 5 5 5" xfId="11701" xr:uid="{00000000-0005-0000-0000-000004460000}"/>
    <cellStyle name="Input 2 5 6" xfId="11702" xr:uid="{00000000-0005-0000-0000-000005460000}"/>
    <cellStyle name="Input 2 5 6 2" xfId="11703" xr:uid="{00000000-0005-0000-0000-000006460000}"/>
    <cellStyle name="Input 2 5 6 2 2" xfId="11704" xr:uid="{00000000-0005-0000-0000-000007460000}"/>
    <cellStyle name="Input 2 5 6 2 3" xfId="11705" xr:uid="{00000000-0005-0000-0000-000008460000}"/>
    <cellStyle name="Input 2 5 6 2 4" xfId="11706" xr:uid="{00000000-0005-0000-0000-000009460000}"/>
    <cellStyle name="Input 2 5 6 2 5" xfId="11707" xr:uid="{00000000-0005-0000-0000-00000A460000}"/>
    <cellStyle name="Input 2 5 6 2 6" xfId="11708" xr:uid="{00000000-0005-0000-0000-00000B460000}"/>
    <cellStyle name="Input 2 5 6 3" xfId="11709" xr:uid="{00000000-0005-0000-0000-00000C460000}"/>
    <cellStyle name="Input 2 5 6 3 2" xfId="11710" xr:uid="{00000000-0005-0000-0000-00000D460000}"/>
    <cellStyle name="Input 2 5 6 3 3" xfId="11711" xr:uid="{00000000-0005-0000-0000-00000E460000}"/>
    <cellStyle name="Input 2 5 6 3 4" xfId="11712" xr:uid="{00000000-0005-0000-0000-00000F460000}"/>
    <cellStyle name="Input 2 5 6 3 5" xfId="11713" xr:uid="{00000000-0005-0000-0000-000010460000}"/>
    <cellStyle name="Input 2 5 6 3 6" xfId="11714" xr:uid="{00000000-0005-0000-0000-000011460000}"/>
    <cellStyle name="Input 2 5 6 4" xfId="11715" xr:uid="{00000000-0005-0000-0000-000012460000}"/>
    <cellStyle name="Input 2 5 7" xfId="11716" xr:uid="{00000000-0005-0000-0000-000013460000}"/>
    <cellStyle name="Input 2 5 7 2" xfId="11717" xr:uid="{00000000-0005-0000-0000-000014460000}"/>
    <cellStyle name="Input 2 5 7 3" xfId="11718" xr:uid="{00000000-0005-0000-0000-000015460000}"/>
    <cellStyle name="Input 2 5 7 4" xfId="11719" xr:uid="{00000000-0005-0000-0000-000016460000}"/>
    <cellStyle name="Input 2 5 7 5" xfId="11720" xr:uid="{00000000-0005-0000-0000-000017460000}"/>
    <cellStyle name="Input 2 5 7 6" xfId="11721" xr:uid="{00000000-0005-0000-0000-000018460000}"/>
    <cellStyle name="Input 2 5 7 7" xfId="11722" xr:uid="{00000000-0005-0000-0000-000019460000}"/>
    <cellStyle name="Input 2 5 8" xfId="11723" xr:uid="{00000000-0005-0000-0000-00001A460000}"/>
    <cellStyle name="Input 2 5 8 2" xfId="11724" xr:uid="{00000000-0005-0000-0000-00001B460000}"/>
    <cellStyle name="Input 2 5 8 3" xfId="11725" xr:uid="{00000000-0005-0000-0000-00001C460000}"/>
    <cellStyle name="Input 2 5 8 4" xfId="11726" xr:uid="{00000000-0005-0000-0000-00001D460000}"/>
    <cellStyle name="Input 2 5 8 5" xfId="11727" xr:uid="{00000000-0005-0000-0000-00001E460000}"/>
    <cellStyle name="Input 2 5 8 6" xfId="11728" xr:uid="{00000000-0005-0000-0000-00001F460000}"/>
    <cellStyle name="Input 2 5_Client_Report_SSFD_286_UI_15May14_06h00" xfId="37065" xr:uid="{00000000-0005-0000-0000-000020460000}"/>
    <cellStyle name="Input 2 6" xfId="11729" xr:uid="{00000000-0005-0000-0000-000021460000}"/>
    <cellStyle name="Input 2 6 2" xfId="11730" xr:uid="{00000000-0005-0000-0000-000022460000}"/>
    <cellStyle name="Input 2 6 2 2" xfId="11731" xr:uid="{00000000-0005-0000-0000-000023460000}"/>
    <cellStyle name="Input 2 6 2 2 2" xfId="11732" xr:uid="{00000000-0005-0000-0000-000024460000}"/>
    <cellStyle name="Input 2 6 2 2 2 2" xfId="11733" xr:uid="{00000000-0005-0000-0000-000025460000}"/>
    <cellStyle name="Input 2 6 2 2 2 3" xfId="11734" xr:uid="{00000000-0005-0000-0000-000026460000}"/>
    <cellStyle name="Input 2 6 2 2 2 4" xfId="11735" xr:uid="{00000000-0005-0000-0000-000027460000}"/>
    <cellStyle name="Input 2 6 2 2 2 5" xfId="11736" xr:uid="{00000000-0005-0000-0000-000028460000}"/>
    <cellStyle name="Input 2 6 2 2 2 6" xfId="11737" xr:uid="{00000000-0005-0000-0000-000029460000}"/>
    <cellStyle name="Input 2 6 2 2 3" xfId="11738" xr:uid="{00000000-0005-0000-0000-00002A460000}"/>
    <cellStyle name="Input 2 6 2 2 3 2" xfId="11739" xr:uid="{00000000-0005-0000-0000-00002B460000}"/>
    <cellStyle name="Input 2 6 2 2 3 3" xfId="11740" xr:uid="{00000000-0005-0000-0000-00002C460000}"/>
    <cellStyle name="Input 2 6 2 2 3 4" xfId="11741" xr:uid="{00000000-0005-0000-0000-00002D460000}"/>
    <cellStyle name="Input 2 6 2 2 3 5" xfId="11742" xr:uid="{00000000-0005-0000-0000-00002E460000}"/>
    <cellStyle name="Input 2 6 2 2 3 6" xfId="11743" xr:uid="{00000000-0005-0000-0000-00002F460000}"/>
    <cellStyle name="Input 2 6 2 2 4" xfId="11744" xr:uid="{00000000-0005-0000-0000-000030460000}"/>
    <cellStyle name="Input 2 6 2 3" xfId="11745" xr:uid="{00000000-0005-0000-0000-000031460000}"/>
    <cellStyle name="Input 2 6 2 3 2" xfId="11746" xr:uid="{00000000-0005-0000-0000-000032460000}"/>
    <cellStyle name="Input 2 6 2 3 3" xfId="11747" xr:uid="{00000000-0005-0000-0000-000033460000}"/>
    <cellStyle name="Input 2 6 2 3 4" xfId="11748" xr:uid="{00000000-0005-0000-0000-000034460000}"/>
    <cellStyle name="Input 2 6 2 3 5" xfId="11749" xr:uid="{00000000-0005-0000-0000-000035460000}"/>
    <cellStyle name="Input 2 6 2 3 6" xfId="11750" xr:uid="{00000000-0005-0000-0000-000036460000}"/>
    <cellStyle name="Input 2 6 2 3 7" xfId="11751" xr:uid="{00000000-0005-0000-0000-000037460000}"/>
    <cellStyle name="Input 2 6 2 4" xfId="11752" xr:uid="{00000000-0005-0000-0000-000038460000}"/>
    <cellStyle name="Input 2 6 2 4 2" xfId="11753" xr:uid="{00000000-0005-0000-0000-000039460000}"/>
    <cellStyle name="Input 2 6 2 4 3" xfId="11754" xr:uid="{00000000-0005-0000-0000-00003A460000}"/>
    <cellStyle name="Input 2 6 2 4 4" xfId="11755" xr:uid="{00000000-0005-0000-0000-00003B460000}"/>
    <cellStyle name="Input 2 6 2 4 5" xfId="11756" xr:uid="{00000000-0005-0000-0000-00003C460000}"/>
    <cellStyle name="Input 2 6 2 4 6" xfId="11757" xr:uid="{00000000-0005-0000-0000-00003D460000}"/>
    <cellStyle name="Input 2 6 3" xfId="11758" xr:uid="{00000000-0005-0000-0000-00003E460000}"/>
    <cellStyle name="Input 2 6 3 2" xfId="11759" xr:uid="{00000000-0005-0000-0000-00003F460000}"/>
    <cellStyle name="Input 2 6 3 2 2" xfId="11760" xr:uid="{00000000-0005-0000-0000-000040460000}"/>
    <cellStyle name="Input 2 6 3 2 2 2" xfId="11761" xr:uid="{00000000-0005-0000-0000-000041460000}"/>
    <cellStyle name="Input 2 6 3 2 2 3" xfId="11762" xr:uid="{00000000-0005-0000-0000-000042460000}"/>
    <cellStyle name="Input 2 6 3 2 2 4" xfId="11763" xr:uid="{00000000-0005-0000-0000-000043460000}"/>
    <cellStyle name="Input 2 6 3 2 2 5" xfId="11764" xr:uid="{00000000-0005-0000-0000-000044460000}"/>
    <cellStyle name="Input 2 6 3 2 2 6" xfId="11765" xr:uid="{00000000-0005-0000-0000-000045460000}"/>
    <cellStyle name="Input 2 6 3 2 3" xfId="11766" xr:uid="{00000000-0005-0000-0000-000046460000}"/>
    <cellStyle name="Input 2 6 3 2 3 2" xfId="11767" xr:uid="{00000000-0005-0000-0000-000047460000}"/>
    <cellStyle name="Input 2 6 3 2 3 3" xfId="11768" xr:uid="{00000000-0005-0000-0000-000048460000}"/>
    <cellStyle name="Input 2 6 3 2 3 4" xfId="11769" xr:uid="{00000000-0005-0000-0000-000049460000}"/>
    <cellStyle name="Input 2 6 3 2 3 5" xfId="11770" xr:uid="{00000000-0005-0000-0000-00004A460000}"/>
    <cellStyle name="Input 2 6 3 2 3 6" xfId="11771" xr:uid="{00000000-0005-0000-0000-00004B460000}"/>
    <cellStyle name="Input 2 6 3 2 4" xfId="11772" xr:uid="{00000000-0005-0000-0000-00004C460000}"/>
    <cellStyle name="Input 2 6 3 3" xfId="11773" xr:uid="{00000000-0005-0000-0000-00004D460000}"/>
    <cellStyle name="Input 2 6 3 3 2" xfId="11774" xr:uid="{00000000-0005-0000-0000-00004E460000}"/>
    <cellStyle name="Input 2 6 3 3 3" xfId="11775" xr:uid="{00000000-0005-0000-0000-00004F460000}"/>
    <cellStyle name="Input 2 6 3 3 4" xfId="11776" xr:uid="{00000000-0005-0000-0000-000050460000}"/>
    <cellStyle name="Input 2 6 3 3 5" xfId="11777" xr:uid="{00000000-0005-0000-0000-000051460000}"/>
    <cellStyle name="Input 2 6 3 3 6" xfId="11778" xr:uid="{00000000-0005-0000-0000-000052460000}"/>
    <cellStyle name="Input 2 6 3 4" xfId="11779" xr:uid="{00000000-0005-0000-0000-000053460000}"/>
    <cellStyle name="Input 2 6 3 4 2" xfId="11780" xr:uid="{00000000-0005-0000-0000-000054460000}"/>
    <cellStyle name="Input 2 6 3 4 3" xfId="11781" xr:uid="{00000000-0005-0000-0000-000055460000}"/>
    <cellStyle name="Input 2 6 3 4 4" xfId="11782" xr:uid="{00000000-0005-0000-0000-000056460000}"/>
    <cellStyle name="Input 2 6 3 4 5" xfId="11783" xr:uid="{00000000-0005-0000-0000-000057460000}"/>
    <cellStyle name="Input 2 6 3 4 6" xfId="11784" xr:uid="{00000000-0005-0000-0000-000058460000}"/>
    <cellStyle name="Input 2 6 3 5" xfId="11785" xr:uid="{00000000-0005-0000-0000-000059460000}"/>
    <cellStyle name="Input 2 6 4" xfId="11786" xr:uid="{00000000-0005-0000-0000-00005A460000}"/>
    <cellStyle name="Input 2 6 4 2" xfId="11787" xr:uid="{00000000-0005-0000-0000-00005B460000}"/>
    <cellStyle name="Input 2 6 4 2 2" xfId="11788" xr:uid="{00000000-0005-0000-0000-00005C460000}"/>
    <cellStyle name="Input 2 6 4 2 2 2" xfId="11789" xr:uid="{00000000-0005-0000-0000-00005D460000}"/>
    <cellStyle name="Input 2 6 4 2 2 3" xfId="11790" xr:uid="{00000000-0005-0000-0000-00005E460000}"/>
    <cellStyle name="Input 2 6 4 2 2 4" xfId="11791" xr:uid="{00000000-0005-0000-0000-00005F460000}"/>
    <cellStyle name="Input 2 6 4 2 2 5" xfId="11792" xr:uid="{00000000-0005-0000-0000-000060460000}"/>
    <cellStyle name="Input 2 6 4 2 2 6" xfId="11793" xr:uid="{00000000-0005-0000-0000-000061460000}"/>
    <cellStyle name="Input 2 6 4 2 3" xfId="11794" xr:uid="{00000000-0005-0000-0000-000062460000}"/>
    <cellStyle name="Input 2 6 4 2 3 2" xfId="11795" xr:uid="{00000000-0005-0000-0000-000063460000}"/>
    <cellStyle name="Input 2 6 4 2 3 3" xfId="11796" xr:uid="{00000000-0005-0000-0000-000064460000}"/>
    <cellStyle name="Input 2 6 4 2 3 4" xfId="11797" xr:uid="{00000000-0005-0000-0000-000065460000}"/>
    <cellStyle name="Input 2 6 4 2 3 5" xfId="11798" xr:uid="{00000000-0005-0000-0000-000066460000}"/>
    <cellStyle name="Input 2 6 4 2 3 6" xfId="11799" xr:uid="{00000000-0005-0000-0000-000067460000}"/>
    <cellStyle name="Input 2 6 4 2 4" xfId="11800" xr:uid="{00000000-0005-0000-0000-000068460000}"/>
    <cellStyle name="Input 2 6 4 3" xfId="11801" xr:uid="{00000000-0005-0000-0000-000069460000}"/>
    <cellStyle name="Input 2 6 4 3 2" xfId="11802" xr:uid="{00000000-0005-0000-0000-00006A460000}"/>
    <cellStyle name="Input 2 6 4 3 3" xfId="11803" xr:uid="{00000000-0005-0000-0000-00006B460000}"/>
    <cellStyle name="Input 2 6 4 3 4" xfId="11804" xr:uid="{00000000-0005-0000-0000-00006C460000}"/>
    <cellStyle name="Input 2 6 4 3 5" xfId="11805" xr:uid="{00000000-0005-0000-0000-00006D460000}"/>
    <cellStyle name="Input 2 6 4 3 6" xfId="11806" xr:uid="{00000000-0005-0000-0000-00006E460000}"/>
    <cellStyle name="Input 2 6 4 4" xfId="11807" xr:uid="{00000000-0005-0000-0000-00006F460000}"/>
    <cellStyle name="Input 2 6 4 4 2" xfId="11808" xr:uid="{00000000-0005-0000-0000-000070460000}"/>
    <cellStyle name="Input 2 6 4 4 3" xfId="11809" xr:uid="{00000000-0005-0000-0000-000071460000}"/>
    <cellStyle name="Input 2 6 4 4 4" xfId="11810" xr:uid="{00000000-0005-0000-0000-000072460000}"/>
    <cellStyle name="Input 2 6 4 4 5" xfId="11811" xr:uid="{00000000-0005-0000-0000-000073460000}"/>
    <cellStyle name="Input 2 6 4 4 6" xfId="11812" xr:uid="{00000000-0005-0000-0000-000074460000}"/>
    <cellStyle name="Input 2 6 4 5" xfId="11813" xr:uid="{00000000-0005-0000-0000-000075460000}"/>
    <cellStyle name="Input 2 6 5" xfId="11814" xr:uid="{00000000-0005-0000-0000-000076460000}"/>
    <cellStyle name="Input 2 6 5 2" xfId="11815" xr:uid="{00000000-0005-0000-0000-000077460000}"/>
    <cellStyle name="Input 2 6 5 2 2" xfId="11816" xr:uid="{00000000-0005-0000-0000-000078460000}"/>
    <cellStyle name="Input 2 6 5 2 2 2" xfId="11817" xr:uid="{00000000-0005-0000-0000-000079460000}"/>
    <cellStyle name="Input 2 6 5 2 2 3" xfId="11818" xr:uid="{00000000-0005-0000-0000-00007A460000}"/>
    <cellStyle name="Input 2 6 5 2 2 4" xfId="11819" xr:uid="{00000000-0005-0000-0000-00007B460000}"/>
    <cellStyle name="Input 2 6 5 2 2 5" xfId="11820" xr:uid="{00000000-0005-0000-0000-00007C460000}"/>
    <cellStyle name="Input 2 6 5 2 2 6" xfId="11821" xr:uid="{00000000-0005-0000-0000-00007D460000}"/>
    <cellStyle name="Input 2 6 5 2 3" xfId="11822" xr:uid="{00000000-0005-0000-0000-00007E460000}"/>
    <cellStyle name="Input 2 6 5 2 3 2" xfId="11823" xr:uid="{00000000-0005-0000-0000-00007F460000}"/>
    <cellStyle name="Input 2 6 5 2 3 3" xfId="11824" xr:uid="{00000000-0005-0000-0000-000080460000}"/>
    <cellStyle name="Input 2 6 5 2 3 4" xfId="11825" xr:uid="{00000000-0005-0000-0000-000081460000}"/>
    <cellStyle name="Input 2 6 5 2 3 5" xfId="11826" xr:uid="{00000000-0005-0000-0000-000082460000}"/>
    <cellStyle name="Input 2 6 5 2 3 6" xfId="11827" xr:uid="{00000000-0005-0000-0000-000083460000}"/>
    <cellStyle name="Input 2 6 5 2 4" xfId="11828" xr:uid="{00000000-0005-0000-0000-000084460000}"/>
    <cellStyle name="Input 2 6 5 3" xfId="11829" xr:uid="{00000000-0005-0000-0000-000085460000}"/>
    <cellStyle name="Input 2 6 5 3 2" xfId="11830" xr:uid="{00000000-0005-0000-0000-000086460000}"/>
    <cellStyle name="Input 2 6 5 3 3" xfId="11831" xr:uid="{00000000-0005-0000-0000-000087460000}"/>
    <cellStyle name="Input 2 6 5 3 4" xfId="11832" xr:uid="{00000000-0005-0000-0000-000088460000}"/>
    <cellStyle name="Input 2 6 5 3 5" xfId="11833" xr:uid="{00000000-0005-0000-0000-000089460000}"/>
    <cellStyle name="Input 2 6 5 3 6" xfId="11834" xr:uid="{00000000-0005-0000-0000-00008A460000}"/>
    <cellStyle name="Input 2 6 5 4" xfId="11835" xr:uid="{00000000-0005-0000-0000-00008B460000}"/>
    <cellStyle name="Input 2 6 5 4 2" xfId="11836" xr:uid="{00000000-0005-0000-0000-00008C460000}"/>
    <cellStyle name="Input 2 6 5 4 3" xfId="11837" xr:uid="{00000000-0005-0000-0000-00008D460000}"/>
    <cellStyle name="Input 2 6 5 4 4" xfId="11838" xr:uid="{00000000-0005-0000-0000-00008E460000}"/>
    <cellStyle name="Input 2 6 5 4 5" xfId="11839" xr:uid="{00000000-0005-0000-0000-00008F460000}"/>
    <cellStyle name="Input 2 6 5 4 6" xfId="11840" xr:uid="{00000000-0005-0000-0000-000090460000}"/>
    <cellStyle name="Input 2 6 5 5" xfId="11841" xr:uid="{00000000-0005-0000-0000-000091460000}"/>
    <cellStyle name="Input 2 6 6" xfId="11842" xr:uid="{00000000-0005-0000-0000-000092460000}"/>
    <cellStyle name="Input 2 6 6 2" xfId="11843" xr:uid="{00000000-0005-0000-0000-000093460000}"/>
    <cellStyle name="Input 2 6 6 2 2" xfId="11844" xr:uid="{00000000-0005-0000-0000-000094460000}"/>
    <cellStyle name="Input 2 6 6 2 3" xfId="11845" xr:uid="{00000000-0005-0000-0000-000095460000}"/>
    <cellStyle name="Input 2 6 6 2 4" xfId="11846" xr:uid="{00000000-0005-0000-0000-000096460000}"/>
    <cellStyle name="Input 2 6 6 2 5" xfId="11847" xr:uid="{00000000-0005-0000-0000-000097460000}"/>
    <cellStyle name="Input 2 6 6 2 6" xfId="11848" xr:uid="{00000000-0005-0000-0000-000098460000}"/>
    <cellStyle name="Input 2 6 6 3" xfId="11849" xr:uid="{00000000-0005-0000-0000-000099460000}"/>
    <cellStyle name="Input 2 6 6 3 2" xfId="11850" xr:uid="{00000000-0005-0000-0000-00009A460000}"/>
    <cellStyle name="Input 2 6 6 3 3" xfId="11851" xr:uid="{00000000-0005-0000-0000-00009B460000}"/>
    <cellStyle name="Input 2 6 6 3 4" xfId="11852" xr:uid="{00000000-0005-0000-0000-00009C460000}"/>
    <cellStyle name="Input 2 6 6 3 5" xfId="11853" xr:uid="{00000000-0005-0000-0000-00009D460000}"/>
    <cellStyle name="Input 2 6 6 3 6" xfId="11854" xr:uid="{00000000-0005-0000-0000-00009E460000}"/>
    <cellStyle name="Input 2 6 6 4" xfId="11855" xr:uid="{00000000-0005-0000-0000-00009F460000}"/>
    <cellStyle name="Input 2 6 7" xfId="11856" xr:uid="{00000000-0005-0000-0000-0000A0460000}"/>
    <cellStyle name="Input 2 6 7 2" xfId="11857" xr:uid="{00000000-0005-0000-0000-0000A1460000}"/>
    <cellStyle name="Input 2 6 7 3" xfId="11858" xr:uid="{00000000-0005-0000-0000-0000A2460000}"/>
    <cellStyle name="Input 2 6 7 4" xfId="11859" xr:uid="{00000000-0005-0000-0000-0000A3460000}"/>
    <cellStyle name="Input 2 6 7 5" xfId="11860" xr:uid="{00000000-0005-0000-0000-0000A4460000}"/>
    <cellStyle name="Input 2 6 7 6" xfId="11861" xr:uid="{00000000-0005-0000-0000-0000A5460000}"/>
    <cellStyle name="Input 2 6 7 7" xfId="11862" xr:uid="{00000000-0005-0000-0000-0000A6460000}"/>
    <cellStyle name="Input 2 6 8" xfId="11863" xr:uid="{00000000-0005-0000-0000-0000A7460000}"/>
    <cellStyle name="Input 2 6 8 2" xfId="11864" xr:uid="{00000000-0005-0000-0000-0000A8460000}"/>
    <cellStyle name="Input 2 6 8 3" xfId="11865" xr:uid="{00000000-0005-0000-0000-0000A9460000}"/>
    <cellStyle name="Input 2 6 8 4" xfId="11866" xr:uid="{00000000-0005-0000-0000-0000AA460000}"/>
    <cellStyle name="Input 2 6 8 5" xfId="11867" xr:uid="{00000000-0005-0000-0000-0000AB460000}"/>
    <cellStyle name="Input 2 6 8 6" xfId="11868" xr:uid="{00000000-0005-0000-0000-0000AC460000}"/>
    <cellStyle name="Input 2 6_Client_Report_SSFD_286_UI_15May14_06h00" xfId="37066" xr:uid="{00000000-0005-0000-0000-0000AD460000}"/>
    <cellStyle name="Input 2 7" xfId="11869" xr:uid="{00000000-0005-0000-0000-0000AE460000}"/>
    <cellStyle name="Input 2 7 2" xfId="11870" xr:uid="{00000000-0005-0000-0000-0000AF460000}"/>
    <cellStyle name="Input 2 7 2 2" xfId="11871" xr:uid="{00000000-0005-0000-0000-0000B0460000}"/>
    <cellStyle name="Input 2 7 2 2 2" xfId="11872" xr:uid="{00000000-0005-0000-0000-0000B1460000}"/>
    <cellStyle name="Input 2 7 2 2 2 2" xfId="11873" xr:uid="{00000000-0005-0000-0000-0000B2460000}"/>
    <cellStyle name="Input 2 7 2 2 2 3" xfId="11874" xr:uid="{00000000-0005-0000-0000-0000B3460000}"/>
    <cellStyle name="Input 2 7 2 2 2 4" xfId="11875" xr:uid="{00000000-0005-0000-0000-0000B4460000}"/>
    <cellStyle name="Input 2 7 2 2 2 5" xfId="11876" xr:uid="{00000000-0005-0000-0000-0000B5460000}"/>
    <cellStyle name="Input 2 7 2 2 2 6" xfId="11877" xr:uid="{00000000-0005-0000-0000-0000B6460000}"/>
    <cellStyle name="Input 2 7 2 2 3" xfId="11878" xr:uid="{00000000-0005-0000-0000-0000B7460000}"/>
    <cellStyle name="Input 2 7 2 2 3 2" xfId="11879" xr:uid="{00000000-0005-0000-0000-0000B8460000}"/>
    <cellStyle name="Input 2 7 2 2 3 3" xfId="11880" xr:uid="{00000000-0005-0000-0000-0000B9460000}"/>
    <cellStyle name="Input 2 7 2 2 3 4" xfId="11881" xr:uid="{00000000-0005-0000-0000-0000BA460000}"/>
    <cellStyle name="Input 2 7 2 2 3 5" xfId="11882" xr:uid="{00000000-0005-0000-0000-0000BB460000}"/>
    <cellStyle name="Input 2 7 2 2 3 6" xfId="11883" xr:uid="{00000000-0005-0000-0000-0000BC460000}"/>
    <cellStyle name="Input 2 7 2 2 4" xfId="11884" xr:uid="{00000000-0005-0000-0000-0000BD460000}"/>
    <cellStyle name="Input 2 7 2 3" xfId="11885" xr:uid="{00000000-0005-0000-0000-0000BE460000}"/>
    <cellStyle name="Input 2 7 2 3 2" xfId="11886" xr:uid="{00000000-0005-0000-0000-0000BF460000}"/>
    <cellStyle name="Input 2 7 2 3 3" xfId="11887" xr:uid="{00000000-0005-0000-0000-0000C0460000}"/>
    <cellStyle name="Input 2 7 2 3 4" xfId="11888" xr:uid="{00000000-0005-0000-0000-0000C1460000}"/>
    <cellStyle name="Input 2 7 2 3 5" xfId="11889" xr:uid="{00000000-0005-0000-0000-0000C2460000}"/>
    <cellStyle name="Input 2 7 2 3 6" xfId="11890" xr:uid="{00000000-0005-0000-0000-0000C3460000}"/>
    <cellStyle name="Input 2 7 2 3 7" xfId="11891" xr:uid="{00000000-0005-0000-0000-0000C4460000}"/>
    <cellStyle name="Input 2 7 2 4" xfId="11892" xr:uid="{00000000-0005-0000-0000-0000C5460000}"/>
    <cellStyle name="Input 2 7 2 4 2" xfId="11893" xr:uid="{00000000-0005-0000-0000-0000C6460000}"/>
    <cellStyle name="Input 2 7 2 4 3" xfId="11894" xr:uid="{00000000-0005-0000-0000-0000C7460000}"/>
    <cellStyle name="Input 2 7 2 4 4" xfId="11895" xr:uid="{00000000-0005-0000-0000-0000C8460000}"/>
    <cellStyle name="Input 2 7 2 4 5" xfId="11896" xr:uid="{00000000-0005-0000-0000-0000C9460000}"/>
    <cellStyle name="Input 2 7 2 4 6" xfId="11897" xr:uid="{00000000-0005-0000-0000-0000CA460000}"/>
    <cellStyle name="Input 2 7 3" xfId="11898" xr:uid="{00000000-0005-0000-0000-0000CB460000}"/>
    <cellStyle name="Input 2 7 3 2" xfId="11899" xr:uid="{00000000-0005-0000-0000-0000CC460000}"/>
    <cellStyle name="Input 2 7 3 2 2" xfId="11900" xr:uid="{00000000-0005-0000-0000-0000CD460000}"/>
    <cellStyle name="Input 2 7 3 2 2 2" xfId="11901" xr:uid="{00000000-0005-0000-0000-0000CE460000}"/>
    <cellStyle name="Input 2 7 3 2 2 3" xfId="11902" xr:uid="{00000000-0005-0000-0000-0000CF460000}"/>
    <cellStyle name="Input 2 7 3 2 2 4" xfId="11903" xr:uid="{00000000-0005-0000-0000-0000D0460000}"/>
    <cellStyle name="Input 2 7 3 2 2 5" xfId="11904" xr:uid="{00000000-0005-0000-0000-0000D1460000}"/>
    <cellStyle name="Input 2 7 3 2 2 6" xfId="11905" xr:uid="{00000000-0005-0000-0000-0000D2460000}"/>
    <cellStyle name="Input 2 7 3 2 3" xfId="11906" xr:uid="{00000000-0005-0000-0000-0000D3460000}"/>
    <cellStyle name="Input 2 7 3 2 3 2" xfId="11907" xr:uid="{00000000-0005-0000-0000-0000D4460000}"/>
    <cellStyle name="Input 2 7 3 2 3 3" xfId="11908" xr:uid="{00000000-0005-0000-0000-0000D5460000}"/>
    <cellStyle name="Input 2 7 3 2 3 4" xfId="11909" xr:uid="{00000000-0005-0000-0000-0000D6460000}"/>
    <cellStyle name="Input 2 7 3 2 3 5" xfId="11910" xr:uid="{00000000-0005-0000-0000-0000D7460000}"/>
    <cellStyle name="Input 2 7 3 2 3 6" xfId="11911" xr:uid="{00000000-0005-0000-0000-0000D8460000}"/>
    <cellStyle name="Input 2 7 3 2 4" xfId="11912" xr:uid="{00000000-0005-0000-0000-0000D9460000}"/>
    <cellStyle name="Input 2 7 3 3" xfId="11913" xr:uid="{00000000-0005-0000-0000-0000DA460000}"/>
    <cellStyle name="Input 2 7 3 3 2" xfId="11914" xr:uid="{00000000-0005-0000-0000-0000DB460000}"/>
    <cellStyle name="Input 2 7 3 3 3" xfId="11915" xr:uid="{00000000-0005-0000-0000-0000DC460000}"/>
    <cellStyle name="Input 2 7 3 3 4" xfId="11916" xr:uid="{00000000-0005-0000-0000-0000DD460000}"/>
    <cellStyle name="Input 2 7 3 3 5" xfId="11917" xr:uid="{00000000-0005-0000-0000-0000DE460000}"/>
    <cellStyle name="Input 2 7 3 3 6" xfId="11918" xr:uid="{00000000-0005-0000-0000-0000DF460000}"/>
    <cellStyle name="Input 2 7 3 4" xfId="11919" xr:uid="{00000000-0005-0000-0000-0000E0460000}"/>
    <cellStyle name="Input 2 7 3 4 2" xfId="11920" xr:uid="{00000000-0005-0000-0000-0000E1460000}"/>
    <cellStyle name="Input 2 7 3 4 3" xfId="11921" xr:uid="{00000000-0005-0000-0000-0000E2460000}"/>
    <cellStyle name="Input 2 7 3 4 4" xfId="11922" xr:uid="{00000000-0005-0000-0000-0000E3460000}"/>
    <cellStyle name="Input 2 7 3 4 5" xfId="11923" xr:uid="{00000000-0005-0000-0000-0000E4460000}"/>
    <cellStyle name="Input 2 7 3 4 6" xfId="11924" xr:uid="{00000000-0005-0000-0000-0000E5460000}"/>
    <cellStyle name="Input 2 7 3 5" xfId="11925" xr:uid="{00000000-0005-0000-0000-0000E6460000}"/>
    <cellStyle name="Input 2 7 4" xfId="11926" xr:uid="{00000000-0005-0000-0000-0000E7460000}"/>
    <cellStyle name="Input 2 7 4 2" xfId="11927" xr:uid="{00000000-0005-0000-0000-0000E8460000}"/>
    <cellStyle name="Input 2 7 4 2 2" xfId="11928" xr:uid="{00000000-0005-0000-0000-0000E9460000}"/>
    <cellStyle name="Input 2 7 4 2 2 2" xfId="11929" xr:uid="{00000000-0005-0000-0000-0000EA460000}"/>
    <cellStyle name="Input 2 7 4 2 2 3" xfId="11930" xr:uid="{00000000-0005-0000-0000-0000EB460000}"/>
    <cellStyle name="Input 2 7 4 2 2 4" xfId="11931" xr:uid="{00000000-0005-0000-0000-0000EC460000}"/>
    <cellStyle name="Input 2 7 4 2 2 5" xfId="11932" xr:uid="{00000000-0005-0000-0000-0000ED460000}"/>
    <cellStyle name="Input 2 7 4 2 2 6" xfId="11933" xr:uid="{00000000-0005-0000-0000-0000EE460000}"/>
    <cellStyle name="Input 2 7 4 2 3" xfId="11934" xr:uid="{00000000-0005-0000-0000-0000EF460000}"/>
    <cellStyle name="Input 2 7 4 2 3 2" xfId="11935" xr:uid="{00000000-0005-0000-0000-0000F0460000}"/>
    <cellStyle name="Input 2 7 4 2 3 3" xfId="11936" xr:uid="{00000000-0005-0000-0000-0000F1460000}"/>
    <cellStyle name="Input 2 7 4 2 3 4" xfId="11937" xr:uid="{00000000-0005-0000-0000-0000F2460000}"/>
    <cellStyle name="Input 2 7 4 2 3 5" xfId="11938" xr:uid="{00000000-0005-0000-0000-0000F3460000}"/>
    <cellStyle name="Input 2 7 4 2 3 6" xfId="11939" xr:uid="{00000000-0005-0000-0000-0000F4460000}"/>
    <cellStyle name="Input 2 7 4 2 4" xfId="11940" xr:uid="{00000000-0005-0000-0000-0000F5460000}"/>
    <cellStyle name="Input 2 7 4 3" xfId="11941" xr:uid="{00000000-0005-0000-0000-0000F6460000}"/>
    <cellStyle name="Input 2 7 4 3 2" xfId="11942" xr:uid="{00000000-0005-0000-0000-0000F7460000}"/>
    <cellStyle name="Input 2 7 4 3 3" xfId="11943" xr:uid="{00000000-0005-0000-0000-0000F8460000}"/>
    <cellStyle name="Input 2 7 4 3 4" xfId="11944" xr:uid="{00000000-0005-0000-0000-0000F9460000}"/>
    <cellStyle name="Input 2 7 4 3 5" xfId="11945" xr:uid="{00000000-0005-0000-0000-0000FA460000}"/>
    <cellStyle name="Input 2 7 4 3 6" xfId="11946" xr:uid="{00000000-0005-0000-0000-0000FB460000}"/>
    <cellStyle name="Input 2 7 4 4" xfId="11947" xr:uid="{00000000-0005-0000-0000-0000FC460000}"/>
    <cellStyle name="Input 2 7 4 4 2" xfId="11948" xr:uid="{00000000-0005-0000-0000-0000FD460000}"/>
    <cellStyle name="Input 2 7 4 4 3" xfId="11949" xr:uid="{00000000-0005-0000-0000-0000FE460000}"/>
    <cellStyle name="Input 2 7 4 4 4" xfId="11950" xr:uid="{00000000-0005-0000-0000-0000FF460000}"/>
    <cellStyle name="Input 2 7 4 4 5" xfId="11951" xr:uid="{00000000-0005-0000-0000-000000470000}"/>
    <cellStyle name="Input 2 7 4 4 6" xfId="11952" xr:uid="{00000000-0005-0000-0000-000001470000}"/>
    <cellStyle name="Input 2 7 4 5" xfId="11953" xr:uid="{00000000-0005-0000-0000-000002470000}"/>
    <cellStyle name="Input 2 7 5" xfId="11954" xr:uid="{00000000-0005-0000-0000-000003470000}"/>
    <cellStyle name="Input 2 7 5 2" xfId="11955" xr:uid="{00000000-0005-0000-0000-000004470000}"/>
    <cellStyle name="Input 2 7 5 2 2" xfId="11956" xr:uid="{00000000-0005-0000-0000-000005470000}"/>
    <cellStyle name="Input 2 7 5 2 2 2" xfId="11957" xr:uid="{00000000-0005-0000-0000-000006470000}"/>
    <cellStyle name="Input 2 7 5 2 2 3" xfId="11958" xr:uid="{00000000-0005-0000-0000-000007470000}"/>
    <cellStyle name="Input 2 7 5 2 2 4" xfId="11959" xr:uid="{00000000-0005-0000-0000-000008470000}"/>
    <cellStyle name="Input 2 7 5 2 2 5" xfId="11960" xr:uid="{00000000-0005-0000-0000-000009470000}"/>
    <cellStyle name="Input 2 7 5 2 2 6" xfId="11961" xr:uid="{00000000-0005-0000-0000-00000A470000}"/>
    <cellStyle name="Input 2 7 5 2 3" xfId="11962" xr:uid="{00000000-0005-0000-0000-00000B470000}"/>
    <cellStyle name="Input 2 7 5 2 3 2" xfId="11963" xr:uid="{00000000-0005-0000-0000-00000C470000}"/>
    <cellStyle name="Input 2 7 5 2 3 3" xfId="11964" xr:uid="{00000000-0005-0000-0000-00000D470000}"/>
    <cellStyle name="Input 2 7 5 2 3 4" xfId="11965" xr:uid="{00000000-0005-0000-0000-00000E470000}"/>
    <cellStyle name="Input 2 7 5 2 3 5" xfId="11966" xr:uid="{00000000-0005-0000-0000-00000F470000}"/>
    <cellStyle name="Input 2 7 5 2 3 6" xfId="11967" xr:uid="{00000000-0005-0000-0000-000010470000}"/>
    <cellStyle name="Input 2 7 5 2 4" xfId="11968" xr:uid="{00000000-0005-0000-0000-000011470000}"/>
    <cellStyle name="Input 2 7 5 3" xfId="11969" xr:uid="{00000000-0005-0000-0000-000012470000}"/>
    <cellStyle name="Input 2 7 5 3 2" xfId="11970" xr:uid="{00000000-0005-0000-0000-000013470000}"/>
    <cellStyle name="Input 2 7 5 3 3" xfId="11971" xr:uid="{00000000-0005-0000-0000-000014470000}"/>
    <cellStyle name="Input 2 7 5 3 4" xfId="11972" xr:uid="{00000000-0005-0000-0000-000015470000}"/>
    <cellStyle name="Input 2 7 5 3 5" xfId="11973" xr:uid="{00000000-0005-0000-0000-000016470000}"/>
    <cellStyle name="Input 2 7 5 3 6" xfId="11974" xr:uid="{00000000-0005-0000-0000-000017470000}"/>
    <cellStyle name="Input 2 7 5 4" xfId="11975" xr:uid="{00000000-0005-0000-0000-000018470000}"/>
    <cellStyle name="Input 2 7 5 4 2" xfId="11976" xr:uid="{00000000-0005-0000-0000-000019470000}"/>
    <cellStyle name="Input 2 7 5 4 3" xfId="11977" xr:uid="{00000000-0005-0000-0000-00001A470000}"/>
    <cellStyle name="Input 2 7 5 4 4" xfId="11978" xr:uid="{00000000-0005-0000-0000-00001B470000}"/>
    <cellStyle name="Input 2 7 5 4 5" xfId="11979" xr:uid="{00000000-0005-0000-0000-00001C470000}"/>
    <cellStyle name="Input 2 7 5 4 6" xfId="11980" xr:uid="{00000000-0005-0000-0000-00001D470000}"/>
    <cellStyle name="Input 2 7 5 5" xfId="11981" xr:uid="{00000000-0005-0000-0000-00001E470000}"/>
    <cellStyle name="Input 2 7 6" xfId="11982" xr:uid="{00000000-0005-0000-0000-00001F470000}"/>
    <cellStyle name="Input 2 7 6 2" xfId="11983" xr:uid="{00000000-0005-0000-0000-000020470000}"/>
    <cellStyle name="Input 2 7 6 2 2" xfId="11984" xr:uid="{00000000-0005-0000-0000-000021470000}"/>
    <cellStyle name="Input 2 7 6 2 3" xfId="11985" xr:uid="{00000000-0005-0000-0000-000022470000}"/>
    <cellStyle name="Input 2 7 6 2 4" xfId="11986" xr:uid="{00000000-0005-0000-0000-000023470000}"/>
    <cellStyle name="Input 2 7 6 2 5" xfId="11987" xr:uid="{00000000-0005-0000-0000-000024470000}"/>
    <cellStyle name="Input 2 7 6 2 6" xfId="11988" xr:uid="{00000000-0005-0000-0000-000025470000}"/>
    <cellStyle name="Input 2 7 6 3" xfId="11989" xr:uid="{00000000-0005-0000-0000-000026470000}"/>
    <cellStyle name="Input 2 7 6 3 2" xfId="11990" xr:uid="{00000000-0005-0000-0000-000027470000}"/>
    <cellStyle name="Input 2 7 6 3 3" xfId="11991" xr:uid="{00000000-0005-0000-0000-000028470000}"/>
    <cellStyle name="Input 2 7 6 3 4" xfId="11992" xr:uid="{00000000-0005-0000-0000-000029470000}"/>
    <cellStyle name="Input 2 7 6 3 5" xfId="11993" xr:uid="{00000000-0005-0000-0000-00002A470000}"/>
    <cellStyle name="Input 2 7 6 3 6" xfId="11994" xr:uid="{00000000-0005-0000-0000-00002B470000}"/>
    <cellStyle name="Input 2 7 6 4" xfId="11995" xr:uid="{00000000-0005-0000-0000-00002C470000}"/>
    <cellStyle name="Input 2 7 7" xfId="11996" xr:uid="{00000000-0005-0000-0000-00002D470000}"/>
    <cellStyle name="Input 2 7 7 2" xfId="11997" xr:uid="{00000000-0005-0000-0000-00002E470000}"/>
    <cellStyle name="Input 2 7 7 3" xfId="11998" xr:uid="{00000000-0005-0000-0000-00002F470000}"/>
    <cellStyle name="Input 2 7 7 4" xfId="11999" xr:uid="{00000000-0005-0000-0000-000030470000}"/>
    <cellStyle name="Input 2 7 7 5" xfId="12000" xr:uid="{00000000-0005-0000-0000-000031470000}"/>
    <cellStyle name="Input 2 7 7 6" xfId="12001" xr:uid="{00000000-0005-0000-0000-000032470000}"/>
    <cellStyle name="Input 2 7 7 7" xfId="12002" xr:uid="{00000000-0005-0000-0000-000033470000}"/>
    <cellStyle name="Input 2 7 8" xfId="12003" xr:uid="{00000000-0005-0000-0000-000034470000}"/>
    <cellStyle name="Input 2 7 8 2" xfId="12004" xr:uid="{00000000-0005-0000-0000-000035470000}"/>
    <cellStyle name="Input 2 7 8 3" xfId="12005" xr:uid="{00000000-0005-0000-0000-000036470000}"/>
    <cellStyle name="Input 2 7 8 4" xfId="12006" xr:uid="{00000000-0005-0000-0000-000037470000}"/>
    <cellStyle name="Input 2 7 8 5" xfId="12007" xr:uid="{00000000-0005-0000-0000-000038470000}"/>
    <cellStyle name="Input 2 7 8 6" xfId="12008" xr:uid="{00000000-0005-0000-0000-000039470000}"/>
    <cellStyle name="Input 2 7_Client_Report_SSFD_286_UI_15May14_06h00" xfId="37067" xr:uid="{00000000-0005-0000-0000-00003A470000}"/>
    <cellStyle name="Input 2 8" xfId="12009" xr:uid="{00000000-0005-0000-0000-00003B470000}"/>
    <cellStyle name="Input 2 8 2" xfId="12010" xr:uid="{00000000-0005-0000-0000-00003C470000}"/>
    <cellStyle name="Input 2 8 2 2" xfId="12011" xr:uid="{00000000-0005-0000-0000-00003D470000}"/>
    <cellStyle name="Input 2 8 2 2 2" xfId="12012" xr:uid="{00000000-0005-0000-0000-00003E470000}"/>
    <cellStyle name="Input 2 8 2 2 2 2" xfId="12013" xr:uid="{00000000-0005-0000-0000-00003F470000}"/>
    <cellStyle name="Input 2 8 2 2 2 3" xfId="12014" xr:uid="{00000000-0005-0000-0000-000040470000}"/>
    <cellStyle name="Input 2 8 2 2 2 4" xfId="12015" xr:uid="{00000000-0005-0000-0000-000041470000}"/>
    <cellStyle name="Input 2 8 2 2 2 5" xfId="12016" xr:uid="{00000000-0005-0000-0000-000042470000}"/>
    <cellStyle name="Input 2 8 2 2 2 6" xfId="12017" xr:uid="{00000000-0005-0000-0000-000043470000}"/>
    <cellStyle name="Input 2 8 2 2 3" xfId="12018" xr:uid="{00000000-0005-0000-0000-000044470000}"/>
    <cellStyle name="Input 2 8 2 2 3 2" xfId="12019" xr:uid="{00000000-0005-0000-0000-000045470000}"/>
    <cellStyle name="Input 2 8 2 2 3 3" xfId="12020" xr:uid="{00000000-0005-0000-0000-000046470000}"/>
    <cellStyle name="Input 2 8 2 2 3 4" xfId="12021" xr:uid="{00000000-0005-0000-0000-000047470000}"/>
    <cellStyle name="Input 2 8 2 2 3 5" xfId="12022" xr:uid="{00000000-0005-0000-0000-000048470000}"/>
    <cellStyle name="Input 2 8 2 2 3 6" xfId="12023" xr:uid="{00000000-0005-0000-0000-000049470000}"/>
    <cellStyle name="Input 2 8 2 2 4" xfId="12024" xr:uid="{00000000-0005-0000-0000-00004A470000}"/>
    <cellStyle name="Input 2 8 2 3" xfId="12025" xr:uid="{00000000-0005-0000-0000-00004B470000}"/>
    <cellStyle name="Input 2 8 2 3 2" xfId="12026" xr:uid="{00000000-0005-0000-0000-00004C470000}"/>
    <cellStyle name="Input 2 8 2 3 3" xfId="12027" xr:uid="{00000000-0005-0000-0000-00004D470000}"/>
    <cellStyle name="Input 2 8 2 3 4" xfId="12028" xr:uid="{00000000-0005-0000-0000-00004E470000}"/>
    <cellStyle name="Input 2 8 2 3 5" xfId="12029" xr:uid="{00000000-0005-0000-0000-00004F470000}"/>
    <cellStyle name="Input 2 8 2 3 6" xfId="12030" xr:uid="{00000000-0005-0000-0000-000050470000}"/>
    <cellStyle name="Input 2 8 2 3 7" xfId="12031" xr:uid="{00000000-0005-0000-0000-000051470000}"/>
    <cellStyle name="Input 2 8 2 4" xfId="12032" xr:uid="{00000000-0005-0000-0000-000052470000}"/>
    <cellStyle name="Input 2 8 2 4 2" xfId="12033" xr:uid="{00000000-0005-0000-0000-000053470000}"/>
    <cellStyle name="Input 2 8 2 4 3" xfId="12034" xr:uid="{00000000-0005-0000-0000-000054470000}"/>
    <cellStyle name="Input 2 8 2 4 4" xfId="12035" xr:uid="{00000000-0005-0000-0000-000055470000}"/>
    <cellStyle name="Input 2 8 2 4 5" xfId="12036" xr:uid="{00000000-0005-0000-0000-000056470000}"/>
    <cellStyle name="Input 2 8 2 4 6" xfId="12037" xr:uid="{00000000-0005-0000-0000-000057470000}"/>
    <cellStyle name="Input 2 8 3" xfId="12038" xr:uid="{00000000-0005-0000-0000-000058470000}"/>
    <cellStyle name="Input 2 8 3 2" xfId="12039" xr:uid="{00000000-0005-0000-0000-000059470000}"/>
    <cellStyle name="Input 2 8 3 2 2" xfId="12040" xr:uid="{00000000-0005-0000-0000-00005A470000}"/>
    <cellStyle name="Input 2 8 3 2 2 2" xfId="12041" xr:uid="{00000000-0005-0000-0000-00005B470000}"/>
    <cellStyle name="Input 2 8 3 2 2 3" xfId="12042" xr:uid="{00000000-0005-0000-0000-00005C470000}"/>
    <cellStyle name="Input 2 8 3 2 2 4" xfId="12043" xr:uid="{00000000-0005-0000-0000-00005D470000}"/>
    <cellStyle name="Input 2 8 3 2 2 5" xfId="12044" xr:uid="{00000000-0005-0000-0000-00005E470000}"/>
    <cellStyle name="Input 2 8 3 2 2 6" xfId="12045" xr:uid="{00000000-0005-0000-0000-00005F470000}"/>
    <cellStyle name="Input 2 8 3 2 3" xfId="12046" xr:uid="{00000000-0005-0000-0000-000060470000}"/>
    <cellStyle name="Input 2 8 3 2 3 2" xfId="12047" xr:uid="{00000000-0005-0000-0000-000061470000}"/>
    <cellStyle name="Input 2 8 3 2 3 3" xfId="12048" xr:uid="{00000000-0005-0000-0000-000062470000}"/>
    <cellStyle name="Input 2 8 3 2 3 4" xfId="12049" xr:uid="{00000000-0005-0000-0000-000063470000}"/>
    <cellStyle name="Input 2 8 3 2 3 5" xfId="12050" xr:uid="{00000000-0005-0000-0000-000064470000}"/>
    <cellStyle name="Input 2 8 3 2 3 6" xfId="12051" xr:uid="{00000000-0005-0000-0000-000065470000}"/>
    <cellStyle name="Input 2 8 3 2 4" xfId="12052" xr:uid="{00000000-0005-0000-0000-000066470000}"/>
    <cellStyle name="Input 2 8 3 3" xfId="12053" xr:uid="{00000000-0005-0000-0000-000067470000}"/>
    <cellStyle name="Input 2 8 3 3 2" xfId="12054" xr:uid="{00000000-0005-0000-0000-000068470000}"/>
    <cellStyle name="Input 2 8 3 3 3" xfId="12055" xr:uid="{00000000-0005-0000-0000-000069470000}"/>
    <cellStyle name="Input 2 8 3 3 4" xfId="12056" xr:uid="{00000000-0005-0000-0000-00006A470000}"/>
    <cellStyle name="Input 2 8 3 3 5" xfId="12057" xr:uid="{00000000-0005-0000-0000-00006B470000}"/>
    <cellStyle name="Input 2 8 3 3 6" xfId="12058" xr:uid="{00000000-0005-0000-0000-00006C470000}"/>
    <cellStyle name="Input 2 8 3 4" xfId="12059" xr:uid="{00000000-0005-0000-0000-00006D470000}"/>
    <cellStyle name="Input 2 8 3 4 2" xfId="12060" xr:uid="{00000000-0005-0000-0000-00006E470000}"/>
    <cellStyle name="Input 2 8 3 4 3" xfId="12061" xr:uid="{00000000-0005-0000-0000-00006F470000}"/>
    <cellStyle name="Input 2 8 3 4 4" xfId="12062" xr:uid="{00000000-0005-0000-0000-000070470000}"/>
    <cellStyle name="Input 2 8 3 4 5" xfId="12063" xr:uid="{00000000-0005-0000-0000-000071470000}"/>
    <cellStyle name="Input 2 8 3 4 6" xfId="12064" xr:uid="{00000000-0005-0000-0000-000072470000}"/>
    <cellStyle name="Input 2 8 3 5" xfId="12065" xr:uid="{00000000-0005-0000-0000-000073470000}"/>
    <cellStyle name="Input 2 8 4" xfId="12066" xr:uid="{00000000-0005-0000-0000-000074470000}"/>
    <cellStyle name="Input 2 8 4 2" xfId="12067" xr:uid="{00000000-0005-0000-0000-000075470000}"/>
    <cellStyle name="Input 2 8 4 2 2" xfId="12068" xr:uid="{00000000-0005-0000-0000-000076470000}"/>
    <cellStyle name="Input 2 8 4 2 2 2" xfId="12069" xr:uid="{00000000-0005-0000-0000-000077470000}"/>
    <cellStyle name="Input 2 8 4 2 2 3" xfId="12070" xr:uid="{00000000-0005-0000-0000-000078470000}"/>
    <cellStyle name="Input 2 8 4 2 2 4" xfId="12071" xr:uid="{00000000-0005-0000-0000-000079470000}"/>
    <cellStyle name="Input 2 8 4 2 2 5" xfId="12072" xr:uid="{00000000-0005-0000-0000-00007A470000}"/>
    <cellStyle name="Input 2 8 4 2 2 6" xfId="12073" xr:uid="{00000000-0005-0000-0000-00007B470000}"/>
    <cellStyle name="Input 2 8 4 2 3" xfId="12074" xr:uid="{00000000-0005-0000-0000-00007C470000}"/>
    <cellStyle name="Input 2 8 4 2 3 2" xfId="12075" xr:uid="{00000000-0005-0000-0000-00007D470000}"/>
    <cellStyle name="Input 2 8 4 2 3 3" xfId="12076" xr:uid="{00000000-0005-0000-0000-00007E470000}"/>
    <cellStyle name="Input 2 8 4 2 3 4" xfId="12077" xr:uid="{00000000-0005-0000-0000-00007F470000}"/>
    <cellStyle name="Input 2 8 4 2 3 5" xfId="12078" xr:uid="{00000000-0005-0000-0000-000080470000}"/>
    <cellStyle name="Input 2 8 4 2 3 6" xfId="12079" xr:uid="{00000000-0005-0000-0000-000081470000}"/>
    <cellStyle name="Input 2 8 4 2 4" xfId="12080" xr:uid="{00000000-0005-0000-0000-000082470000}"/>
    <cellStyle name="Input 2 8 4 3" xfId="12081" xr:uid="{00000000-0005-0000-0000-000083470000}"/>
    <cellStyle name="Input 2 8 4 3 2" xfId="12082" xr:uid="{00000000-0005-0000-0000-000084470000}"/>
    <cellStyle name="Input 2 8 4 3 3" xfId="12083" xr:uid="{00000000-0005-0000-0000-000085470000}"/>
    <cellStyle name="Input 2 8 4 3 4" xfId="12084" xr:uid="{00000000-0005-0000-0000-000086470000}"/>
    <cellStyle name="Input 2 8 4 3 5" xfId="12085" xr:uid="{00000000-0005-0000-0000-000087470000}"/>
    <cellStyle name="Input 2 8 4 3 6" xfId="12086" xr:uid="{00000000-0005-0000-0000-000088470000}"/>
    <cellStyle name="Input 2 8 4 4" xfId="12087" xr:uid="{00000000-0005-0000-0000-000089470000}"/>
    <cellStyle name="Input 2 8 4 4 2" xfId="12088" xr:uid="{00000000-0005-0000-0000-00008A470000}"/>
    <cellStyle name="Input 2 8 4 4 3" xfId="12089" xr:uid="{00000000-0005-0000-0000-00008B470000}"/>
    <cellStyle name="Input 2 8 4 4 4" xfId="12090" xr:uid="{00000000-0005-0000-0000-00008C470000}"/>
    <cellStyle name="Input 2 8 4 4 5" xfId="12091" xr:uid="{00000000-0005-0000-0000-00008D470000}"/>
    <cellStyle name="Input 2 8 4 4 6" xfId="12092" xr:uid="{00000000-0005-0000-0000-00008E470000}"/>
    <cellStyle name="Input 2 8 4 5" xfId="12093" xr:uid="{00000000-0005-0000-0000-00008F470000}"/>
    <cellStyle name="Input 2 8 5" xfId="12094" xr:uid="{00000000-0005-0000-0000-000090470000}"/>
    <cellStyle name="Input 2 8 5 2" xfId="12095" xr:uid="{00000000-0005-0000-0000-000091470000}"/>
    <cellStyle name="Input 2 8 5 2 2" xfId="12096" xr:uid="{00000000-0005-0000-0000-000092470000}"/>
    <cellStyle name="Input 2 8 5 2 2 2" xfId="12097" xr:uid="{00000000-0005-0000-0000-000093470000}"/>
    <cellStyle name="Input 2 8 5 2 2 3" xfId="12098" xr:uid="{00000000-0005-0000-0000-000094470000}"/>
    <cellStyle name="Input 2 8 5 2 2 4" xfId="12099" xr:uid="{00000000-0005-0000-0000-000095470000}"/>
    <cellStyle name="Input 2 8 5 2 2 5" xfId="12100" xr:uid="{00000000-0005-0000-0000-000096470000}"/>
    <cellStyle name="Input 2 8 5 2 2 6" xfId="12101" xr:uid="{00000000-0005-0000-0000-000097470000}"/>
    <cellStyle name="Input 2 8 5 2 3" xfId="12102" xr:uid="{00000000-0005-0000-0000-000098470000}"/>
    <cellStyle name="Input 2 8 5 2 3 2" xfId="12103" xr:uid="{00000000-0005-0000-0000-000099470000}"/>
    <cellStyle name="Input 2 8 5 2 3 3" xfId="12104" xr:uid="{00000000-0005-0000-0000-00009A470000}"/>
    <cellStyle name="Input 2 8 5 2 3 4" xfId="12105" xr:uid="{00000000-0005-0000-0000-00009B470000}"/>
    <cellStyle name="Input 2 8 5 2 3 5" xfId="12106" xr:uid="{00000000-0005-0000-0000-00009C470000}"/>
    <cellStyle name="Input 2 8 5 2 3 6" xfId="12107" xr:uid="{00000000-0005-0000-0000-00009D470000}"/>
    <cellStyle name="Input 2 8 5 2 4" xfId="12108" xr:uid="{00000000-0005-0000-0000-00009E470000}"/>
    <cellStyle name="Input 2 8 5 3" xfId="12109" xr:uid="{00000000-0005-0000-0000-00009F470000}"/>
    <cellStyle name="Input 2 8 5 3 2" xfId="12110" xr:uid="{00000000-0005-0000-0000-0000A0470000}"/>
    <cellStyle name="Input 2 8 5 3 3" xfId="12111" xr:uid="{00000000-0005-0000-0000-0000A1470000}"/>
    <cellStyle name="Input 2 8 5 3 4" xfId="12112" xr:uid="{00000000-0005-0000-0000-0000A2470000}"/>
    <cellStyle name="Input 2 8 5 3 5" xfId="12113" xr:uid="{00000000-0005-0000-0000-0000A3470000}"/>
    <cellStyle name="Input 2 8 5 3 6" xfId="12114" xr:uid="{00000000-0005-0000-0000-0000A4470000}"/>
    <cellStyle name="Input 2 8 5 4" xfId="12115" xr:uid="{00000000-0005-0000-0000-0000A5470000}"/>
    <cellStyle name="Input 2 8 5 4 2" xfId="12116" xr:uid="{00000000-0005-0000-0000-0000A6470000}"/>
    <cellStyle name="Input 2 8 5 4 3" xfId="12117" xr:uid="{00000000-0005-0000-0000-0000A7470000}"/>
    <cellStyle name="Input 2 8 5 4 4" xfId="12118" xr:uid="{00000000-0005-0000-0000-0000A8470000}"/>
    <cellStyle name="Input 2 8 5 4 5" xfId="12119" xr:uid="{00000000-0005-0000-0000-0000A9470000}"/>
    <cellStyle name="Input 2 8 5 4 6" xfId="12120" xr:uid="{00000000-0005-0000-0000-0000AA470000}"/>
    <cellStyle name="Input 2 8 5 5" xfId="12121" xr:uid="{00000000-0005-0000-0000-0000AB470000}"/>
    <cellStyle name="Input 2 8 6" xfId="12122" xr:uid="{00000000-0005-0000-0000-0000AC470000}"/>
    <cellStyle name="Input 2 8 6 2" xfId="12123" xr:uid="{00000000-0005-0000-0000-0000AD470000}"/>
    <cellStyle name="Input 2 8 6 2 2" xfId="12124" xr:uid="{00000000-0005-0000-0000-0000AE470000}"/>
    <cellStyle name="Input 2 8 6 2 3" xfId="12125" xr:uid="{00000000-0005-0000-0000-0000AF470000}"/>
    <cellStyle name="Input 2 8 6 2 4" xfId="12126" xr:uid="{00000000-0005-0000-0000-0000B0470000}"/>
    <cellStyle name="Input 2 8 6 2 5" xfId="12127" xr:uid="{00000000-0005-0000-0000-0000B1470000}"/>
    <cellStyle name="Input 2 8 6 2 6" xfId="12128" xr:uid="{00000000-0005-0000-0000-0000B2470000}"/>
    <cellStyle name="Input 2 8 6 3" xfId="12129" xr:uid="{00000000-0005-0000-0000-0000B3470000}"/>
    <cellStyle name="Input 2 8 6 3 2" xfId="12130" xr:uid="{00000000-0005-0000-0000-0000B4470000}"/>
    <cellStyle name="Input 2 8 6 3 3" xfId="12131" xr:uid="{00000000-0005-0000-0000-0000B5470000}"/>
    <cellStyle name="Input 2 8 6 3 4" xfId="12132" xr:uid="{00000000-0005-0000-0000-0000B6470000}"/>
    <cellStyle name="Input 2 8 6 3 5" xfId="12133" xr:uid="{00000000-0005-0000-0000-0000B7470000}"/>
    <cellStyle name="Input 2 8 6 3 6" xfId="12134" xr:uid="{00000000-0005-0000-0000-0000B8470000}"/>
    <cellStyle name="Input 2 8 6 4" xfId="12135" xr:uid="{00000000-0005-0000-0000-0000B9470000}"/>
    <cellStyle name="Input 2 8 7" xfId="12136" xr:uid="{00000000-0005-0000-0000-0000BA470000}"/>
    <cellStyle name="Input 2 8 7 2" xfId="12137" xr:uid="{00000000-0005-0000-0000-0000BB470000}"/>
    <cellStyle name="Input 2 8 7 3" xfId="12138" xr:uid="{00000000-0005-0000-0000-0000BC470000}"/>
    <cellStyle name="Input 2 8 7 4" xfId="12139" xr:uid="{00000000-0005-0000-0000-0000BD470000}"/>
    <cellStyle name="Input 2 8 7 5" xfId="12140" xr:uid="{00000000-0005-0000-0000-0000BE470000}"/>
    <cellStyle name="Input 2 8 7 6" xfId="12141" xr:uid="{00000000-0005-0000-0000-0000BF470000}"/>
    <cellStyle name="Input 2 8 7 7" xfId="12142" xr:uid="{00000000-0005-0000-0000-0000C0470000}"/>
    <cellStyle name="Input 2 8 8" xfId="12143" xr:uid="{00000000-0005-0000-0000-0000C1470000}"/>
    <cellStyle name="Input 2 8 8 2" xfId="12144" xr:uid="{00000000-0005-0000-0000-0000C2470000}"/>
    <cellStyle name="Input 2 8 8 3" xfId="12145" xr:uid="{00000000-0005-0000-0000-0000C3470000}"/>
    <cellStyle name="Input 2 8 8 4" xfId="12146" xr:uid="{00000000-0005-0000-0000-0000C4470000}"/>
    <cellStyle name="Input 2 8 8 5" xfId="12147" xr:uid="{00000000-0005-0000-0000-0000C5470000}"/>
    <cellStyle name="Input 2 8 8 6" xfId="12148" xr:uid="{00000000-0005-0000-0000-0000C6470000}"/>
    <cellStyle name="Input 2 8_Client_Report_SSFD_286_UI_15May14_06h00" xfId="37068" xr:uid="{00000000-0005-0000-0000-0000C7470000}"/>
    <cellStyle name="Input 2 9" xfId="12149" xr:uid="{00000000-0005-0000-0000-0000C8470000}"/>
    <cellStyle name="Input 2 9 2" xfId="12150" xr:uid="{00000000-0005-0000-0000-0000C9470000}"/>
    <cellStyle name="Input 2 9 2 2" xfId="12151" xr:uid="{00000000-0005-0000-0000-0000CA470000}"/>
    <cellStyle name="Input 2 9 2 2 2" xfId="12152" xr:uid="{00000000-0005-0000-0000-0000CB470000}"/>
    <cellStyle name="Input 2 9 2 2 2 2" xfId="12153" xr:uid="{00000000-0005-0000-0000-0000CC470000}"/>
    <cellStyle name="Input 2 9 2 2 2 3" xfId="12154" xr:uid="{00000000-0005-0000-0000-0000CD470000}"/>
    <cellStyle name="Input 2 9 2 2 2 4" xfId="12155" xr:uid="{00000000-0005-0000-0000-0000CE470000}"/>
    <cellStyle name="Input 2 9 2 2 2 5" xfId="12156" xr:uid="{00000000-0005-0000-0000-0000CF470000}"/>
    <cellStyle name="Input 2 9 2 2 2 6" xfId="12157" xr:uid="{00000000-0005-0000-0000-0000D0470000}"/>
    <cellStyle name="Input 2 9 2 2 3" xfId="12158" xr:uid="{00000000-0005-0000-0000-0000D1470000}"/>
    <cellStyle name="Input 2 9 2 2 3 2" xfId="12159" xr:uid="{00000000-0005-0000-0000-0000D2470000}"/>
    <cellStyle name="Input 2 9 2 2 3 3" xfId="12160" xr:uid="{00000000-0005-0000-0000-0000D3470000}"/>
    <cellStyle name="Input 2 9 2 2 3 4" xfId="12161" xr:uid="{00000000-0005-0000-0000-0000D4470000}"/>
    <cellStyle name="Input 2 9 2 2 3 5" xfId="12162" xr:uid="{00000000-0005-0000-0000-0000D5470000}"/>
    <cellStyle name="Input 2 9 2 2 3 6" xfId="12163" xr:uid="{00000000-0005-0000-0000-0000D6470000}"/>
    <cellStyle name="Input 2 9 2 2 4" xfId="12164" xr:uid="{00000000-0005-0000-0000-0000D7470000}"/>
    <cellStyle name="Input 2 9 2 3" xfId="12165" xr:uid="{00000000-0005-0000-0000-0000D8470000}"/>
    <cellStyle name="Input 2 9 2 3 2" xfId="12166" xr:uid="{00000000-0005-0000-0000-0000D9470000}"/>
    <cellStyle name="Input 2 9 2 3 3" xfId="12167" xr:uid="{00000000-0005-0000-0000-0000DA470000}"/>
    <cellStyle name="Input 2 9 2 3 4" xfId="12168" xr:uid="{00000000-0005-0000-0000-0000DB470000}"/>
    <cellStyle name="Input 2 9 2 3 5" xfId="12169" xr:uid="{00000000-0005-0000-0000-0000DC470000}"/>
    <cellStyle name="Input 2 9 2 3 6" xfId="12170" xr:uid="{00000000-0005-0000-0000-0000DD470000}"/>
    <cellStyle name="Input 2 9 2 3 7" xfId="12171" xr:uid="{00000000-0005-0000-0000-0000DE470000}"/>
    <cellStyle name="Input 2 9 2 4" xfId="12172" xr:uid="{00000000-0005-0000-0000-0000DF470000}"/>
    <cellStyle name="Input 2 9 2 4 2" xfId="12173" xr:uid="{00000000-0005-0000-0000-0000E0470000}"/>
    <cellStyle name="Input 2 9 2 4 3" xfId="12174" xr:uid="{00000000-0005-0000-0000-0000E1470000}"/>
    <cellStyle name="Input 2 9 2 4 4" xfId="12175" xr:uid="{00000000-0005-0000-0000-0000E2470000}"/>
    <cellStyle name="Input 2 9 2 4 5" xfId="12176" xr:uid="{00000000-0005-0000-0000-0000E3470000}"/>
    <cellStyle name="Input 2 9 2 4 6" xfId="12177" xr:uid="{00000000-0005-0000-0000-0000E4470000}"/>
    <cellStyle name="Input 2 9 3" xfId="12178" xr:uid="{00000000-0005-0000-0000-0000E5470000}"/>
    <cellStyle name="Input 2 9 3 2" xfId="12179" xr:uid="{00000000-0005-0000-0000-0000E6470000}"/>
    <cellStyle name="Input 2 9 3 2 2" xfId="12180" xr:uid="{00000000-0005-0000-0000-0000E7470000}"/>
    <cellStyle name="Input 2 9 3 2 2 2" xfId="12181" xr:uid="{00000000-0005-0000-0000-0000E8470000}"/>
    <cellStyle name="Input 2 9 3 2 2 3" xfId="12182" xr:uid="{00000000-0005-0000-0000-0000E9470000}"/>
    <cellStyle name="Input 2 9 3 2 2 4" xfId="12183" xr:uid="{00000000-0005-0000-0000-0000EA470000}"/>
    <cellStyle name="Input 2 9 3 2 2 5" xfId="12184" xr:uid="{00000000-0005-0000-0000-0000EB470000}"/>
    <cellStyle name="Input 2 9 3 2 2 6" xfId="12185" xr:uid="{00000000-0005-0000-0000-0000EC470000}"/>
    <cellStyle name="Input 2 9 3 2 3" xfId="12186" xr:uid="{00000000-0005-0000-0000-0000ED470000}"/>
    <cellStyle name="Input 2 9 3 2 3 2" xfId="12187" xr:uid="{00000000-0005-0000-0000-0000EE470000}"/>
    <cellStyle name="Input 2 9 3 2 3 3" xfId="12188" xr:uid="{00000000-0005-0000-0000-0000EF470000}"/>
    <cellStyle name="Input 2 9 3 2 3 4" xfId="12189" xr:uid="{00000000-0005-0000-0000-0000F0470000}"/>
    <cellStyle name="Input 2 9 3 2 3 5" xfId="12190" xr:uid="{00000000-0005-0000-0000-0000F1470000}"/>
    <cellStyle name="Input 2 9 3 2 3 6" xfId="12191" xr:uid="{00000000-0005-0000-0000-0000F2470000}"/>
    <cellStyle name="Input 2 9 3 2 4" xfId="12192" xr:uid="{00000000-0005-0000-0000-0000F3470000}"/>
    <cellStyle name="Input 2 9 3 3" xfId="12193" xr:uid="{00000000-0005-0000-0000-0000F4470000}"/>
    <cellStyle name="Input 2 9 3 3 2" xfId="12194" xr:uid="{00000000-0005-0000-0000-0000F5470000}"/>
    <cellStyle name="Input 2 9 3 3 3" xfId="12195" xr:uid="{00000000-0005-0000-0000-0000F6470000}"/>
    <cellStyle name="Input 2 9 3 3 4" xfId="12196" xr:uid="{00000000-0005-0000-0000-0000F7470000}"/>
    <cellStyle name="Input 2 9 3 3 5" xfId="12197" xr:uid="{00000000-0005-0000-0000-0000F8470000}"/>
    <cellStyle name="Input 2 9 3 3 6" xfId="12198" xr:uid="{00000000-0005-0000-0000-0000F9470000}"/>
    <cellStyle name="Input 2 9 3 4" xfId="12199" xr:uid="{00000000-0005-0000-0000-0000FA470000}"/>
    <cellStyle name="Input 2 9 3 4 2" xfId="12200" xr:uid="{00000000-0005-0000-0000-0000FB470000}"/>
    <cellStyle name="Input 2 9 3 4 3" xfId="12201" xr:uid="{00000000-0005-0000-0000-0000FC470000}"/>
    <cellStyle name="Input 2 9 3 4 4" xfId="12202" xr:uid="{00000000-0005-0000-0000-0000FD470000}"/>
    <cellStyle name="Input 2 9 3 4 5" xfId="12203" xr:uid="{00000000-0005-0000-0000-0000FE470000}"/>
    <cellStyle name="Input 2 9 3 4 6" xfId="12204" xr:uid="{00000000-0005-0000-0000-0000FF470000}"/>
    <cellStyle name="Input 2 9 3 5" xfId="12205" xr:uid="{00000000-0005-0000-0000-000000480000}"/>
    <cellStyle name="Input 2 9 4" xfId="12206" xr:uid="{00000000-0005-0000-0000-000001480000}"/>
    <cellStyle name="Input 2 9 4 2" xfId="12207" xr:uid="{00000000-0005-0000-0000-000002480000}"/>
    <cellStyle name="Input 2 9 4 2 2" xfId="12208" xr:uid="{00000000-0005-0000-0000-000003480000}"/>
    <cellStyle name="Input 2 9 4 2 2 2" xfId="12209" xr:uid="{00000000-0005-0000-0000-000004480000}"/>
    <cellStyle name="Input 2 9 4 2 2 3" xfId="12210" xr:uid="{00000000-0005-0000-0000-000005480000}"/>
    <cellStyle name="Input 2 9 4 2 2 4" xfId="12211" xr:uid="{00000000-0005-0000-0000-000006480000}"/>
    <cellStyle name="Input 2 9 4 2 2 5" xfId="12212" xr:uid="{00000000-0005-0000-0000-000007480000}"/>
    <cellStyle name="Input 2 9 4 2 2 6" xfId="12213" xr:uid="{00000000-0005-0000-0000-000008480000}"/>
    <cellStyle name="Input 2 9 4 2 3" xfId="12214" xr:uid="{00000000-0005-0000-0000-000009480000}"/>
    <cellStyle name="Input 2 9 4 2 3 2" xfId="12215" xr:uid="{00000000-0005-0000-0000-00000A480000}"/>
    <cellStyle name="Input 2 9 4 2 3 3" xfId="12216" xr:uid="{00000000-0005-0000-0000-00000B480000}"/>
    <cellStyle name="Input 2 9 4 2 3 4" xfId="12217" xr:uid="{00000000-0005-0000-0000-00000C480000}"/>
    <cellStyle name="Input 2 9 4 2 3 5" xfId="12218" xr:uid="{00000000-0005-0000-0000-00000D480000}"/>
    <cellStyle name="Input 2 9 4 2 3 6" xfId="12219" xr:uid="{00000000-0005-0000-0000-00000E480000}"/>
    <cellStyle name="Input 2 9 4 2 4" xfId="12220" xr:uid="{00000000-0005-0000-0000-00000F480000}"/>
    <cellStyle name="Input 2 9 4 3" xfId="12221" xr:uid="{00000000-0005-0000-0000-000010480000}"/>
    <cellStyle name="Input 2 9 4 3 2" xfId="12222" xr:uid="{00000000-0005-0000-0000-000011480000}"/>
    <cellStyle name="Input 2 9 4 3 3" xfId="12223" xr:uid="{00000000-0005-0000-0000-000012480000}"/>
    <cellStyle name="Input 2 9 4 3 4" xfId="12224" xr:uid="{00000000-0005-0000-0000-000013480000}"/>
    <cellStyle name="Input 2 9 4 3 5" xfId="12225" xr:uid="{00000000-0005-0000-0000-000014480000}"/>
    <cellStyle name="Input 2 9 4 3 6" xfId="12226" xr:uid="{00000000-0005-0000-0000-000015480000}"/>
    <cellStyle name="Input 2 9 4 4" xfId="12227" xr:uid="{00000000-0005-0000-0000-000016480000}"/>
    <cellStyle name="Input 2 9 4 4 2" xfId="12228" xr:uid="{00000000-0005-0000-0000-000017480000}"/>
    <cellStyle name="Input 2 9 4 4 3" xfId="12229" xr:uid="{00000000-0005-0000-0000-000018480000}"/>
    <cellStyle name="Input 2 9 4 4 4" xfId="12230" xr:uid="{00000000-0005-0000-0000-000019480000}"/>
    <cellStyle name="Input 2 9 4 4 5" xfId="12231" xr:uid="{00000000-0005-0000-0000-00001A480000}"/>
    <cellStyle name="Input 2 9 4 4 6" xfId="12232" xr:uid="{00000000-0005-0000-0000-00001B480000}"/>
    <cellStyle name="Input 2 9 4 5" xfId="12233" xr:uid="{00000000-0005-0000-0000-00001C480000}"/>
    <cellStyle name="Input 2 9 5" xfId="12234" xr:uid="{00000000-0005-0000-0000-00001D480000}"/>
    <cellStyle name="Input 2 9 5 2" xfId="12235" xr:uid="{00000000-0005-0000-0000-00001E480000}"/>
    <cellStyle name="Input 2 9 5 2 2" xfId="12236" xr:uid="{00000000-0005-0000-0000-00001F480000}"/>
    <cellStyle name="Input 2 9 5 2 2 2" xfId="12237" xr:uid="{00000000-0005-0000-0000-000020480000}"/>
    <cellStyle name="Input 2 9 5 2 2 3" xfId="12238" xr:uid="{00000000-0005-0000-0000-000021480000}"/>
    <cellStyle name="Input 2 9 5 2 2 4" xfId="12239" xr:uid="{00000000-0005-0000-0000-000022480000}"/>
    <cellStyle name="Input 2 9 5 2 2 5" xfId="12240" xr:uid="{00000000-0005-0000-0000-000023480000}"/>
    <cellStyle name="Input 2 9 5 2 2 6" xfId="12241" xr:uid="{00000000-0005-0000-0000-000024480000}"/>
    <cellStyle name="Input 2 9 5 2 3" xfId="12242" xr:uid="{00000000-0005-0000-0000-000025480000}"/>
    <cellStyle name="Input 2 9 5 2 3 2" xfId="12243" xr:uid="{00000000-0005-0000-0000-000026480000}"/>
    <cellStyle name="Input 2 9 5 2 3 3" xfId="12244" xr:uid="{00000000-0005-0000-0000-000027480000}"/>
    <cellStyle name="Input 2 9 5 2 3 4" xfId="12245" xr:uid="{00000000-0005-0000-0000-000028480000}"/>
    <cellStyle name="Input 2 9 5 2 3 5" xfId="12246" xr:uid="{00000000-0005-0000-0000-000029480000}"/>
    <cellStyle name="Input 2 9 5 2 3 6" xfId="12247" xr:uid="{00000000-0005-0000-0000-00002A480000}"/>
    <cellStyle name="Input 2 9 5 2 4" xfId="12248" xr:uid="{00000000-0005-0000-0000-00002B480000}"/>
    <cellStyle name="Input 2 9 5 3" xfId="12249" xr:uid="{00000000-0005-0000-0000-00002C480000}"/>
    <cellStyle name="Input 2 9 5 3 2" xfId="12250" xr:uid="{00000000-0005-0000-0000-00002D480000}"/>
    <cellStyle name="Input 2 9 5 3 3" xfId="12251" xr:uid="{00000000-0005-0000-0000-00002E480000}"/>
    <cellStyle name="Input 2 9 5 3 4" xfId="12252" xr:uid="{00000000-0005-0000-0000-00002F480000}"/>
    <cellStyle name="Input 2 9 5 3 5" xfId="12253" xr:uid="{00000000-0005-0000-0000-000030480000}"/>
    <cellStyle name="Input 2 9 5 3 6" xfId="12254" xr:uid="{00000000-0005-0000-0000-000031480000}"/>
    <cellStyle name="Input 2 9 5 4" xfId="12255" xr:uid="{00000000-0005-0000-0000-000032480000}"/>
    <cellStyle name="Input 2 9 5 4 2" xfId="12256" xr:uid="{00000000-0005-0000-0000-000033480000}"/>
    <cellStyle name="Input 2 9 5 4 3" xfId="12257" xr:uid="{00000000-0005-0000-0000-000034480000}"/>
    <cellStyle name="Input 2 9 5 4 4" xfId="12258" xr:uid="{00000000-0005-0000-0000-000035480000}"/>
    <cellStyle name="Input 2 9 5 4 5" xfId="12259" xr:uid="{00000000-0005-0000-0000-000036480000}"/>
    <cellStyle name="Input 2 9 5 4 6" xfId="12260" xr:uid="{00000000-0005-0000-0000-000037480000}"/>
    <cellStyle name="Input 2 9 5 5" xfId="12261" xr:uid="{00000000-0005-0000-0000-000038480000}"/>
    <cellStyle name="Input 2 9 6" xfId="12262" xr:uid="{00000000-0005-0000-0000-000039480000}"/>
    <cellStyle name="Input 2 9 6 2" xfId="12263" xr:uid="{00000000-0005-0000-0000-00003A480000}"/>
    <cellStyle name="Input 2 9 6 2 2" xfId="12264" xr:uid="{00000000-0005-0000-0000-00003B480000}"/>
    <cellStyle name="Input 2 9 6 2 3" xfId="12265" xr:uid="{00000000-0005-0000-0000-00003C480000}"/>
    <cellStyle name="Input 2 9 6 2 4" xfId="12266" xr:uid="{00000000-0005-0000-0000-00003D480000}"/>
    <cellStyle name="Input 2 9 6 2 5" xfId="12267" xr:uid="{00000000-0005-0000-0000-00003E480000}"/>
    <cellStyle name="Input 2 9 6 2 6" xfId="12268" xr:uid="{00000000-0005-0000-0000-00003F480000}"/>
    <cellStyle name="Input 2 9 6 3" xfId="12269" xr:uid="{00000000-0005-0000-0000-000040480000}"/>
    <cellStyle name="Input 2 9 6 3 2" xfId="12270" xr:uid="{00000000-0005-0000-0000-000041480000}"/>
    <cellStyle name="Input 2 9 6 3 3" xfId="12271" xr:uid="{00000000-0005-0000-0000-000042480000}"/>
    <cellStyle name="Input 2 9 6 3 4" xfId="12272" xr:uid="{00000000-0005-0000-0000-000043480000}"/>
    <cellStyle name="Input 2 9 6 3 5" xfId="12273" xr:uid="{00000000-0005-0000-0000-000044480000}"/>
    <cellStyle name="Input 2 9 6 3 6" xfId="12274" xr:uid="{00000000-0005-0000-0000-000045480000}"/>
    <cellStyle name="Input 2 9 6 4" xfId="12275" xr:uid="{00000000-0005-0000-0000-000046480000}"/>
    <cellStyle name="Input 2 9 7" xfId="12276" xr:uid="{00000000-0005-0000-0000-000047480000}"/>
    <cellStyle name="Input 2 9 7 2" xfId="12277" xr:uid="{00000000-0005-0000-0000-000048480000}"/>
    <cellStyle name="Input 2 9 7 3" xfId="12278" xr:uid="{00000000-0005-0000-0000-000049480000}"/>
    <cellStyle name="Input 2 9 7 4" xfId="12279" xr:uid="{00000000-0005-0000-0000-00004A480000}"/>
    <cellStyle name="Input 2 9 7 5" xfId="12280" xr:uid="{00000000-0005-0000-0000-00004B480000}"/>
    <cellStyle name="Input 2 9 7 6" xfId="12281" xr:uid="{00000000-0005-0000-0000-00004C480000}"/>
    <cellStyle name="Input 2 9 7 7" xfId="12282" xr:uid="{00000000-0005-0000-0000-00004D480000}"/>
    <cellStyle name="Input 2 9 8" xfId="12283" xr:uid="{00000000-0005-0000-0000-00004E480000}"/>
    <cellStyle name="Input 2 9 8 2" xfId="12284" xr:uid="{00000000-0005-0000-0000-00004F480000}"/>
    <cellStyle name="Input 2 9 8 3" xfId="12285" xr:uid="{00000000-0005-0000-0000-000050480000}"/>
    <cellStyle name="Input 2 9 8 4" xfId="12286" xr:uid="{00000000-0005-0000-0000-000051480000}"/>
    <cellStyle name="Input 2 9 8 5" xfId="12287" xr:uid="{00000000-0005-0000-0000-000052480000}"/>
    <cellStyle name="Input 2 9 8 6" xfId="12288" xr:uid="{00000000-0005-0000-0000-000053480000}"/>
    <cellStyle name="Input 2 9_Client_Report_SSFD_286_UI_15May14_06h00" xfId="37069" xr:uid="{00000000-0005-0000-0000-000054480000}"/>
    <cellStyle name="Input 2_Client_Report_SSFD_286_UI_15May14_06h00" xfId="37070" xr:uid="{00000000-0005-0000-0000-000055480000}"/>
    <cellStyle name="Input 20" xfId="37167" xr:uid="{00000000-0005-0000-0000-000056480000}"/>
    <cellStyle name="Input 21" xfId="37193" xr:uid="{00000000-0005-0000-0000-000057480000}"/>
    <cellStyle name="Input 22" xfId="37224" xr:uid="{00000000-0005-0000-0000-000058480000}"/>
    <cellStyle name="Input 23" xfId="37255" xr:uid="{00000000-0005-0000-0000-000059480000}"/>
    <cellStyle name="Input 24" xfId="37219" xr:uid="{00000000-0005-0000-0000-00005A480000}"/>
    <cellStyle name="Input 25" xfId="37259" xr:uid="{00000000-0005-0000-0000-00005B480000}"/>
    <cellStyle name="Input 26" xfId="37290" xr:uid="{00000000-0005-0000-0000-00005C480000}"/>
    <cellStyle name="Input 27" xfId="37447" xr:uid="{00000000-0005-0000-0000-00005D480000}"/>
    <cellStyle name="Input 28" xfId="37452" xr:uid="{00000000-0005-0000-0000-00005E480000}"/>
    <cellStyle name="Input 29" xfId="37446" xr:uid="{00000000-0005-0000-0000-00005F480000}"/>
    <cellStyle name="Input 3" xfId="12289" xr:uid="{00000000-0005-0000-0000-000060480000}"/>
    <cellStyle name="Input 3 2" xfId="12290" xr:uid="{00000000-0005-0000-0000-000061480000}"/>
    <cellStyle name="Input 3 2 2" xfId="12291" xr:uid="{00000000-0005-0000-0000-000062480000}"/>
    <cellStyle name="Input 3 2 2 2" xfId="12292" xr:uid="{00000000-0005-0000-0000-000063480000}"/>
    <cellStyle name="Input 3 2 2 2 2" xfId="12293" xr:uid="{00000000-0005-0000-0000-000064480000}"/>
    <cellStyle name="Input 3 2 2 2 3" xfId="12294" xr:uid="{00000000-0005-0000-0000-000065480000}"/>
    <cellStyle name="Input 3 2 2 2 4" xfId="12295" xr:uid="{00000000-0005-0000-0000-000066480000}"/>
    <cellStyle name="Input 3 2 2 2 5" xfId="12296" xr:uid="{00000000-0005-0000-0000-000067480000}"/>
    <cellStyle name="Input 3 2 2 2 6" xfId="12297" xr:uid="{00000000-0005-0000-0000-000068480000}"/>
    <cellStyle name="Input 3 2 2 3" xfId="12298" xr:uid="{00000000-0005-0000-0000-000069480000}"/>
    <cellStyle name="Input 3 2 2 3 2" xfId="12299" xr:uid="{00000000-0005-0000-0000-00006A480000}"/>
    <cellStyle name="Input 3 2 2 3 3" xfId="12300" xr:uid="{00000000-0005-0000-0000-00006B480000}"/>
    <cellStyle name="Input 3 2 2 3 4" xfId="12301" xr:uid="{00000000-0005-0000-0000-00006C480000}"/>
    <cellStyle name="Input 3 2 2 3 5" xfId="12302" xr:uid="{00000000-0005-0000-0000-00006D480000}"/>
    <cellStyle name="Input 3 2 2 3 6" xfId="12303" xr:uid="{00000000-0005-0000-0000-00006E480000}"/>
    <cellStyle name="Input 3 2 2 4" xfId="12304" xr:uid="{00000000-0005-0000-0000-00006F480000}"/>
    <cellStyle name="Input 3 2 3" xfId="12305" xr:uid="{00000000-0005-0000-0000-000070480000}"/>
    <cellStyle name="Input 3 2 3 2" xfId="12306" xr:uid="{00000000-0005-0000-0000-000071480000}"/>
    <cellStyle name="Input 3 2 3 3" xfId="12307" xr:uid="{00000000-0005-0000-0000-000072480000}"/>
    <cellStyle name="Input 3 2 3 4" xfId="12308" xr:uid="{00000000-0005-0000-0000-000073480000}"/>
    <cellStyle name="Input 3 2 3 5" xfId="12309" xr:uid="{00000000-0005-0000-0000-000074480000}"/>
    <cellStyle name="Input 3 2 3 6" xfId="12310" xr:uid="{00000000-0005-0000-0000-000075480000}"/>
    <cellStyle name="Input 3 2 3 7" xfId="12311" xr:uid="{00000000-0005-0000-0000-000076480000}"/>
    <cellStyle name="Input 3 2 4" xfId="12312" xr:uid="{00000000-0005-0000-0000-000077480000}"/>
    <cellStyle name="Input 3 2 4 2" xfId="12313" xr:uid="{00000000-0005-0000-0000-000078480000}"/>
    <cellStyle name="Input 3 2 4 3" xfId="12314" xr:uid="{00000000-0005-0000-0000-000079480000}"/>
    <cellStyle name="Input 3 2 4 4" xfId="12315" xr:uid="{00000000-0005-0000-0000-00007A480000}"/>
    <cellStyle name="Input 3 2 4 5" xfId="12316" xr:uid="{00000000-0005-0000-0000-00007B480000}"/>
    <cellStyle name="Input 3 2 4 6" xfId="12317" xr:uid="{00000000-0005-0000-0000-00007C480000}"/>
    <cellStyle name="Input 3 3" xfId="12318" xr:uid="{00000000-0005-0000-0000-00007D480000}"/>
    <cellStyle name="Input 3 3 2" xfId="12319" xr:uid="{00000000-0005-0000-0000-00007E480000}"/>
    <cellStyle name="Input 3 3 2 2" xfId="12320" xr:uid="{00000000-0005-0000-0000-00007F480000}"/>
    <cellStyle name="Input 3 3 2 2 2" xfId="12321" xr:uid="{00000000-0005-0000-0000-000080480000}"/>
    <cellStyle name="Input 3 3 2 2 3" xfId="12322" xr:uid="{00000000-0005-0000-0000-000081480000}"/>
    <cellStyle name="Input 3 3 2 2 4" xfId="12323" xr:uid="{00000000-0005-0000-0000-000082480000}"/>
    <cellStyle name="Input 3 3 2 2 5" xfId="12324" xr:uid="{00000000-0005-0000-0000-000083480000}"/>
    <cellStyle name="Input 3 3 2 2 6" xfId="12325" xr:uid="{00000000-0005-0000-0000-000084480000}"/>
    <cellStyle name="Input 3 3 2 3" xfId="12326" xr:uid="{00000000-0005-0000-0000-000085480000}"/>
    <cellStyle name="Input 3 3 2 3 2" xfId="12327" xr:uid="{00000000-0005-0000-0000-000086480000}"/>
    <cellStyle name="Input 3 3 2 3 3" xfId="12328" xr:uid="{00000000-0005-0000-0000-000087480000}"/>
    <cellStyle name="Input 3 3 2 3 4" xfId="12329" xr:uid="{00000000-0005-0000-0000-000088480000}"/>
    <cellStyle name="Input 3 3 2 3 5" xfId="12330" xr:uid="{00000000-0005-0000-0000-000089480000}"/>
    <cellStyle name="Input 3 3 2 3 6" xfId="12331" xr:uid="{00000000-0005-0000-0000-00008A480000}"/>
    <cellStyle name="Input 3 3 2 4" xfId="12332" xr:uid="{00000000-0005-0000-0000-00008B480000}"/>
    <cellStyle name="Input 3 3 3" xfId="12333" xr:uid="{00000000-0005-0000-0000-00008C480000}"/>
    <cellStyle name="Input 3 3 3 2" xfId="12334" xr:uid="{00000000-0005-0000-0000-00008D480000}"/>
    <cellStyle name="Input 3 3 3 3" xfId="12335" xr:uid="{00000000-0005-0000-0000-00008E480000}"/>
    <cellStyle name="Input 3 3 3 4" xfId="12336" xr:uid="{00000000-0005-0000-0000-00008F480000}"/>
    <cellStyle name="Input 3 3 3 5" xfId="12337" xr:uid="{00000000-0005-0000-0000-000090480000}"/>
    <cellStyle name="Input 3 3 3 6" xfId="12338" xr:uid="{00000000-0005-0000-0000-000091480000}"/>
    <cellStyle name="Input 3 3 4" xfId="12339" xr:uid="{00000000-0005-0000-0000-000092480000}"/>
    <cellStyle name="Input 3 3 4 2" xfId="12340" xr:uid="{00000000-0005-0000-0000-000093480000}"/>
    <cellStyle name="Input 3 3 4 3" xfId="12341" xr:uid="{00000000-0005-0000-0000-000094480000}"/>
    <cellStyle name="Input 3 3 4 4" xfId="12342" xr:uid="{00000000-0005-0000-0000-000095480000}"/>
    <cellStyle name="Input 3 3 4 5" xfId="12343" xr:uid="{00000000-0005-0000-0000-000096480000}"/>
    <cellStyle name="Input 3 3 4 6" xfId="12344" xr:uid="{00000000-0005-0000-0000-000097480000}"/>
    <cellStyle name="Input 3 3 5" xfId="12345" xr:uid="{00000000-0005-0000-0000-000098480000}"/>
    <cellStyle name="Input 3 4" xfId="12346" xr:uid="{00000000-0005-0000-0000-000099480000}"/>
    <cellStyle name="Input 3 4 2" xfId="12347" xr:uid="{00000000-0005-0000-0000-00009A480000}"/>
    <cellStyle name="Input 3 4 2 2" xfId="12348" xr:uid="{00000000-0005-0000-0000-00009B480000}"/>
    <cellStyle name="Input 3 4 2 2 2" xfId="12349" xr:uid="{00000000-0005-0000-0000-00009C480000}"/>
    <cellStyle name="Input 3 4 2 2 3" xfId="12350" xr:uid="{00000000-0005-0000-0000-00009D480000}"/>
    <cellStyle name="Input 3 4 2 2 4" xfId="12351" xr:uid="{00000000-0005-0000-0000-00009E480000}"/>
    <cellStyle name="Input 3 4 2 2 5" xfId="12352" xr:uid="{00000000-0005-0000-0000-00009F480000}"/>
    <cellStyle name="Input 3 4 2 2 6" xfId="12353" xr:uid="{00000000-0005-0000-0000-0000A0480000}"/>
    <cellStyle name="Input 3 4 2 3" xfId="12354" xr:uid="{00000000-0005-0000-0000-0000A1480000}"/>
    <cellStyle name="Input 3 4 2 3 2" xfId="12355" xr:uid="{00000000-0005-0000-0000-0000A2480000}"/>
    <cellStyle name="Input 3 4 2 3 3" xfId="12356" xr:uid="{00000000-0005-0000-0000-0000A3480000}"/>
    <cellStyle name="Input 3 4 2 3 4" xfId="12357" xr:uid="{00000000-0005-0000-0000-0000A4480000}"/>
    <cellStyle name="Input 3 4 2 3 5" xfId="12358" xr:uid="{00000000-0005-0000-0000-0000A5480000}"/>
    <cellStyle name="Input 3 4 2 3 6" xfId="12359" xr:uid="{00000000-0005-0000-0000-0000A6480000}"/>
    <cellStyle name="Input 3 4 2 4" xfId="12360" xr:uid="{00000000-0005-0000-0000-0000A7480000}"/>
    <cellStyle name="Input 3 4 3" xfId="12361" xr:uid="{00000000-0005-0000-0000-0000A8480000}"/>
    <cellStyle name="Input 3 4 3 2" xfId="12362" xr:uid="{00000000-0005-0000-0000-0000A9480000}"/>
    <cellStyle name="Input 3 4 3 3" xfId="12363" xr:uid="{00000000-0005-0000-0000-0000AA480000}"/>
    <cellStyle name="Input 3 4 3 4" xfId="12364" xr:uid="{00000000-0005-0000-0000-0000AB480000}"/>
    <cellStyle name="Input 3 4 3 5" xfId="12365" xr:uid="{00000000-0005-0000-0000-0000AC480000}"/>
    <cellStyle name="Input 3 4 3 6" xfId="12366" xr:uid="{00000000-0005-0000-0000-0000AD480000}"/>
    <cellStyle name="Input 3 4 4" xfId="12367" xr:uid="{00000000-0005-0000-0000-0000AE480000}"/>
    <cellStyle name="Input 3 4 4 2" xfId="12368" xr:uid="{00000000-0005-0000-0000-0000AF480000}"/>
    <cellStyle name="Input 3 4 4 3" xfId="12369" xr:uid="{00000000-0005-0000-0000-0000B0480000}"/>
    <cellStyle name="Input 3 4 4 4" xfId="12370" xr:uid="{00000000-0005-0000-0000-0000B1480000}"/>
    <cellStyle name="Input 3 4 4 5" xfId="12371" xr:uid="{00000000-0005-0000-0000-0000B2480000}"/>
    <cellStyle name="Input 3 4 4 6" xfId="12372" xr:uid="{00000000-0005-0000-0000-0000B3480000}"/>
    <cellStyle name="Input 3 4 5" xfId="12373" xr:uid="{00000000-0005-0000-0000-0000B4480000}"/>
    <cellStyle name="Input 3 5" xfId="12374" xr:uid="{00000000-0005-0000-0000-0000B5480000}"/>
    <cellStyle name="Input 3 5 2" xfId="12375" xr:uid="{00000000-0005-0000-0000-0000B6480000}"/>
    <cellStyle name="Input 3 5 2 2" xfId="12376" xr:uid="{00000000-0005-0000-0000-0000B7480000}"/>
    <cellStyle name="Input 3 5 2 2 2" xfId="12377" xr:uid="{00000000-0005-0000-0000-0000B8480000}"/>
    <cellStyle name="Input 3 5 2 2 3" xfId="12378" xr:uid="{00000000-0005-0000-0000-0000B9480000}"/>
    <cellStyle name="Input 3 5 2 2 4" xfId="12379" xr:uid="{00000000-0005-0000-0000-0000BA480000}"/>
    <cellStyle name="Input 3 5 2 2 5" xfId="12380" xr:uid="{00000000-0005-0000-0000-0000BB480000}"/>
    <cellStyle name="Input 3 5 2 2 6" xfId="12381" xr:uid="{00000000-0005-0000-0000-0000BC480000}"/>
    <cellStyle name="Input 3 5 2 3" xfId="12382" xr:uid="{00000000-0005-0000-0000-0000BD480000}"/>
    <cellStyle name="Input 3 5 2 3 2" xfId="12383" xr:uid="{00000000-0005-0000-0000-0000BE480000}"/>
    <cellStyle name="Input 3 5 2 3 3" xfId="12384" xr:uid="{00000000-0005-0000-0000-0000BF480000}"/>
    <cellStyle name="Input 3 5 2 3 4" xfId="12385" xr:uid="{00000000-0005-0000-0000-0000C0480000}"/>
    <cellStyle name="Input 3 5 2 3 5" xfId="12386" xr:uid="{00000000-0005-0000-0000-0000C1480000}"/>
    <cellStyle name="Input 3 5 2 3 6" xfId="12387" xr:uid="{00000000-0005-0000-0000-0000C2480000}"/>
    <cellStyle name="Input 3 5 2 4" xfId="12388" xr:uid="{00000000-0005-0000-0000-0000C3480000}"/>
    <cellStyle name="Input 3 5 3" xfId="12389" xr:uid="{00000000-0005-0000-0000-0000C4480000}"/>
    <cellStyle name="Input 3 5 3 2" xfId="12390" xr:uid="{00000000-0005-0000-0000-0000C5480000}"/>
    <cellStyle name="Input 3 5 3 3" xfId="12391" xr:uid="{00000000-0005-0000-0000-0000C6480000}"/>
    <cellStyle name="Input 3 5 3 4" xfId="12392" xr:uid="{00000000-0005-0000-0000-0000C7480000}"/>
    <cellStyle name="Input 3 5 3 5" xfId="12393" xr:uid="{00000000-0005-0000-0000-0000C8480000}"/>
    <cellStyle name="Input 3 5 3 6" xfId="12394" xr:uid="{00000000-0005-0000-0000-0000C9480000}"/>
    <cellStyle name="Input 3 5 4" xfId="12395" xr:uid="{00000000-0005-0000-0000-0000CA480000}"/>
    <cellStyle name="Input 3 5 4 2" xfId="12396" xr:uid="{00000000-0005-0000-0000-0000CB480000}"/>
    <cellStyle name="Input 3 5 4 3" xfId="12397" xr:uid="{00000000-0005-0000-0000-0000CC480000}"/>
    <cellStyle name="Input 3 5 4 4" xfId="12398" xr:uid="{00000000-0005-0000-0000-0000CD480000}"/>
    <cellStyle name="Input 3 5 4 5" xfId="12399" xr:uid="{00000000-0005-0000-0000-0000CE480000}"/>
    <cellStyle name="Input 3 5 4 6" xfId="12400" xr:uid="{00000000-0005-0000-0000-0000CF480000}"/>
    <cellStyle name="Input 3 5 5" xfId="12401" xr:uid="{00000000-0005-0000-0000-0000D0480000}"/>
    <cellStyle name="Input 3 5 6" xfId="34509" xr:uid="{00000000-0005-0000-0000-0000D1480000}"/>
    <cellStyle name="Input 3 6" xfId="12402" xr:uid="{00000000-0005-0000-0000-0000D2480000}"/>
    <cellStyle name="Input 3 6 2" xfId="12403" xr:uid="{00000000-0005-0000-0000-0000D3480000}"/>
    <cellStyle name="Input 3 6 2 2" xfId="12404" xr:uid="{00000000-0005-0000-0000-0000D4480000}"/>
    <cellStyle name="Input 3 6 2 3" xfId="12405" xr:uid="{00000000-0005-0000-0000-0000D5480000}"/>
    <cellStyle name="Input 3 6 2 4" xfId="12406" xr:uid="{00000000-0005-0000-0000-0000D6480000}"/>
    <cellStyle name="Input 3 6 2 5" xfId="12407" xr:uid="{00000000-0005-0000-0000-0000D7480000}"/>
    <cellStyle name="Input 3 6 2 6" xfId="12408" xr:uid="{00000000-0005-0000-0000-0000D8480000}"/>
    <cellStyle name="Input 3 6 3" xfId="12409" xr:uid="{00000000-0005-0000-0000-0000D9480000}"/>
    <cellStyle name="Input 3 6 3 2" xfId="12410" xr:uid="{00000000-0005-0000-0000-0000DA480000}"/>
    <cellStyle name="Input 3 6 3 3" xfId="12411" xr:uid="{00000000-0005-0000-0000-0000DB480000}"/>
    <cellStyle name="Input 3 6 3 4" xfId="12412" xr:uid="{00000000-0005-0000-0000-0000DC480000}"/>
    <cellStyle name="Input 3 6 3 5" xfId="12413" xr:uid="{00000000-0005-0000-0000-0000DD480000}"/>
    <cellStyle name="Input 3 6 3 6" xfId="12414" xr:uid="{00000000-0005-0000-0000-0000DE480000}"/>
    <cellStyle name="Input 3 6 4" xfId="12415" xr:uid="{00000000-0005-0000-0000-0000DF480000}"/>
    <cellStyle name="Input 3 7" xfId="12416" xr:uid="{00000000-0005-0000-0000-0000E0480000}"/>
    <cellStyle name="Input 3 7 2" xfId="12417" xr:uid="{00000000-0005-0000-0000-0000E1480000}"/>
    <cellStyle name="Input 3 7 3" xfId="12418" xr:uid="{00000000-0005-0000-0000-0000E2480000}"/>
    <cellStyle name="Input 3 7 4" xfId="12419" xr:uid="{00000000-0005-0000-0000-0000E3480000}"/>
    <cellStyle name="Input 3 7 5" xfId="12420" xr:uid="{00000000-0005-0000-0000-0000E4480000}"/>
    <cellStyle name="Input 3 7 6" xfId="12421" xr:uid="{00000000-0005-0000-0000-0000E5480000}"/>
    <cellStyle name="Input 3 7 7" xfId="12422" xr:uid="{00000000-0005-0000-0000-0000E6480000}"/>
    <cellStyle name="Input 3 8" xfId="12423" xr:uid="{00000000-0005-0000-0000-0000E7480000}"/>
    <cellStyle name="Input 3 8 2" xfId="12424" xr:uid="{00000000-0005-0000-0000-0000E8480000}"/>
    <cellStyle name="Input 3 8 3" xfId="12425" xr:uid="{00000000-0005-0000-0000-0000E9480000}"/>
    <cellStyle name="Input 3 8 4" xfId="12426" xr:uid="{00000000-0005-0000-0000-0000EA480000}"/>
    <cellStyle name="Input 3 8 5" xfId="12427" xr:uid="{00000000-0005-0000-0000-0000EB480000}"/>
    <cellStyle name="Input 3 8 6" xfId="12428" xr:uid="{00000000-0005-0000-0000-0000EC480000}"/>
    <cellStyle name="Input 3_Client_Field_Report_SSFD_293_UI_17May14@6h00" xfId="34784" xr:uid="{00000000-0005-0000-0000-0000ED480000}"/>
    <cellStyle name="Input 30" xfId="37448" xr:uid="{00000000-0005-0000-0000-0000EE480000}"/>
    <cellStyle name="Input 31" xfId="37342" xr:uid="{00000000-0005-0000-0000-0000EF480000}"/>
    <cellStyle name="Input 32" xfId="37492" xr:uid="{00000000-0005-0000-0000-0000F0480000}"/>
    <cellStyle name="Input 33" xfId="37514" xr:uid="{00000000-0005-0000-0000-0000F1480000}"/>
    <cellStyle name="Input 34" xfId="37513" xr:uid="{00000000-0005-0000-0000-0000F2480000}"/>
    <cellStyle name="Input 35" xfId="35019" xr:uid="{00000000-0005-0000-0000-0000F3480000}"/>
    <cellStyle name="Input 36" xfId="38091" xr:uid="{00000000-0005-0000-0000-0000F4480000}"/>
    <cellStyle name="Input 37" xfId="38131" xr:uid="{00000000-0005-0000-0000-0000F5480000}"/>
    <cellStyle name="Input 38" xfId="387" xr:uid="{00000000-0005-0000-0000-0000F6480000}"/>
    <cellStyle name="Input 4" xfId="12429" xr:uid="{00000000-0005-0000-0000-0000F7480000}"/>
    <cellStyle name="Input 4 2" xfId="12430" xr:uid="{00000000-0005-0000-0000-0000F8480000}"/>
    <cellStyle name="Input 4 2 2" xfId="12431" xr:uid="{00000000-0005-0000-0000-0000F9480000}"/>
    <cellStyle name="Input 4 2 2 2" xfId="12432" xr:uid="{00000000-0005-0000-0000-0000FA480000}"/>
    <cellStyle name="Input 4 2 2 2 2" xfId="12433" xr:uid="{00000000-0005-0000-0000-0000FB480000}"/>
    <cellStyle name="Input 4 2 2 2 3" xfId="12434" xr:uid="{00000000-0005-0000-0000-0000FC480000}"/>
    <cellStyle name="Input 4 2 2 2 4" xfId="12435" xr:uid="{00000000-0005-0000-0000-0000FD480000}"/>
    <cellStyle name="Input 4 2 2 2 5" xfId="12436" xr:uid="{00000000-0005-0000-0000-0000FE480000}"/>
    <cellStyle name="Input 4 2 2 2 6" xfId="12437" xr:uid="{00000000-0005-0000-0000-0000FF480000}"/>
    <cellStyle name="Input 4 2 2 3" xfId="12438" xr:uid="{00000000-0005-0000-0000-000000490000}"/>
    <cellStyle name="Input 4 2 2 3 2" xfId="12439" xr:uid="{00000000-0005-0000-0000-000001490000}"/>
    <cellStyle name="Input 4 2 2 3 3" xfId="12440" xr:uid="{00000000-0005-0000-0000-000002490000}"/>
    <cellStyle name="Input 4 2 2 3 4" xfId="12441" xr:uid="{00000000-0005-0000-0000-000003490000}"/>
    <cellStyle name="Input 4 2 2 3 5" xfId="12442" xr:uid="{00000000-0005-0000-0000-000004490000}"/>
    <cellStyle name="Input 4 2 2 3 6" xfId="12443" xr:uid="{00000000-0005-0000-0000-000005490000}"/>
    <cellStyle name="Input 4 2 2 4" xfId="12444" xr:uid="{00000000-0005-0000-0000-000006490000}"/>
    <cellStyle name="Input 4 2 3" xfId="12445" xr:uid="{00000000-0005-0000-0000-000007490000}"/>
    <cellStyle name="Input 4 2 3 2" xfId="12446" xr:uid="{00000000-0005-0000-0000-000008490000}"/>
    <cellStyle name="Input 4 2 3 3" xfId="12447" xr:uid="{00000000-0005-0000-0000-000009490000}"/>
    <cellStyle name="Input 4 2 3 4" xfId="12448" xr:uid="{00000000-0005-0000-0000-00000A490000}"/>
    <cellStyle name="Input 4 2 3 5" xfId="12449" xr:uid="{00000000-0005-0000-0000-00000B490000}"/>
    <cellStyle name="Input 4 2 3 6" xfId="12450" xr:uid="{00000000-0005-0000-0000-00000C490000}"/>
    <cellStyle name="Input 4 2 3 7" xfId="12451" xr:uid="{00000000-0005-0000-0000-00000D490000}"/>
    <cellStyle name="Input 4 2 4" xfId="12452" xr:uid="{00000000-0005-0000-0000-00000E490000}"/>
    <cellStyle name="Input 4 2 4 2" xfId="12453" xr:uid="{00000000-0005-0000-0000-00000F490000}"/>
    <cellStyle name="Input 4 2 4 3" xfId="12454" xr:uid="{00000000-0005-0000-0000-000010490000}"/>
    <cellStyle name="Input 4 2 4 4" xfId="12455" xr:uid="{00000000-0005-0000-0000-000011490000}"/>
    <cellStyle name="Input 4 2 4 5" xfId="12456" xr:uid="{00000000-0005-0000-0000-000012490000}"/>
    <cellStyle name="Input 4 2 4 6" xfId="12457" xr:uid="{00000000-0005-0000-0000-000013490000}"/>
    <cellStyle name="Input 4 3" xfId="12458" xr:uid="{00000000-0005-0000-0000-000014490000}"/>
    <cellStyle name="Input 4 3 2" xfId="12459" xr:uid="{00000000-0005-0000-0000-000015490000}"/>
    <cellStyle name="Input 4 3 2 2" xfId="12460" xr:uid="{00000000-0005-0000-0000-000016490000}"/>
    <cellStyle name="Input 4 3 2 2 2" xfId="12461" xr:uid="{00000000-0005-0000-0000-000017490000}"/>
    <cellStyle name="Input 4 3 2 2 3" xfId="12462" xr:uid="{00000000-0005-0000-0000-000018490000}"/>
    <cellStyle name="Input 4 3 2 2 4" xfId="12463" xr:uid="{00000000-0005-0000-0000-000019490000}"/>
    <cellStyle name="Input 4 3 2 2 5" xfId="12464" xr:uid="{00000000-0005-0000-0000-00001A490000}"/>
    <cellStyle name="Input 4 3 2 2 6" xfId="12465" xr:uid="{00000000-0005-0000-0000-00001B490000}"/>
    <cellStyle name="Input 4 3 2 3" xfId="12466" xr:uid="{00000000-0005-0000-0000-00001C490000}"/>
    <cellStyle name="Input 4 3 2 3 2" xfId="12467" xr:uid="{00000000-0005-0000-0000-00001D490000}"/>
    <cellStyle name="Input 4 3 2 3 3" xfId="12468" xr:uid="{00000000-0005-0000-0000-00001E490000}"/>
    <cellStyle name="Input 4 3 2 3 4" xfId="12469" xr:uid="{00000000-0005-0000-0000-00001F490000}"/>
    <cellStyle name="Input 4 3 2 3 5" xfId="12470" xr:uid="{00000000-0005-0000-0000-000020490000}"/>
    <cellStyle name="Input 4 3 2 3 6" xfId="12471" xr:uid="{00000000-0005-0000-0000-000021490000}"/>
    <cellStyle name="Input 4 3 2 4" xfId="12472" xr:uid="{00000000-0005-0000-0000-000022490000}"/>
    <cellStyle name="Input 4 3 3" xfId="12473" xr:uid="{00000000-0005-0000-0000-000023490000}"/>
    <cellStyle name="Input 4 3 3 2" xfId="12474" xr:uid="{00000000-0005-0000-0000-000024490000}"/>
    <cellStyle name="Input 4 3 3 3" xfId="12475" xr:uid="{00000000-0005-0000-0000-000025490000}"/>
    <cellStyle name="Input 4 3 3 4" xfId="12476" xr:uid="{00000000-0005-0000-0000-000026490000}"/>
    <cellStyle name="Input 4 3 3 5" xfId="12477" xr:uid="{00000000-0005-0000-0000-000027490000}"/>
    <cellStyle name="Input 4 3 3 6" xfId="12478" xr:uid="{00000000-0005-0000-0000-000028490000}"/>
    <cellStyle name="Input 4 3 4" xfId="12479" xr:uid="{00000000-0005-0000-0000-000029490000}"/>
    <cellStyle name="Input 4 3 4 2" xfId="12480" xr:uid="{00000000-0005-0000-0000-00002A490000}"/>
    <cellStyle name="Input 4 3 4 3" xfId="12481" xr:uid="{00000000-0005-0000-0000-00002B490000}"/>
    <cellStyle name="Input 4 3 4 4" xfId="12482" xr:uid="{00000000-0005-0000-0000-00002C490000}"/>
    <cellStyle name="Input 4 3 4 5" xfId="12483" xr:uid="{00000000-0005-0000-0000-00002D490000}"/>
    <cellStyle name="Input 4 3 4 6" xfId="12484" xr:uid="{00000000-0005-0000-0000-00002E490000}"/>
    <cellStyle name="Input 4 3 5" xfId="12485" xr:uid="{00000000-0005-0000-0000-00002F490000}"/>
    <cellStyle name="Input 4 4" xfId="12486" xr:uid="{00000000-0005-0000-0000-000030490000}"/>
    <cellStyle name="Input 4 4 2" xfId="12487" xr:uid="{00000000-0005-0000-0000-000031490000}"/>
    <cellStyle name="Input 4 4 2 2" xfId="12488" xr:uid="{00000000-0005-0000-0000-000032490000}"/>
    <cellStyle name="Input 4 4 2 2 2" xfId="12489" xr:uid="{00000000-0005-0000-0000-000033490000}"/>
    <cellStyle name="Input 4 4 2 2 3" xfId="12490" xr:uid="{00000000-0005-0000-0000-000034490000}"/>
    <cellStyle name="Input 4 4 2 2 4" xfId="12491" xr:uid="{00000000-0005-0000-0000-000035490000}"/>
    <cellStyle name="Input 4 4 2 2 5" xfId="12492" xr:uid="{00000000-0005-0000-0000-000036490000}"/>
    <cellStyle name="Input 4 4 2 2 6" xfId="12493" xr:uid="{00000000-0005-0000-0000-000037490000}"/>
    <cellStyle name="Input 4 4 2 3" xfId="12494" xr:uid="{00000000-0005-0000-0000-000038490000}"/>
    <cellStyle name="Input 4 4 2 3 2" xfId="12495" xr:uid="{00000000-0005-0000-0000-000039490000}"/>
    <cellStyle name="Input 4 4 2 3 3" xfId="12496" xr:uid="{00000000-0005-0000-0000-00003A490000}"/>
    <cellStyle name="Input 4 4 2 3 4" xfId="12497" xr:uid="{00000000-0005-0000-0000-00003B490000}"/>
    <cellStyle name="Input 4 4 2 3 5" xfId="12498" xr:uid="{00000000-0005-0000-0000-00003C490000}"/>
    <cellStyle name="Input 4 4 2 3 6" xfId="12499" xr:uid="{00000000-0005-0000-0000-00003D490000}"/>
    <cellStyle name="Input 4 4 2 4" xfId="12500" xr:uid="{00000000-0005-0000-0000-00003E490000}"/>
    <cellStyle name="Input 4 4 3" xfId="12501" xr:uid="{00000000-0005-0000-0000-00003F490000}"/>
    <cellStyle name="Input 4 4 3 2" xfId="12502" xr:uid="{00000000-0005-0000-0000-000040490000}"/>
    <cellStyle name="Input 4 4 3 3" xfId="12503" xr:uid="{00000000-0005-0000-0000-000041490000}"/>
    <cellStyle name="Input 4 4 3 4" xfId="12504" xr:uid="{00000000-0005-0000-0000-000042490000}"/>
    <cellStyle name="Input 4 4 3 5" xfId="12505" xr:uid="{00000000-0005-0000-0000-000043490000}"/>
    <cellStyle name="Input 4 4 3 6" xfId="12506" xr:uid="{00000000-0005-0000-0000-000044490000}"/>
    <cellStyle name="Input 4 4 4" xfId="12507" xr:uid="{00000000-0005-0000-0000-000045490000}"/>
    <cellStyle name="Input 4 4 4 2" xfId="12508" xr:uid="{00000000-0005-0000-0000-000046490000}"/>
    <cellStyle name="Input 4 4 4 3" xfId="12509" xr:uid="{00000000-0005-0000-0000-000047490000}"/>
    <cellStyle name="Input 4 4 4 4" xfId="12510" xr:uid="{00000000-0005-0000-0000-000048490000}"/>
    <cellStyle name="Input 4 4 4 5" xfId="12511" xr:uid="{00000000-0005-0000-0000-000049490000}"/>
    <cellStyle name="Input 4 4 4 6" xfId="12512" xr:uid="{00000000-0005-0000-0000-00004A490000}"/>
    <cellStyle name="Input 4 4 5" xfId="12513" xr:uid="{00000000-0005-0000-0000-00004B490000}"/>
    <cellStyle name="Input 4 5" xfId="12514" xr:uid="{00000000-0005-0000-0000-00004C490000}"/>
    <cellStyle name="Input 4 5 2" xfId="12515" xr:uid="{00000000-0005-0000-0000-00004D490000}"/>
    <cellStyle name="Input 4 5 2 2" xfId="12516" xr:uid="{00000000-0005-0000-0000-00004E490000}"/>
    <cellStyle name="Input 4 5 2 2 2" xfId="12517" xr:uid="{00000000-0005-0000-0000-00004F490000}"/>
    <cellStyle name="Input 4 5 2 2 3" xfId="12518" xr:uid="{00000000-0005-0000-0000-000050490000}"/>
    <cellStyle name="Input 4 5 2 2 4" xfId="12519" xr:uid="{00000000-0005-0000-0000-000051490000}"/>
    <cellStyle name="Input 4 5 2 2 5" xfId="12520" xr:uid="{00000000-0005-0000-0000-000052490000}"/>
    <cellStyle name="Input 4 5 2 2 6" xfId="12521" xr:uid="{00000000-0005-0000-0000-000053490000}"/>
    <cellStyle name="Input 4 5 2 3" xfId="12522" xr:uid="{00000000-0005-0000-0000-000054490000}"/>
    <cellStyle name="Input 4 5 2 3 2" xfId="12523" xr:uid="{00000000-0005-0000-0000-000055490000}"/>
    <cellStyle name="Input 4 5 2 3 3" xfId="12524" xr:uid="{00000000-0005-0000-0000-000056490000}"/>
    <cellStyle name="Input 4 5 2 3 4" xfId="12525" xr:uid="{00000000-0005-0000-0000-000057490000}"/>
    <cellStyle name="Input 4 5 2 3 5" xfId="12526" xr:uid="{00000000-0005-0000-0000-000058490000}"/>
    <cellStyle name="Input 4 5 2 3 6" xfId="12527" xr:uid="{00000000-0005-0000-0000-000059490000}"/>
    <cellStyle name="Input 4 5 2 4" xfId="12528" xr:uid="{00000000-0005-0000-0000-00005A490000}"/>
    <cellStyle name="Input 4 5 3" xfId="12529" xr:uid="{00000000-0005-0000-0000-00005B490000}"/>
    <cellStyle name="Input 4 5 3 2" xfId="12530" xr:uid="{00000000-0005-0000-0000-00005C490000}"/>
    <cellStyle name="Input 4 5 3 3" xfId="12531" xr:uid="{00000000-0005-0000-0000-00005D490000}"/>
    <cellStyle name="Input 4 5 3 4" xfId="12532" xr:uid="{00000000-0005-0000-0000-00005E490000}"/>
    <cellStyle name="Input 4 5 3 5" xfId="12533" xr:uid="{00000000-0005-0000-0000-00005F490000}"/>
    <cellStyle name="Input 4 5 3 6" xfId="12534" xr:uid="{00000000-0005-0000-0000-000060490000}"/>
    <cellStyle name="Input 4 5 4" xfId="12535" xr:uid="{00000000-0005-0000-0000-000061490000}"/>
    <cellStyle name="Input 4 5 4 2" xfId="12536" xr:uid="{00000000-0005-0000-0000-000062490000}"/>
    <cellStyle name="Input 4 5 4 3" xfId="12537" xr:uid="{00000000-0005-0000-0000-000063490000}"/>
    <cellStyle name="Input 4 5 4 4" xfId="12538" xr:uid="{00000000-0005-0000-0000-000064490000}"/>
    <cellStyle name="Input 4 5 4 5" xfId="12539" xr:uid="{00000000-0005-0000-0000-000065490000}"/>
    <cellStyle name="Input 4 5 4 6" xfId="12540" xr:uid="{00000000-0005-0000-0000-000066490000}"/>
    <cellStyle name="Input 4 5 5" xfId="12541" xr:uid="{00000000-0005-0000-0000-000067490000}"/>
    <cellStyle name="Input 4 6" xfId="12542" xr:uid="{00000000-0005-0000-0000-000068490000}"/>
    <cellStyle name="Input 4 6 2" xfId="12543" xr:uid="{00000000-0005-0000-0000-000069490000}"/>
    <cellStyle name="Input 4 6 2 2" xfId="12544" xr:uid="{00000000-0005-0000-0000-00006A490000}"/>
    <cellStyle name="Input 4 6 2 3" xfId="12545" xr:uid="{00000000-0005-0000-0000-00006B490000}"/>
    <cellStyle name="Input 4 6 2 4" xfId="12546" xr:uid="{00000000-0005-0000-0000-00006C490000}"/>
    <cellStyle name="Input 4 6 2 5" xfId="12547" xr:uid="{00000000-0005-0000-0000-00006D490000}"/>
    <cellStyle name="Input 4 6 2 6" xfId="12548" xr:uid="{00000000-0005-0000-0000-00006E490000}"/>
    <cellStyle name="Input 4 6 3" xfId="12549" xr:uid="{00000000-0005-0000-0000-00006F490000}"/>
    <cellStyle name="Input 4 6 3 2" xfId="12550" xr:uid="{00000000-0005-0000-0000-000070490000}"/>
    <cellStyle name="Input 4 6 3 3" xfId="12551" xr:uid="{00000000-0005-0000-0000-000071490000}"/>
    <cellStyle name="Input 4 6 3 4" xfId="12552" xr:uid="{00000000-0005-0000-0000-000072490000}"/>
    <cellStyle name="Input 4 6 3 5" xfId="12553" xr:uid="{00000000-0005-0000-0000-000073490000}"/>
    <cellStyle name="Input 4 6 3 6" xfId="12554" xr:uid="{00000000-0005-0000-0000-000074490000}"/>
    <cellStyle name="Input 4 6 4" xfId="12555" xr:uid="{00000000-0005-0000-0000-000075490000}"/>
    <cellStyle name="Input 4 7" xfId="12556" xr:uid="{00000000-0005-0000-0000-000076490000}"/>
    <cellStyle name="Input 4 7 2" xfId="12557" xr:uid="{00000000-0005-0000-0000-000077490000}"/>
    <cellStyle name="Input 4 7 3" xfId="12558" xr:uid="{00000000-0005-0000-0000-000078490000}"/>
    <cellStyle name="Input 4 7 4" xfId="12559" xr:uid="{00000000-0005-0000-0000-000079490000}"/>
    <cellStyle name="Input 4 7 5" xfId="12560" xr:uid="{00000000-0005-0000-0000-00007A490000}"/>
    <cellStyle name="Input 4 7 6" xfId="12561" xr:uid="{00000000-0005-0000-0000-00007B490000}"/>
    <cellStyle name="Input 4 7 7" xfId="12562" xr:uid="{00000000-0005-0000-0000-00007C490000}"/>
    <cellStyle name="Input 4 8" xfId="12563" xr:uid="{00000000-0005-0000-0000-00007D490000}"/>
    <cellStyle name="Input 4 8 2" xfId="12564" xr:uid="{00000000-0005-0000-0000-00007E490000}"/>
    <cellStyle name="Input 4 8 3" xfId="12565" xr:uid="{00000000-0005-0000-0000-00007F490000}"/>
    <cellStyle name="Input 4 8 4" xfId="12566" xr:uid="{00000000-0005-0000-0000-000080490000}"/>
    <cellStyle name="Input 4 8 5" xfId="12567" xr:uid="{00000000-0005-0000-0000-000081490000}"/>
    <cellStyle name="Input 4 8 6" xfId="12568" xr:uid="{00000000-0005-0000-0000-000082490000}"/>
    <cellStyle name="Input 4_Client_Report_SSFD_286_UI_15May14_06h00" xfId="37071" xr:uid="{00000000-0005-0000-0000-000083490000}"/>
    <cellStyle name="Input 5" xfId="12569" xr:uid="{00000000-0005-0000-0000-000084490000}"/>
    <cellStyle name="Input 5 2" xfId="12570" xr:uid="{00000000-0005-0000-0000-000085490000}"/>
    <cellStyle name="Input 5 2 2" xfId="12571" xr:uid="{00000000-0005-0000-0000-000086490000}"/>
    <cellStyle name="Input 5 2 2 2" xfId="12572" xr:uid="{00000000-0005-0000-0000-000087490000}"/>
    <cellStyle name="Input 5 2 2 2 2" xfId="12573" xr:uid="{00000000-0005-0000-0000-000088490000}"/>
    <cellStyle name="Input 5 2 2 2 3" xfId="12574" xr:uid="{00000000-0005-0000-0000-000089490000}"/>
    <cellStyle name="Input 5 2 2 2 4" xfId="12575" xr:uid="{00000000-0005-0000-0000-00008A490000}"/>
    <cellStyle name="Input 5 2 2 2 5" xfId="12576" xr:uid="{00000000-0005-0000-0000-00008B490000}"/>
    <cellStyle name="Input 5 2 2 2 6" xfId="12577" xr:uid="{00000000-0005-0000-0000-00008C490000}"/>
    <cellStyle name="Input 5 2 2 3" xfId="12578" xr:uid="{00000000-0005-0000-0000-00008D490000}"/>
    <cellStyle name="Input 5 2 2 3 2" xfId="12579" xr:uid="{00000000-0005-0000-0000-00008E490000}"/>
    <cellStyle name="Input 5 2 2 3 3" xfId="12580" xr:uid="{00000000-0005-0000-0000-00008F490000}"/>
    <cellStyle name="Input 5 2 2 3 4" xfId="12581" xr:uid="{00000000-0005-0000-0000-000090490000}"/>
    <cellStyle name="Input 5 2 2 3 5" xfId="12582" xr:uid="{00000000-0005-0000-0000-000091490000}"/>
    <cellStyle name="Input 5 2 2 3 6" xfId="12583" xr:uid="{00000000-0005-0000-0000-000092490000}"/>
    <cellStyle name="Input 5 2 2 4" xfId="12584" xr:uid="{00000000-0005-0000-0000-000093490000}"/>
    <cellStyle name="Input 5 2 3" xfId="12585" xr:uid="{00000000-0005-0000-0000-000094490000}"/>
    <cellStyle name="Input 5 2 3 2" xfId="12586" xr:uid="{00000000-0005-0000-0000-000095490000}"/>
    <cellStyle name="Input 5 2 3 3" xfId="12587" xr:uid="{00000000-0005-0000-0000-000096490000}"/>
    <cellStyle name="Input 5 2 3 4" xfId="12588" xr:uid="{00000000-0005-0000-0000-000097490000}"/>
    <cellStyle name="Input 5 2 3 5" xfId="12589" xr:uid="{00000000-0005-0000-0000-000098490000}"/>
    <cellStyle name="Input 5 2 3 6" xfId="12590" xr:uid="{00000000-0005-0000-0000-000099490000}"/>
    <cellStyle name="Input 5 2 3 7" xfId="12591" xr:uid="{00000000-0005-0000-0000-00009A490000}"/>
    <cellStyle name="Input 5 2 4" xfId="12592" xr:uid="{00000000-0005-0000-0000-00009B490000}"/>
    <cellStyle name="Input 5 2 4 2" xfId="12593" xr:uid="{00000000-0005-0000-0000-00009C490000}"/>
    <cellStyle name="Input 5 2 4 3" xfId="12594" xr:uid="{00000000-0005-0000-0000-00009D490000}"/>
    <cellStyle name="Input 5 2 4 4" xfId="12595" xr:uid="{00000000-0005-0000-0000-00009E490000}"/>
    <cellStyle name="Input 5 2 4 5" xfId="12596" xr:uid="{00000000-0005-0000-0000-00009F490000}"/>
    <cellStyle name="Input 5 2 4 6" xfId="12597" xr:uid="{00000000-0005-0000-0000-0000A0490000}"/>
    <cellStyle name="Input 5 3" xfId="12598" xr:uid="{00000000-0005-0000-0000-0000A1490000}"/>
    <cellStyle name="Input 5 3 2" xfId="12599" xr:uid="{00000000-0005-0000-0000-0000A2490000}"/>
    <cellStyle name="Input 5 3 2 2" xfId="12600" xr:uid="{00000000-0005-0000-0000-0000A3490000}"/>
    <cellStyle name="Input 5 3 2 2 2" xfId="12601" xr:uid="{00000000-0005-0000-0000-0000A4490000}"/>
    <cellStyle name="Input 5 3 2 2 3" xfId="12602" xr:uid="{00000000-0005-0000-0000-0000A5490000}"/>
    <cellStyle name="Input 5 3 2 2 4" xfId="12603" xr:uid="{00000000-0005-0000-0000-0000A6490000}"/>
    <cellStyle name="Input 5 3 2 2 5" xfId="12604" xr:uid="{00000000-0005-0000-0000-0000A7490000}"/>
    <cellStyle name="Input 5 3 2 2 6" xfId="12605" xr:uid="{00000000-0005-0000-0000-0000A8490000}"/>
    <cellStyle name="Input 5 3 2 3" xfId="12606" xr:uid="{00000000-0005-0000-0000-0000A9490000}"/>
    <cellStyle name="Input 5 3 2 3 2" xfId="12607" xr:uid="{00000000-0005-0000-0000-0000AA490000}"/>
    <cellStyle name="Input 5 3 2 3 3" xfId="12608" xr:uid="{00000000-0005-0000-0000-0000AB490000}"/>
    <cellStyle name="Input 5 3 2 3 4" xfId="12609" xr:uid="{00000000-0005-0000-0000-0000AC490000}"/>
    <cellStyle name="Input 5 3 2 3 5" xfId="12610" xr:uid="{00000000-0005-0000-0000-0000AD490000}"/>
    <cellStyle name="Input 5 3 2 3 6" xfId="12611" xr:uid="{00000000-0005-0000-0000-0000AE490000}"/>
    <cellStyle name="Input 5 3 2 4" xfId="12612" xr:uid="{00000000-0005-0000-0000-0000AF490000}"/>
    <cellStyle name="Input 5 3 3" xfId="12613" xr:uid="{00000000-0005-0000-0000-0000B0490000}"/>
    <cellStyle name="Input 5 3 3 2" xfId="12614" xr:uid="{00000000-0005-0000-0000-0000B1490000}"/>
    <cellStyle name="Input 5 3 3 3" xfId="12615" xr:uid="{00000000-0005-0000-0000-0000B2490000}"/>
    <cellStyle name="Input 5 3 3 4" xfId="12616" xr:uid="{00000000-0005-0000-0000-0000B3490000}"/>
    <cellStyle name="Input 5 3 3 5" xfId="12617" xr:uid="{00000000-0005-0000-0000-0000B4490000}"/>
    <cellStyle name="Input 5 3 3 6" xfId="12618" xr:uid="{00000000-0005-0000-0000-0000B5490000}"/>
    <cellStyle name="Input 5 3 4" xfId="12619" xr:uid="{00000000-0005-0000-0000-0000B6490000}"/>
    <cellStyle name="Input 5 3 4 2" xfId="12620" xr:uid="{00000000-0005-0000-0000-0000B7490000}"/>
    <cellStyle name="Input 5 3 4 3" xfId="12621" xr:uid="{00000000-0005-0000-0000-0000B8490000}"/>
    <cellStyle name="Input 5 3 4 4" xfId="12622" xr:uid="{00000000-0005-0000-0000-0000B9490000}"/>
    <cellStyle name="Input 5 3 4 5" xfId="12623" xr:uid="{00000000-0005-0000-0000-0000BA490000}"/>
    <cellStyle name="Input 5 3 4 6" xfId="12624" xr:uid="{00000000-0005-0000-0000-0000BB490000}"/>
    <cellStyle name="Input 5 3 5" xfId="12625" xr:uid="{00000000-0005-0000-0000-0000BC490000}"/>
    <cellStyle name="Input 5 4" xfId="12626" xr:uid="{00000000-0005-0000-0000-0000BD490000}"/>
    <cellStyle name="Input 5 4 2" xfId="12627" xr:uid="{00000000-0005-0000-0000-0000BE490000}"/>
    <cellStyle name="Input 5 4 2 2" xfId="12628" xr:uid="{00000000-0005-0000-0000-0000BF490000}"/>
    <cellStyle name="Input 5 4 2 2 2" xfId="12629" xr:uid="{00000000-0005-0000-0000-0000C0490000}"/>
    <cellStyle name="Input 5 4 2 2 3" xfId="12630" xr:uid="{00000000-0005-0000-0000-0000C1490000}"/>
    <cellStyle name="Input 5 4 2 2 4" xfId="12631" xr:uid="{00000000-0005-0000-0000-0000C2490000}"/>
    <cellStyle name="Input 5 4 2 2 5" xfId="12632" xr:uid="{00000000-0005-0000-0000-0000C3490000}"/>
    <cellStyle name="Input 5 4 2 2 6" xfId="12633" xr:uid="{00000000-0005-0000-0000-0000C4490000}"/>
    <cellStyle name="Input 5 4 2 3" xfId="12634" xr:uid="{00000000-0005-0000-0000-0000C5490000}"/>
    <cellStyle name="Input 5 4 2 3 2" xfId="12635" xr:uid="{00000000-0005-0000-0000-0000C6490000}"/>
    <cellStyle name="Input 5 4 2 3 3" xfId="12636" xr:uid="{00000000-0005-0000-0000-0000C7490000}"/>
    <cellStyle name="Input 5 4 2 3 4" xfId="12637" xr:uid="{00000000-0005-0000-0000-0000C8490000}"/>
    <cellStyle name="Input 5 4 2 3 5" xfId="12638" xr:uid="{00000000-0005-0000-0000-0000C9490000}"/>
    <cellStyle name="Input 5 4 2 3 6" xfId="12639" xr:uid="{00000000-0005-0000-0000-0000CA490000}"/>
    <cellStyle name="Input 5 4 2 4" xfId="12640" xr:uid="{00000000-0005-0000-0000-0000CB490000}"/>
    <cellStyle name="Input 5 4 3" xfId="12641" xr:uid="{00000000-0005-0000-0000-0000CC490000}"/>
    <cellStyle name="Input 5 4 3 2" xfId="12642" xr:uid="{00000000-0005-0000-0000-0000CD490000}"/>
    <cellStyle name="Input 5 4 3 3" xfId="12643" xr:uid="{00000000-0005-0000-0000-0000CE490000}"/>
    <cellStyle name="Input 5 4 3 4" xfId="12644" xr:uid="{00000000-0005-0000-0000-0000CF490000}"/>
    <cellStyle name="Input 5 4 3 5" xfId="12645" xr:uid="{00000000-0005-0000-0000-0000D0490000}"/>
    <cellStyle name="Input 5 4 3 6" xfId="12646" xr:uid="{00000000-0005-0000-0000-0000D1490000}"/>
    <cellStyle name="Input 5 4 4" xfId="12647" xr:uid="{00000000-0005-0000-0000-0000D2490000}"/>
    <cellStyle name="Input 5 4 4 2" xfId="12648" xr:uid="{00000000-0005-0000-0000-0000D3490000}"/>
    <cellStyle name="Input 5 4 4 3" xfId="12649" xr:uid="{00000000-0005-0000-0000-0000D4490000}"/>
    <cellStyle name="Input 5 4 4 4" xfId="12650" xr:uid="{00000000-0005-0000-0000-0000D5490000}"/>
    <cellStyle name="Input 5 4 4 5" xfId="12651" xr:uid="{00000000-0005-0000-0000-0000D6490000}"/>
    <cellStyle name="Input 5 4 4 6" xfId="12652" xr:uid="{00000000-0005-0000-0000-0000D7490000}"/>
    <cellStyle name="Input 5 4 5" xfId="12653" xr:uid="{00000000-0005-0000-0000-0000D8490000}"/>
    <cellStyle name="Input 5 5" xfId="12654" xr:uid="{00000000-0005-0000-0000-0000D9490000}"/>
    <cellStyle name="Input 5 5 2" xfId="12655" xr:uid="{00000000-0005-0000-0000-0000DA490000}"/>
    <cellStyle name="Input 5 5 2 2" xfId="12656" xr:uid="{00000000-0005-0000-0000-0000DB490000}"/>
    <cellStyle name="Input 5 5 2 2 2" xfId="12657" xr:uid="{00000000-0005-0000-0000-0000DC490000}"/>
    <cellStyle name="Input 5 5 2 2 3" xfId="12658" xr:uid="{00000000-0005-0000-0000-0000DD490000}"/>
    <cellStyle name="Input 5 5 2 2 4" xfId="12659" xr:uid="{00000000-0005-0000-0000-0000DE490000}"/>
    <cellStyle name="Input 5 5 2 2 5" xfId="12660" xr:uid="{00000000-0005-0000-0000-0000DF490000}"/>
    <cellStyle name="Input 5 5 2 2 6" xfId="12661" xr:uid="{00000000-0005-0000-0000-0000E0490000}"/>
    <cellStyle name="Input 5 5 2 3" xfId="12662" xr:uid="{00000000-0005-0000-0000-0000E1490000}"/>
    <cellStyle name="Input 5 5 2 3 2" xfId="12663" xr:uid="{00000000-0005-0000-0000-0000E2490000}"/>
    <cellStyle name="Input 5 5 2 3 3" xfId="12664" xr:uid="{00000000-0005-0000-0000-0000E3490000}"/>
    <cellStyle name="Input 5 5 2 3 4" xfId="12665" xr:uid="{00000000-0005-0000-0000-0000E4490000}"/>
    <cellStyle name="Input 5 5 2 3 5" xfId="12666" xr:uid="{00000000-0005-0000-0000-0000E5490000}"/>
    <cellStyle name="Input 5 5 2 3 6" xfId="12667" xr:uid="{00000000-0005-0000-0000-0000E6490000}"/>
    <cellStyle name="Input 5 5 2 4" xfId="12668" xr:uid="{00000000-0005-0000-0000-0000E7490000}"/>
    <cellStyle name="Input 5 5 3" xfId="12669" xr:uid="{00000000-0005-0000-0000-0000E8490000}"/>
    <cellStyle name="Input 5 5 3 2" xfId="12670" xr:uid="{00000000-0005-0000-0000-0000E9490000}"/>
    <cellStyle name="Input 5 5 3 3" xfId="12671" xr:uid="{00000000-0005-0000-0000-0000EA490000}"/>
    <cellStyle name="Input 5 5 3 4" xfId="12672" xr:uid="{00000000-0005-0000-0000-0000EB490000}"/>
    <cellStyle name="Input 5 5 3 5" xfId="12673" xr:uid="{00000000-0005-0000-0000-0000EC490000}"/>
    <cellStyle name="Input 5 5 3 6" xfId="12674" xr:uid="{00000000-0005-0000-0000-0000ED490000}"/>
    <cellStyle name="Input 5 5 4" xfId="12675" xr:uid="{00000000-0005-0000-0000-0000EE490000}"/>
    <cellStyle name="Input 5 5 4 2" xfId="12676" xr:uid="{00000000-0005-0000-0000-0000EF490000}"/>
    <cellStyle name="Input 5 5 4 3" xfId="12677" xr:uid="{00000000-0005-0000-0000-0000F0490000}"/>
    <cellStyle name="Input 5 5 4 4" xfId="12678" xr:uid="{00000000-0005-0000-0000-0000F1490000}"/>
    <cellStyle name="Input 5 5 4 5" xfId="12679" xr:uid="{00000000-0005-0000-0000-0000F2490000}"/>
    <cellStyle name="Input 5 5 4 6" xfId="12680" xr:uid="{00000000-0005-0000-0000-0000F3490000}"/>
    <cellStyle name="Input 5 5 5" xfId="12681" xr:uid="{00000000-0005-0000-0000-0000F4490000}"/>
    <cellStyle name="Input 5 6" xfId="12682" xr:uid="{00000000-0005-0000-0000-0000F5490000}"/>
    <cellStyle name="Input 5 6 2" xfId="12683" xr:uid="{00000000-0005-0000-0000-0000F6490000}"/>
    <cellStyle name="Input 5 6 2 2" xfId="12684" xr:uid="{00000000-0005-0000-0000-0000F7490000}"/>
    <cellStyle name="Input 5 6 2 3" xfId="12685" xr:uid="{00000000-0005-0000-0000-0000F8490000}"/>
    <cellStyle name="Input 5 6 2 4" xfId="12686" xr:uid="{00000000-0005-0000-0000-0000F9490000}"/>
    <cellStyle name="Input 5 6 2 5" xfId="12687" xr:uid="{00000000-0005-0000-0000-0000FA490000}"/>
    <cellStyle name="Input 5 6 2 6" xfId="12688" xr:uid="{00000000-0005-0000-0000-0000FB490000}"/>
    <cellStyle name="Input 5 6 3" xfId="12689" xr:uid="{00000000-0005-0000-0000-0000FC490000}"/>
    <cellStyle name="Input 5 6 3 2" xfId="12690" xr:uid="{00000000-0005-0000-0000-0000FD490000}"/>
    <cellStyle name="Input 5 6 3 3" xfId="12691" xr:uid="{00000000-0005-0000-0000-0000FE490000}"/>
    <cellStyle name="Input 5 6 3 4" xfId="12692" xr:uid="{00000000-0005-0000-0000-0000FF490000}"/>
    <cellStyle name="Input 5 6 3 5" xfId="12693" xr:uid="{00000000-0005-0000-0000-0000004A0000}"/>
    <cellStyle name="Input 5 6 3 6" xfId="12694" xr:uid="{00000000-0005-0000-0000-0000014A0000}"/>
    <cellStyle name="Input 5 6 4" xfId="12695" xr:uid="{00000000-0005-0000-0000-0000024A0000}"/>
    <cellStyle name="Input 5 7" xfId="12696" xr:uid="{00000000-0005-0000-0000-0000034A0000}"/>
    <cellStyle name="Input 5 7 2" xfId="12697" xr:uid="{00000000-0005-0000-0000-0000044A0000}"/>
    <cellStyle name="Input 5 7 3" xfId="12698" xr:uid="{00000000-0005-0000-0000-0000054A0000}"/>
    <cellStyle name="Input 5 7 4" xfId="12699" xr:uid="{00000000-0005-0000-0000-0000064A0000}"/>
    <cellStyle name="Input 5 7 5" xfId="12700" xr:uid="{00000000-0005-0000-0000-0000074A0000}"/>
    <cellStyle name="Input 5 7 6" xfId="12701" xr:uid="{00000000-0005-0000-0000-0000084A0000}"/>
    <cellStyle name="Input 5 7 7" xfId="12702" xr:uid="{00000000-0005-0000-0000-0000094A0000}"/>
    <cellStyle name="Input 5 8" xfId="12703" xr:uid="{00000000-0005-0000-0000-00000A4A0000}"/>
    <cellStyle name="Input 5 8 2" xfId="12704" xr:uid="{00000000-0005-0000-0000-00000B4A0000}"/>
    <cellStyle name="Input 5 8 3" xfId="12705" xr:uid="{00000000-0005-0000-0000-00000C4A0000}"/>
    <cellStyle name="Input 5 8 4" xfId="12706" xr:uid="{00000000-0005-0000-0000-00000D4A0000}"/>
    <cellStyle name="Input 5 8 5" xfId="12707" xr:uid="{00000000-0005-0000-0000-00000E4A0000}"/>
    <cellStyle name="Input 5 8 6" xfId="12708" xr:uid="{00000000-0005-0000-0000-00000F4A0000}"/>
    <cellStyle name="Input 5_Client_Report_SSFD_286_UI_15May14_06h00" xfId="37072" xr:uid="{00000000-0005-0000-0000-0000104A0000}"/>
    <cellStyle name="Input 6" xfId="12709" xr:uid="{00000000-0005-0000-0000-0000114A0000}"/>
    <cellStyle name="Input 6 2" xfId="12710" xr:uid="{00000000-0005-0000-0000-0000124A0000}"/>
    <cellStyle name="Input 6 2 2" xfId="12711" xr:uid="{00000000-0005-0000-0000-0000134A0000}"/>
    <cellStyle name="Input 6 2 2 2" xfId="12712" xr:uid="{00000000-0005-0000-0000-0000144A0000}"/>
    <cellStyle name="Input 6 2 2 2 2" xfId="12713" xr:uid="{00000000-0005-0000-0000-0000154A0000}"/>
    <cellStyle name="Input 6 2 2 2 3" xfId="12714" xr:uid="{00000000-0005-0000-0000-0000164A0000}"/>
    <cellStyle name="Input 6 2 2 2 4" xfId="12715" xr:uid="{00000000-0005-0000-0000-0000174A0000}"/>
    <cellStyle name="Input 6 2 2 2 5" xfId="12716" xr:uid="{00000000-0005-0000-0000-0000184A0000}"/>
    <cellStyle name="Input 6 2 2 2 6" xfId="12717" xr:uid="{00000000-0005-0000-0000-0000194A0000}"/>
    <cellStyle name="Input 6 2 2 3" xfId="12718" xr:uid="{00000000-0005-0000-0000-00001A4A0000}"/>
    <cellStyle name="Input 6 2 2 3 2" xfId="12719" xr:uid="{00000000-0005-0000-0000-00001B4A0000}"/>
    <cellStyle name="Input 6 2 2 3 3" xfId="12720" xr:uid="{00000000-0005-0000-0000-00001C4A0000}"/>
    <cellStyle name="Input 6 2 2 3 4" xfId="12721" xr:uid="{00000000-0005-0000-0000-00001D4A0000}"/>
    <cellStyle name="Input 6 2 2 3 5" xfId="12722" xr:uid="{00000000-0005-0000-0000-00001E4A0000}"/>
    <cellStyle name="Input 6 2 2 3 6" xfId="12723" xr:uid="{00000000-0005-0000-0000-00001F4A0000}"/>
    <cellStyle name="Input 6 2 2 4" xfId="12724" xr:uid="{00000000-0005-0000-0000-0000204A0000}"/>
    <cellStyle name="Input 6 2 3" xfId="12725" xr:uid="{00000000-0005-0000-0000-0000214A0000}"/>
    <cellStyle name="Input 6 2 3 2" xfId="12726" xr:uid="{00000000-0005-0000-0000-0000224A0000}"/>
    <cellStyle name="Input 6 2 3 3" xfId="12727" xr:uid="{00000000-0005-0000-0000-0000234A0000}"/>
    <cellStyle name="Input 6 2 3 4" xfId="12728" xr:uid="{00000000-0005-0000-0000-0000244A0000}"/>
    <cellStyle name="Input 6 2 3 5" xfId="12729" xr:uid="{00000000-0005-0000-0000-0000254A0000}"/>
    <cellStyle name="Input 6 2 3 6" xfId="12730" xr:uid="{00000000-0005-0000-0000-0000264A0000}"/>
    <cellStyle name="Input 6 2 3 7" xfId="12731" xr:uid="{00000000-0005-0000-0000-0000274A0000}"/>
    <cellStyle name="Input 6 2 4" xfId="12732" xr:uid="{00000000-0005-0000-0000-0000284A0000}"/>
    <cellStyle name="Input 6 2 4 2" xfId="12733" xr:uid="{00000000-0005-0000-0000-0000294A0000}"/>
    <cellStyle name="Input 6 2 4 3" xfId="12734" xr:uid="{00000000-0005-0000-0000-00002A4A0000}"/>
    <cellStyle name="Input 6 2 4 4" xfId="12735" xr:uid="{00000000-0005-0000-0000-00002B4A0000}"/>
    <cellStyle name="Input 6 2 4 5" xfId="12736" xr:uid="{00000000-0005-0000-0000-00002C4A0000}"/>
    <cellStyle name="Input 6 2 4 6" xfId="12737" xr:uid="{00000000-0005-0000-0000-00002D4A0000}"/>
    <cellStyle name="Input 6 3" xfId="12738" xr:uid="{00000000-0005-0000-0000-00002E4A0000}"/>
    <cellStyle name="Input 6 3 2" xfId="12739" xr:uid="{00000000-0005-0000-0000-00002F4A0000}"/>
    <cellStyle name="Input 6 3 2 2" xfId="12740" xr:uid="{00000000-0005-0000-0000-0000304A0000}"/>
    <cellStyle name="Input 6 3 2 2 2" xfId="12741" xr:uid="{00000000-0005-0000-0000-0000314A0000}"/>
    <cellStyle name="Input 6 3 2 2 3" xfId="12742" xr:uid="{00000000-0005-0000-0000-0000324A0000}"/>
    <cellStyle name="Input 6 3 2 2 4" xfId="12743" xr:uid="{00000000-0005-0000-0000-0000334A0000}"/>
    <cellStyle name="Input 6 3 2 2 5" xfId="12744" xr:uid="{00000000-0005-0000-0000-0000344A0000}"/>
    <cellStyle name="Input 6 3 2 2 6" xfId="12745" xr:uid="{00000000-0005-0000-0000-0000354A0000}"/>
    <cellStyle name="Input 6 3 2 3" xfId="12746" xr:uid="{00000000-0005-0000-0000-0000364A0000}"/>
    <cellStyle name="Input 6 3 2 3 2" xfId="12747" xr:uid="{00000000-0005-0000-0000-0000374A0000}"/>
    <cellStyle name="Input 6 3 2 3 3" xfId="12748" xr:uid="{00000000-0005-0000-0000-0000384A0000}"/>
    <cellStyle name="Input 6 3 2 3 4" xfId="12749" xr:uid="{00000000-0005-0000-0000-0000394A0000}"/>
    <cellStyle name="Input 6 3 2 3 5" xfId="12750" xr:uid="{00000000-0005-0000-0000-00003A4A0000}"/>
    <cellStyle name="Input 6 3 2 3 6" xfId="12751" xr:uid="{00000000-0005-0000-0000-00003B4A0000}"/>
    <cellStyle name="Input 6 3 2 4" xfId="12752" xr:uid="{00000000-0005-0000-0000-00003C4A0000}"/>
    <cellStyle name="Input 6 3 3" xfId="12753" xr:uid="{00000000-0005-0000-0000-00003D4A0000}"/>
    <cellStyle name="Input 6 3 3 2" xfId="12754" xr:uid="{00000000-0005-0000-0000-00003E4A0000}"/>
    <cellStyle name="Input 6 3 3 3" xfId="12755" xr:uid="{00000000-0005-0000-0000-00003F4A0000}"/>
    <cellStyle name="Input 6 3 3 4" xfId="12756" xr:uid="{00000000-0005-0000-0000-0000404A0000}"/>
    <cellStyle name="Input 6 3 3 5" xfId="12757" xr:uid="{00000000-0005-0000-0000-0000414A0000}"/>
    <cellStyle name="Input 6 3 3 6" xfId="12758" xr:uid="{00000000-0005-0000-0000-0000424A0000}"/>
    <cellStyle name="Input 6 3 4" xfId="12759" xr:uid="{00000000-0005-0000-0000-0000434A0000}"/>
    <cellStyle name="Input 6 3 4 2" xfId="12760" xr:uid="{00000000-0005-0000-0000-0000444A0000}"/>
    <cellStyle name="Input 6 3 4 3" xfId="12761" xr:uid="{00000000-0005-0000-0000-0000454A0000}"/>
    <cellStyle name="Input 6 3 4 4" xfId="12762" xr:uid="{00000000-0005-0000-0000-0000464A0000}"/>
    <cellStyle name="Input 6 3 4 5" xfId="12763" xr:uid="{00000000-0005-0000-0000-0000474A0000}"/>
    <cellStyle name="Input 6 3 4 6" xfId="12764" xr:uid="{00000000-0005-0000-0000-0000484A0000}"/>
    <cellStyle name="Input 6 3 5" xfId="12765" xr:uid="{00000000-0005-0000-0000-0000494A0000}"/>
    <cellStyle name="Input 6 4" xfId="12766" xr:uid="{00000000-0005-0000-0000-00004A4A0000}"/>
    <cellStyle name="Input 6 4 2" xfId="12767" xr:uid="{00000000-0005-0000-0000-00004B4A0000}"/>
    <cellStyle name="Input 6 4 2 2" xfId="12768" xr:uid="{00000000-0005-0000-0000-00004C4A0000}"/>
    <cellStyle name="Input 6 4 2 2 2" xfId="12769" xr:uid="{00000000-0005-0000-0000-00004D4A0000}"/>
    <cellStyle name="Input 6 4 2 2 3" xfId="12770" xr:uid="{00000000-0005-0000-0000-00004E4A0000}"/>
    <cellStyle name="Input 6 4 2 2 4" xfId="12771" xr:uid="{00000000-0005-0000-0000-00004F4A0000}"/>
    <cellStyle name="Input 6 4 2 2 5" xfId="12772" xr:uid="{00000000-0005-0000-0000-0000504A0000}"/>
    <cellStyle name="Input 6 4 2 2 6" xfId="12773" xr:uid="{00000000-0005-0000-0000-0000514A0000}"/>
    <cellStyle name="Input 6 4 2 3" xfId="12774" xr:uid="{00000000-0005-0000-0000-0000524A0000}"/>
    <cellStyle name="Input 6 4 2 3 2" xfId="12775" xr:uid="{00000000-0005-0000-0000-0000534A0000}"/>
    <cellStyle name="Input 6 4 2 3 3" xfId="12776" xr:uid="{00000000-0005-0000-0000-0000544A0000}"/>
    <cellStyle name="Input 6 4 2 3 4" xfId="12777" xr:uid="{00000000-0005-0000-0000-0000554A0000}"/>
    <cellStyle name="Input 6 4 2 3 5" xfId="12778" xr:uid="{00000000-0005-0000-0000-0000564A0000}"/>
    <cellStyle name="Input 6 4 2 3 6" xfId="12779" xr:uid="{00000000-0005-0000-0000-0000574A0000}"/>
    <cellStyle name="Input 6 4 2 4" xfId="12780" xr:uid="{00000000-0005-0000-0000-0000584A0000}"/>
    <cellStyle name="Input 6 4 3" xfId="12781" xr:uid="{00000000-0005-0000-0000-0000594A0000}"/>
    <cellStyle name="Input 6 4 3 2" xfId="12782" xr:uid="{00000000-0005-0000-0000-00005A4A0000}"/>
    <cellStyle name="Input 6 4 3 3" xfId="12783" xr:uid="{00000000-0005-0000-0000-00005B4A0000}"/>
    <cellStyle name="Input 6 4 3 4" xfId="12784" xr:uid="{00000000-0005-0000-0000-00005C4A0000}"/>
    <cellStyle name="Input 6 4 3 5" xfId="12785" xr:uid="{00000000-0005-0000-0000-00005D4A0000}"/>
    <cellStyle name="Input 6 4 3 6" xfId="12786" xr:uid="{00000000-0005-0000-0000-00005E4A0000}"/>
    <cellStyle name="Input 6 4 4" xfId="12787" xr:uid="{00000000-0005-0000-0000-00005F4A0000}"/>
    <cellStyle name="Input 6 4 4 2" xfId="12788" xr:uid="{00000000-0005-0000-0000-0000604A0000}"/>
    <cellStyle name="Input 6 4 4 3" xfId="12789" xr:uid="{00000000-0005-0000-0000-0000614A0000}"/>
    <cellStyle name="Input 6 4 4 4" xfId="12790" xr:uid="{00000000-0005-0000-0000-0000624A0000}"/>
    <cellStyle name="Input 6 4 4 5" xfId="12791" xr:uid="{00000000-0005-0000-0000-0000634A0000}"/>
    <cellStyle name="Input 6 4 4 6" xfId="12792" xr:uid="{00000000-0005-0000-0000-0000644A0000}"/>
    <cellStyle name="Input 6 4 5" xfId="12793" xr:uid="{00000000-0005-0000-0000-0000654A0000}"/>
    <cellStyle name="Input 6 5" xfId="12794" xr:uid="{00000000-0005-0000-0000-0000664A0000}"/>
    <cellStyle name="Input 6 5 2" xfId="12795" xr:uid="{00000000-0005-0000-0000-0000674A0000}"/>
    <cellStyle name="Input 6 5 2 2" xfId="12796" xr:uid="{00000000-0005-0000-0000-0000684A0000}"/>
    <cellStyle name="Input 6 5 2 2 2" xfId="12797" xr:uid="{00000000-0005-0000-0000-0000694A0000}"/>
    <cellStyle name="Input 6 5 2 2 3" xfId="12798" xr:uid="{00000000-0005-0000-0000-00006A4A0000}"/>
    <cellStyle name="Input 6 5 2 2 4" xfId="12799" xr:uid="{00000000-0005-0000-0000-00006B4A0000}"/>
    <cellStyle name="Input 6 5 2 2 5" xfId="12800" xr:uid="{00000000-0005-0000-0000-00006C4A0000}"/>
    <cellStyle name="Input 6 5 2 2 6" xfId="12801" xr:uid="{00000000-0005-0000-0000-00006D4A0000}"/>
    <cellStyle name="Input 6 5 2 3" xfId="12802" xr:uid="{00000000-0005-0000-0000-00006E4A0000}"/>
    <cellStyle name="Input 6 5 2 3 2" xfId="12803" xr:uid="{00000000-0005-0000-0000-00006F4A0000}"/>
    <cellStyle name="Input 6 5 2 3 3" xfId="12804" xr:uid="{00000000-0005-0000-0000-0000704A0000}"/>
    <cellStyle name="Input 6 5 2 3 4" xfId="12805" xr:uid="{00000000-0005-0000-0000-0000714A0000}"/>
    <cellStyle name="Input 6 5 2 3 5" xfId="12806" xr:uid="{00000000-0005-0000-0000-0000724A0000}"/>
    <cellStyle name="Input 6 5 2 3 6" xfId="12807" xr:uid="{00000000-0005-0000-0000-0000734A0000}"/>
    <cellStyle name="Input 6 5 2 4" xfId="12808" xr:uid="{00000000-0005-0000-0000-0000744A0000}"/>
    <cellStyle name="Input 6 5 3" xfId="12809" xr:uid="{00000000-0005-0000-0000-0000754A0000}"/>
    <cellStyle name="Input 6 5 3 2" xfId="12810" xr:uid="{00000000-0005-0000-0000-0000764A0000}"/>
    <cellStyle name="Input 6 5 3 3" xfId="12811" xr:uid="{00000000-0005-0000-0000-0000774A0000}"/>
    <cellStyle name="Input 6 5 3 4" xfId="12812" xr:uid="{00000000-0005-0000-0000-0000784A0000}"/>
    <cellStyle name="Input 6 5 3 5" xfId="12813" xr:uid="{00000000-0005-0000-0000-0000794A0000}"/>
    <cellStyle name="Input 6 5 3 6" xfId="12814" xr:uid="{00000000-0005-0000-0000-00007A4A0000}"/>
    <cellStyle name="Input 6 5 4" xfId="12815" xr:uid="{00000000-0005-0000-0000-00007B4A0000}"/>
    <cellStyle name="Input 6 5 4 2" xfId="12816" xr:uid="{00000000-0005-0000-0000-00007C4A0000}"/>
    <cellStyle name="Input 6 5 4 3" xfId="12817" xr:uid="{00000000-0005-0000-0000-00007D4A0000}"/>
    <cellStyle name="Input 6 5 4 4" xfId="12818" xr:uid="{00000000-0005-0000-0000-00007E4A0000}"/>
    <cellStyle name="Input 6 5 4 5" xfId="12819" xr:uid="{00000000-0005-0000-0000-00007F4A0000}"/>
    <cellStyle name="Input 6 5 4 6" xfId="12820" xr:uid="{00000000-0005-0000-0000-0000804A0000}"/>
    <cellStyle name="Input 6 5 5" xfId="12821" xr:uid="{00000000-0005-0000-0000-0000814A0000}"/>
    <cellStyle name="Input 6 6" xfId="12822" xr:uid="{00000000-0005-0000-0000-0000824A0000}"/>
    <cellStyle name="Input 6 6 2" xfId="12823" xr:uid="{00000000-0005-0000-0000-0000834A0000}"/>
    <cellStyle name="Input 6 6 2 2" xfId="12824" xr:uid="{00000000-0005-0000-0000-0000844A0000}"/>
    <cellStyle name="Input 6 6 2 3" xfId="12825" xr:uid="{00000000-0005-0000-0000-0000854A0000}"/>
    <cellStyle name="Input 6 6 2 4" xfId="12826" xr:uid="{00000000-0005-0000-0000-0000864A0000}"/>
    <cellStyle name="Input 6 6 2 5" xfId="12827" xr:uid="{00000000-0005-0000-0000-0000874A0000}"/>
    <cellStyle name="Input 6 6 2 6" xfId="12828" xr:uid="{00000000-0005-0000-0000-0000884A0000}"/>
    <cellStyle name="Input 6 6 3" xfId="12829" xr:uid="{00000000-0005-0000-0000-0000894A0000}"/>
    <cellStyle name="Input 6 6 3 2" xfId="12830" xr:uid="{00000000-0005-0000-0000-00008A4A0000}"/>
    <cellStyle name="Input 6 6 3 3" xfId="12831" xr:uid="{00000000-0005-0000-0000-00008B4A0000}"/>
    <cellStyle name="Input 6 6 3 4" xfId="12832" xr:uid="{00000000-0005-0000-0000-00008C4A0000}"/>
    <cellStyle name="Input 6 6 3 5" xfId="12833" xr:uid="{00000000-0005-0000-0000-00008D4A0000}"/>
    <cellStyle name="Input 6 6 3 6" xfId="12834" xr:uid="{00000000-0005-0000-0000-00008E4A0000}"/>
    <cellStyle name="Input 6 6 4" xfId="12835" xr:uid="{00000000-0005-0000-0000-00008F4A0000}"/>
    <cellStyle name="Input 6 7" xfId="12836" xr:uid="{00000000-0005-0000-0000-0000904A0000}"/>
    <cellStyle name="Input 6 7 2" xfId="12837" xr:uid="{00000000-0005-0000-0000-0000914A0000}"/>
    <cellStyle name="Input 6 7 3" xfId="12838" xr:uid="{00000000-0005-0000-0000-0000924A0000}"/>
    <cellStyle name="Input 6 7 4" xfId="12839" xr:uid="{00000000-0005-0000-0000-0000934A0000}"/>
    <cellStyle name="Input 6 7 5" xfId="12840" xr:uid="{00000000-0005-0000-0000-0000944A0000}"/>
    <cellStyle name="Input 6 7 6" xfId="12841" xr:uid="{00000000-0005-0000-0000-0000954A0000}"/>
    <cellStyle name="Input 6 7 7" xfId="12842" xr:uid="{00000000-0005-0000-0000-0000964A0000}"/>
    <cellStyle name="Input 6 8" xfId="12843" xr:uid="{00000000-0005-0000-0000-0000974A0000}"/>
    <cellStyle name="Input 6 8 2" xfId="12844" xr:uid="{00000000-0005-0000-0000-0000984A0000}"/>
    <cellStyle name="Input 6 8 3" xfId="12845" xr:uid="{00000000-0005-0000-0000-0000994A0000}"/>
    <cellStyle name="Input 6 8 4" xfId="12846" xr:uid="{00000000-0005-0000-0000-00009A4A0000}"/>
    <cellStyle name="Input 6 8 5" xfId="12847" xr:uid="{00000000-0005-0000-0000-00009B4A0000}"/>
    <cellStyle name="Input 6 8 6" xfId="12848" xr:uid="{00000000-0005-0000-0000-00009C4A0000}"/>
    <cellStyle name="Input 6_Client_Report_SSFD_286_UI_15May14_06h00" xfId="37073" xr:uid="{00000000-0005-0000-0000-00009D4A0000}"/>
    <cellStyle name="Input 7" xfId="12849" xr:uid="{00000000-0005-0000-0000-00009E4A0000}"/>
    <cellStyle name="Input 7 2" xfId="12850" xr:uid="{00000000-0005-0000-0000-00009F4A0000}"/>
    <cellStyle name="Input 7 2 2" xfId="12851" xr:uid="{00000000-0005-0000-0000-0000A04A0000}"/>
    <cellStyle name="Input 7 2 2 2" xfId="12852" xr:uid="{00000000-0005-0000-0000-0000A14A0000}"/>
    <cellStyle name="Input 7 2 2 2 2" xfId="12853" xr:uid="{00000000-0005-0000-0000-0000A24A0000}"/>
    <cellStyle name="Input 7 2 2 2 3" xfId="12854" xr:uid="{00000000-0005-0000-0000-0000A34A0000}"/>
    <cellStyle name="Input 7 2 2 2 4" xfId="12855" xr:uid="{00000000-0005-0000-0000-0000A44A0000}"/>
    <cellStyle name="Input 7 2 2 2 5" xfId="12856" xr:uid="{00000000-0005-0000-0000-0000A54A0000}"/>
    <cellStyle name="Input 7 2 2 2 6" xfId="12857" xr:uid="{00000000-0005-0000-0000-0000A64A0000}"/>
    <cellStyle name="Input 7 2 2 3" xfId="12858" xr:uid="{00000000-0005-0000-0000-0000A74A0000}"/>
    <cellStyle name="Input 7 2 2 3 2" xfId="12859" xr:uid="{00000000-0005-0000-0000-0000A84A0000}"/>
    <cellStyle name="Input 7 2 2 3 3" xfId="12860" xr:uid="{00000000-0005-0000-0000-0000A94A0000}"/>
    <cellStyle name="Input 7 2 2 3 4" xfId="12861" xr:uid="{00000000-0005-0000-0000-0000AA4A0000}"/>
    <cellStyle name="Input 7 2 2 3 5" xfId="12862" xr:uid="{00000000-0005-0000-0000-0000AB4A0000}"/>
    <cellStyle name="Input 7 2 2 3 6" xfId="12863" xr:uid="{00000000-0005-0000-0000-0000AC4A0000}"/>
    <cellStyle name="Input 7 2 2 4" xfId="12864" xr:uid="{00000000-0005-0000-0000-0000AD4A0000}"/>
    <cellStyle name="Input 7 2 3" xfId="12865" xr:uid="{00000000-0005-0000-0000-0000AE4A0000}"/>
    <cellStyle name="Input 7 2 3 2" xfId="12866" xr:uid="{00000000-0005-0000-0000-0000AF4A0000}"/>
    <cellStyle name="Input 7 2 3 3" xfId="12867" xr:uid="{00000000-0005-0000-0000-0000B04A0000}"/>
    <cellStyle name="Input 7 2 3 4" xfId="12868" xr:uid="{00000000-0005-0000-0000-0000B14A0000}"/>
    <cellStyle name="Input 7 2 3 5" xfId="12869" xr:uid="{00000000-0005-0000-0000-0000B24A0000}"/>
    <cellStyle name="Input 7 2 3 6" xfId="12870" xr:uid="{00000000-0005-0000-0000-0000B34A0000}"/>
    <cellStyle name="Input 7 2 3 7" xfId="12871" xr:uid="{00000000-0005-0000-0000-0000B44A0000}"/>
    <cellStyle name="Input 7 2 4" xfId="12872" xr:uid="{00000000-0005-0000-0000-0000B54A0000}"/>
    <cellStyle name="Input 7 2 4 2" xfId="12873" xr:uid="{00000000-0005-0000-0000-0000B64A0000}"/>
    <cellStyle name="Input 7 2 4 3" xfId="12874" xr:uid="{00000000-0005-0000-0000-0000B74A0000}"/>
    <cellStyle name="Input 7 2 4 4" xfId="12875" xr:uid="{00000000-0005-0000-0000-0000B84A0000}"/>
    <cellStyle name="Input 7 2 4 5" xfId="12876" xr:uid="{00000000-0005-0000-0000-0000B94A0000}"/>
    <cellStyle name="Input 7 2 4 6" xfId="12877" xr:uid="{00000000-0005-0000-0000-0000BA4A0000}"/>
    <cellStyle name="Input 7 3" xfId="12878" xr:uid="{00000000-0005-0000-0000-0000BB4A0000}"/>
    <cellStyle name="Input 7 3 2" xfId="12879" xr:uid="{00000000-0005-0000-0000-0000BC4A0000}"/>
    <cellStyle name="Input 7 3 2 2" xfId="12880" xr:uid="{00000000-0005-0000-0000-0000BD4A0000}"/>
    <cellStyle name="Input 7 3 2 2 2" xfId="12881" xr:uid="{00000000-0005-0000-0000-0000BE4A0000}"/>
    <cellStyle name="Input 7 3 2 2 3" xfId="12882" xr:uid="{00000000-0005-0000-0000-0000BF4A0000}"/>
    <cellStyle name="Input 7 3 2 2 4" xfId="12883" xr:uid="{00000000-0005-0000-0000-0000C04A0000}"/>
    <cellStyle name="Input 7 3 2 2 5" xfId="12884" xr:uid="{00000000-0005-0000-0000-0000C14A0000}"/>
    <cellStyle name="Input 7 3 2 2 6" xfId="12885" xr:uid="{00000000-0005-0000-0000-0000C24A0000}"/>
    <cellStyle name="Input 7 3 2 3" xfId="12886" xr:uid="{00000000-0005-0000-0000-0000C34A0000}"/>
    <cellStyle name="Input 7 3 2 3 2" xfId="12887" xr:uid="{00000000-0005-0000-0000-0000C44A0000}"/>
    <cellStyle name="Input 7 3 2 3 3" xfId="12888" xr:uid="{00000000-0005-0000-0000-0000C54A0000}"/>
    <cellStyle name="Input 7 3 2 3 4" xfId="12889" xr:uid="{00000000-0005-0000-0000-0000C64A0000}"/>
    <cellStyle name="Input 7 3 2 3 5" xfId="12890" xr:uid="{00000000-0005-0000-0000-0000C74A0000}"/>
    <cellStyle name="Input 7 3 2 3 6" xfId="12891" xr:uid="{00000000-0005-0000-0000-0000C84A0000}"/>
    <cellStyle name="Input 7 3 2 4" xfId="12892" xr:uid="{00000000-0005-0000-0000-0000C94A0000}"/>
    <cellStyle name="Input 7 3 3" xfId="12893" xr:uid="{00000000-0005-0000-0000-0000CA4A0000}"/>
    <cellStyle name="Input 7 3 3 2" xfId="12894" xr:uid="{00000000-0005-0000-0000-0000CB4A0000}"/>
    <cellStyle name="Input 7 3 3 3" xfId="12895" xr:uid="{00000000-0005-0000-0000-0000CC4A0000}"/>
    <cellStyle name="Input 7 3 3 4" xfId="12896" xr:uid="{00000000-0005-0000-0000-0000CD4A0000}"/>
    <cellStyle name="Input 7 3 3 5" xfId="12897" xr:uid="{00000000-0005-0000-0000-0000CE4A0000}"/>
    <cellStyle name="Input 7 3 3 6" xfId="12898" xr:uid="{00000000-0005-0000-0000-0000CF4A0000}"/>
    <cellStyle name="Input 7 3 4" xfId="12899" xr:uid="{00000000-0005-0000-0000-0000D04A0000}"/>
    <cellStyle name="Input 7 3 4 2" xfId="12900" xr:uid="{00000000-0005-0000-0000-0000D14A0000}"/>
    <cellStyle name="Input 7 3 4 3" xfId="12901" xr:uid="{00000000-0005-0000-0000-0000D24A0000}"/>
    <cellStyle name="Input 7 3 4 4" xfId="12902" xr:uid="{00000000-0005-0000-0000-0000D34A0000}"/>
    <cellStyle name="Input 7 3 4 5" xfId="12903" xr:uid="{00000000-0005-0000-0000-0000D44A0000}"/>
    <cellStyle name="Input 7 3 4 6" xfId="12904" xr:uid="{00000000-0005-0000-0000-0000D54A0000}"/>
    <cellStyle name="Input 7 3 5" xfId="12905" xr:uid="{00000000-0005-0000-0000-0000D64A0000}"/>
    <cellStyle name="Input 7 4" xfId="12906" xr:uid="{00000000-0005-0000-0000-0000D74A0000}"/>
    <cellStyle name="Input 7 4 2" xfId="12907" xr:uid="{00000000-0005-0000-0000-0000D84A0000}"/>
    <cellStyle name="Input 7 4 2 2" xfId="12908" xr:uid="{00000000-0005-0000-0000-0000D94A0000}"/>
    <cellStyle name="Input 7 4 2 2 2" xfId="12909" xr:uid="{00000000-0005-0000-0000-0000DA4A0000}"/>
    <cellStyle name="Input 7 4 2 2 3" xfId="12910" xr:uid="{00000000-0005-0000-0000-0000DB4A0000}"/>
    <cellStyle name="Input 7 4 2 2 4" xfId="12911" xr:uid="{00000000-0005-0000-0000-0000DC4A0000}"/>
    <cellStyle name="Input 7 4 2 2 5" xfId="12912" xr:uid="{00000000-0005-0000-0000-0000DD4A0000}"/>
    <cellStyle name="Input 7 4 2 2 6" xfId="12913" xr:uid="{00000000-0005-0000-0000-0000DE4A0000}"/>
    <cellStyle name="Input 7 4 2 3" xfId="12914" xr:uid="{00000000-0005-0000-0000-0000DF4A0000}"/>
    <cellStyle name="Input 7 4 2 3 2" xfId="12915" xr:uid="{00000000-0005-0000-0000-0000E04A0000}"/>
    <cellStyle name="Input 7 4 2 3 3" xfId="12916" xr:uid="{00000000-0005-0000-0000-0000E14A0000}"/>
    <cellStyle name="Input 7 4 2 3 4" xfId="12917" xr:uid="{00000000-0005-0000-0000-0000E24A0000}"/>
    <cellStyle name="Input 7 4 2 3 5" xfId="12918" xr:uid="{00000000-0005-0000-0000-0000E34A0000}"/>
    <cellStyle name="Input 7 4 2 3 6" xfId="12919" xr:uid="{00000000-0005-0000-0000-0000E44A0000}"/>
    <cellStyle name="Input 7 4 2 4" xfId="12920" xr:uid="{00000000-0005-0000-0000-0000E54A0000}"/>
    <cellStyle name="Input 7 4 3" xfId="12921" xr:uid="{00000000-0005-0000-0000-0000E64A0000}"/>
    <cellStyle name="Input 7 4 3 2" xfId="12922" xr:uid="{00000000-0005-0000-0000-0000E74A0000}"/>
    <cellStyle name="Input 7 4 3 3" xfId="12923" xr:uid="{00000000-0005-0000-0000-0000E84A0000}"/>
    <cellStyle name="Input 7 4 3 4" xfId="12924" xr:uid="{00000000-0005-0000-0000-0000E94A0000}"/>
    <cellStyle name="Input 7 4 3 5" xfId="12925" xr:uid="{00000000-0005-0000-0000-0000EA4A0000}"/>
    <cellStyle name="Input 7 4 3 6" xfId="12926" xr:uid="{00000000-0005-0000-0000-0000EB4A0000}"/>
    <cellStyle name="Input 7 4 4" xfId="12927" xr:uid="{00000000-0005-0000-0000-0000EC4A0000}"/>
    <cellStyle name="Input 7 4 4 2" xfId="12928" xr:uid="{00000000-0005-0000-0000-0000ED4A0000}"/>
    <cellStyle name="Input 7 4 4 3" xfId="12929" xr:uid="{00000000-0005-0000-0000-0000EE4A0000}"/>
    <cellStyle name="Input 7 4 4 4" xfId="12930" xr:uid="{00000000-0005-0000-0000-0000EF4A0000}"/>
    <cellStyle name="Input 7 4 4 5" xfId="12931" xr:uid="{00000000-0005-0000-0000-0000F04A0000}"/>
    <cellStyle name="Input 7 4 4 6" xfId="12932" xr:uid="{00000000-0005-0000-0000-0000F14A0000}"/>
    <cellStyle name="Input 7 4 5" xfId="12933" xr:uid="{00000000-0005-0000-0000-0000F24A0000}"/>
    <cellStyle name="Input 7 5" xfId="12934" xr:uid="{00000000-0005-0000-0000-0000F34A0000}"/>
    <cellStyle name="Input 7 5 2" xfId="12935" xr:uid="{00000000-0005-0000-0000-0000F44A0000}"/>
    <cellStyle name="Input 7 5 2 2" xfId="12936" xr:uid="{00000000-0005-0000-0000-0000F54A0000}"/>
    <cellStyle name="Input 7 5 2 2 2" xfId="12937" xr:uid="{00000000-0005-0000-0000-0000F64A0000}"/>
    <cellStyle name="Input 7 5 2 2 3" xfId="12938" xr:uid="{00000000-0005-0000-0000-0000F74A0000}"/>
    <cellStyle name="Input 7 5 2 2 4" xfId="12939" xr:uid="{00000000-0005-0000-0000-0000F84A0000}"/>
    <cellStyle name="Input 7 5 2 2 5" xfId="12940" xr:uid="{00000000-0005-0000-0000-0000F94A0000}"/>
    <cellStyle name="Input 7 5 2 2 6" xfId="12941" xr:uid="{00000000-0005-0000-0000-0000FA4A0000}"/>
    <cellStyle name="Input 7 5 2 3" xfId="12942" xr:uid="{00000000-0005-0000-0000-0000FB4A0000}"/>
    <cellStyle name="Input 7 5 2 3 2" xfId="12943" xr:uid="{00000000-0005-0000-0000-0000FC4A0000}"/>
    <cellStyle name="Input 7 5 2 3 3" xfId="12944" xr:uid="{00000000-0005-0000-0000-0000FD4A0000}"/>
    <cellStyle name="Input 7 5 2 3 4" xfId="12945" xr:uid="{00000000-0005-0000-0000-0000FE4A0000}"/>
    <cellStyle name="Input 7 5 2 3 5" xfId="12946" xr:uid="{00000000-0005-0000-0000-0000FF4A0000}"/>
    <cellStyle name="Input 7 5 2 3 6" xfId="12947" xr:uid="{00000000-0005-0000-0000-0000004B0000}"/>
    <cellStyle name="Input 7 5 2 4" xfId="12948" xr:uid="{00000000-0005-0000-0000-0000014B0000}"/>
    <cellStyle name="Input 7 5 3" xfId="12949" xr:uid="{00000000-0005-0000-0000-0000024B0000}"/>
    <cellStyle name="Input 7 5 3 2" xfId="12950" xr:uid="{00000000-0005-0000-0000-0000034B0000}"/>
    <cellStyle name="Input 7 5 3 3" xfId="12951" xr:uid="{00000000-0005-0000-0000-0000044B0000}"/>
    <cellStyle name="Input 7 5 3 4" xfId="12952" xr:uid="{00000000-0005-0000-0000-0000054B0000}"/>
    <cellStyle name="Input 7 5 3 5" xfId="12953" xr:uid="{00000000-0005-0000-0000-0000064B0000}"/>
    <cellStyle name="Input 7 5 3 6" xfId="12954" xr:uid="{00000000-0005-0000-0000-0000074B0000}"/>
    <cellStyle name="Input 7 5 4" xfId="12955" xr:uid="{00000000-0005-0000-0000-0000084B0000}"/>
    <cellStyle name="Input 7 5 4 2" xfId="12956" xr:uid="{00000000-0005-0000-0000-0000094B0000}"/>
    <cellStyle name="Input 7 5 4 3" xfId="12957" xr:uid="{00000000-0005-0000-0000-00000A4B0000}"/>
    <cellStyle name="Input 7 5 4 4" xfId="12958" xr:uid="{00000000-0005-0000-0000-00000B4B0000}"/>
    <cellStyle name="Input 7 5 4 5" xfId="12959" xr:uid="{00000000-0005-0000-0000-00000C4B0000}"/>
    <cellStyle name="Input 7 5 4 6" xfId="12960" xr:uid="{00000000-0005-0000-0000-00000D4B0000}"/>
    <cellStyle name="Input 7 5 5" xfId="12961" xr:uid="{00000000-0005-0000-0000-00000E4B0000}"/>
    <cellStyle name="Input 7 6" xfId="12962" xr:uid="{00000000-0005-0000-0000-00000F4B0000}"/>
    <cellStyle name="Input 7 6 2" xfId="12963" xr:uid="{00000000-0005-0000-0000-0000104B0000}"/>
    <cellStyle name="Input 7 6 2 2" xfId="12964" xr:uid="{00000000-0005-0000-0000-0000114B0000}"/>
    <cellStyle name="Input 7 6 2 3" xfId="12965" xr:uid="{00000000-0005-0000-0000-0000124B0000}"/>
    <cellStyle name="Input 7 6 2 4" xfId="12966" xr:uid="{00000000-0005-0000-0000-0000134B0000}"/>
    <cellStyle name="Input 7 6 2 5" xfId="12967" xr:uid="{00000000-0005-0000-0000-0000144B0000}"/>
    <cellStyle name="Input 7 6 2 6" xfId="12968" xr:uid="{00000000-0005-0000-0000-0000154B0000}"/>
    <cellStyle name="Input 7 6 3" xfId="12969" xr:uid="{00000000-0005-0000-0000-0000164B0000}"/>
    <cellStyle name="Input 7 6 3 2" xfId="12970" xr:uid="{00000000-0005-0000-0000-0000174B0000}"/>
    <cellStyle name="Input 7 6 3 3" xfId="12971" xr:uid="{00000000-0005-0000-0000-0000184B0000}"/>
    <cellStyle name="Input 7 6 3 4" xfId="12972" xr:uid="{00000000-0005-0000-0000-0000194B0000}"/>
    <cellStyle name="Input 7 6 3 5" xfId="12973" xr:uid="{00000000-0005-0000-0000-00001A4B0000}"/>
    <cellStyle name="Input 7 6 3 6" xfId="12974" xr:uid="{00000000-0005-0000-0000-00001B4B0000}"/>
    <cellStyle name="Input 7 6 4" xfId="12975" xr:uid="{00000000-0005-0000-0000-00001C4B0000}"/>
    <cellStyle name="Input 7 7" xfId="12976" xr:uid="{00000000-0005-0000-0000-00001D4B0000}"/>
    <cellStyle name="Input 7 7 2" xfId="12977" xr:uid="{00000000-0005-0000-0000-00001E4B0000}"/>
    <cellStyle name="Input 7 7 3" xfId="12978" xr:uid="{00000000-0005-0000-0000-00001F4B0000}"/>
    <cellStyle name="Input 7 7 4" xfId="12979" xr:uid="{00000000-0005-0000-0000-0000204B0000}"/>
    <cellStyle name="Input 7 7 5" xfId="12980" xr:uid="{00000000-0005-0000-0000-0000214B0000}"/>
    <cellStyle name="Input 7 7 6" xfId="12981" xr:uid="{00000000-0005-0000-0000-0000224B0000}"/>
    <cellStyle name="Input 7 7 7" xfId="12982" xr:uid="{00000000-0005-0000-0000-0000234B0000}"/>
    <cellStyle name="Input 7 8" xfId="12983" xr:uid="{00000000-0005-0000-0000-0000244B0000}"/>
    <cellStyle name="Input 7 8 2" xfId="12984" xr:uid="{00000000-0005-0000-0000-0000254B0000}"/>
    <cellStyle name="Input 7 8 3" xfId="12985" xr:uid="{00000000-0005-0000-0000-0000264B0000}"/>
    <cellStyle name="Input 7 8 4" xfId="12986" xr:uid="{00000000-0005-0000-0000-0000274B0000}"/>
    <cellStyle name="Input 7 8 5" xfId="12987" xr:uid="{00000000-0005-0000-0000-0000284B0000}"/>
    <cellStyle name="Input 7 8 6" xfId="12988" xr:uid="{00000000-0005-0000-0000-0000294B0000}"/>
    <cellStyle name="Input 7_Client_Report_SSFD_286_UI_15May14_06h00" xfId="37074" xr:uid="{00000000-0005-0000-0000-00002A4B0000}"/>
    <cellStyle name="Input 8" xfId="12989" xr:uid="{00000000-0005-0000-0000-00002B4B0000}"/>
    <cellStyle name="Input 8 2" xfId="12990" xr:uid="{00000000-0005-0000-0000-00002C4B0000}"/>
    <cellStyle name="Input 8 2 2" xfId="12991" xr:uid="{00000000-0005-0000-0000-00002D4B0000}"/>
    <cellStyle name="Input 8 2 2 2" xfId="12992" xr:uid="{00000000-0005-0000-0000-00002E4B0000}"/>
    <cellStyle name="Input 8 2 2 2 2" xfId="12993" xr:uid="{00000000-0005-0000-0000-00002F4B0000}"/>
    <cellStyle name="Input 8 2 2 2 3" xfId="12994" xr:uid="{00000000-0005-0000-0000-0000304B0000}"/>
    <cellStyle name="Input 8 2 2 2 4" xfId="12995" xr:uid="{00000000-0005-0000-0000-0000314B0000}"/>
    <cellStyle name="Input 8 2 2 2 5" xfId="12996" xr:uid="{00000000-0005-0000-0000-0000324B0000}"/>
    <cellStyle name="Input 8 2 2 2 6" xfId="12997" xr:uid="{00000000-0005-0000-0000-0000334B0000}"/>
    <cellStyle name="Input 8 2 2 3" xfId="12998" xr:uid="{00000000-0005-0000-0000-0000344B0000}"/>
    <cellStyle name="Input 8 2 2 3 2" xfId="12999" xr:uid="{00000000-0005-0000-0000-0000354B0000}"/>
    <cellStyle name="Input 8 2 2 3 3" xfId="13000" xr:uid="{00000000-0005-0000-0000-0000364B0000}"/>
    <cellStyle name="Input 8 2 2 3 4" xfId="13001" xr:uid="{00000000-0005-0000-0000-0000374B0000}"/>
    <cellStyle name="Input 8 2 2 3 5" xfId="13002" xr:uid="{00000000-0005-0000-0000-0000384B0000}"/>
    <cellStyle name="Input 8 2 2 3 6" xfId="13003" xr:uid="{00000000-0005-0000-0000-0000394B0000}"/>
    <cellStyle name="Input 8 2 2 4" xfId="13004" xr:uid="{00000000-0005-0000-0000-00003A4B0000}"/>
    <cellStyle name="Input 8 2 3" xfId="13005" xr:uid="{00000000-0005-0000-0000-00003B4B0000}"/>
    <cellStyle name="Input 8 2 3 2" xfId="13006" xr:uid="{00000000-0005-0000-0000-00003C4B0000}"/>
    <cellStyle name="Input 8 2 3 3" xfId="13007" xr:uid="{00000000-0005-0000-0000-00003D4B0000}"/>
    <cellStyle name="Input 8 2 3 4" xfId="13008" xr:uid="{00000000-0005-0000-0000-00003E4B0000}"/>
    <cellStyle name="Input 8 2 3 5" xfId="13009" xr:uid="{00000000-0005-0000-0000-00003F4B0000}"/>
    <cellStyle name="Input 8 2 3 6" xfId="13010" xr:uid="{00000000-0005-0000-0000-0000404B0000}"/>
    <cellStyle name="Input 8 2 3 7" xfId="13011" xr:uid="{00000000-0005-0000-0000-0000414B0000}"/>
    <cellStyle name="Input 8 2 4" xfId="13012" xr:uid="{00000000-0005-0000-0000-0000424B0000}"/>
    <cellStyle name="Input 8 2 4 2" xfId="13013" xr:uid="{00000000-0005-0000-0000-0000434B0000}"/>
    <cellStyle name="Input 8 2 4 3" xfId="13014" xr:uid="{00000000-0005-0000-0000-0000444B0000}"/>
    <cellStyle name="Input 8 2 4 4" xfId="13015" xr:uid="{00000000-0005-0000-0000-0000454B0000}"/>
    <cellStyle name="Input 8 2 4 5" xfId="13016" xr:uid="{00000000-0005-0000-0000-0000464B0000}"/>
    <cellStyle name="Input 8 2 4 6" xfId="13017" xr:uid="{00000000-0005-0000-0000-0000474B0000}"/>
    <cellStyle name="Input 8 3" xfId="13018" xr:uid="{00000000-0005-0000-0000-0000484B0000}"/>
    <cellStyle name="Input 8 3 2" xfId="13019" xr:uid="{00000000-0005-0000-0000-0000494B0000}"/>
    <cellStyle name="Input 8 3 2 2" xfId="13020" xr:uid="{00000000-0005-0000-0000-00004A4B0000}"/>
    <cellStyle name="Input 8 3 2 2 2" xfId="13021" xr:uid="{00000000-0005-0000-0000-00004B4B0000}"/>
    <cellStyle name="Input 8 3 2 2 3" xfId="13022" xr:uid="{00000000-0005-0000-0000-00004C4B0000}"/>
    <cellStyle name="Input 8 3 2 2 4" xfId="13023" xr:uid="{00000000-0005-0000-0000-00004D4B0000}"/>
    <cellStyle name="Input 8 3 2 2 5" xfId="13024" xr:uid="{00000000-0005-0000-0000-00004E4B0000}"/>
    <cellStyle name="Input 8 3 2 2 6" xfId="13025" xr:uid="{00000000-0005-0000-0000-00004F4B0000}"/>
    <cellStyle name="Input 8 3 2 3" xfId="13026" xr:uid="{00000000-0005-0000-0000-0000504B0000}"/>
    <cellStyle name="Input 8 3 2 3 2" xfId="13027" xr:uid="{00000000-0005-0000-0000-0000514B0000}"/>
    <cellStyle name="Input 8 3 2 3 3" xfId="13028" xr:uid="{00000000-0005-0000-0000-0000524B0000}"/>
    <cellStyle name="Input 8 3 2 3 4" xfId="13029" xr:uid="{00000000-0005-0000-0000-0000534B0000}"/>
    <cellStyle name="Input 8 3 2 3 5" xfId="13030" xr:uid="{00000000-0005-0000-0000-0000544B0000}"/>
    <cellStyle name="Input 8 3 2 3 6" xfId="13031" xr:uid="{00000000-0005-0000-0000-0000554B0000}"/>
    <cellStyle name="Input 8 3 2 4" xfId="13032" xr:uid="{00000000-0005-0000-0000-0000564B0000}"/>
    <cellStyle name="Input 8 3 3" xfId="13033" xr:uid="{00000000-0005-0000-0000-0000574B0000}"/>
    <cellStyle name="Input 8 3 3 2" xfId="13034" xr:uid="{00000000-0005-0000-0000-0000584B0000}"/>
    <cellStyle name="Input 8 3 3 3" xfId="13035" xr:uid="{00000000-0005-0000-0000-0000594B0000}"/>
    <cellStyle name="Input 8 3 3 4" xfId="13036" xr:uid="{00000000-0005-0000-0000-00005A4B0000}"/>
    <cellStyle name="Input 8 3 3 5" xfId="13037" xr:uid="{00000000-0005-0000-0000-00005B4B0000}"/>
    <cellStyle name="Input 8 3 3 6" xfId="13038" xr:uid="{00000000-0005-0000-0000-00005C4B0000}"/>
    <cellStyle name="Input 8 3 4" xfId="13039" xr:uid="{00000000-0005-0000-0000-00005D4B0000}"/>
    <cellStyle name="Input 8 3 4 2" xfId="13040" xr:uid="{00000000-0005-0000-0000-00005E4B0000}"/>
    <cellStyle name="Input 8 3 4 3" xfId="13041" xr:uid="{00000000-0005-0000-0000-00005F4B0000}"/>
    <cellStyle name="Input 8 3 4 4" xfId="13042" xr:uid="{00000000-0005-0000-0000-0000604B0000}"/>
    <cellStyle name="Input 8 3 4 5" xfId="13043" xr:uid="{00000000-0005-0000-0000-0000614B0000}"/>
    <cellStyle name="Input 8 3 4 6" xfId="13044" xr:uid="{00000000-0005-0000-0000-0000624B0000}"/>
    <cellStyle name="Input 8 3 5" xfId="13045" xr:uid="{00000000-0005-0000-0000-0000634B0000}"/>
    <cellStyle name="Input 8 4" xfId="13046" xr:uid="{00000000-0005-0000-0000-0000644B0000}"/>
    <cellStyle name="Input 8 4 2" xfId="13047" xr:uid="{00000000-0005-0000-0000-0000654B0000}"/>
    <cellStyle name="Input 8 4 2 2" xfId="13048" xr:uid="{00000000-0005-0000-0000-0000664B0000}"/>
    <cellStyle name="Input 8 4 2 2 2" xfId="13049" xr:uid="{00000000-0005-0000-0000-0000674B0000}"/>
    <cellStyle name="Input 8 4 2 2 3" xfId="13050" xr:uid="{00000000-0005-0000-0000-0000684B0000}"/>
    <cellStyle name="Input 8 4 2 2 4" xfId="13051" xr:uid="{00000000-0005-0000-0000-0000694B0000}"/>
    <cellStyle name="Input 8 4 2 2 5" xfId="13052" xr:uid="{00000000-0005-0000-0000-00006A4B0000}"/>
    <cellStyle name="Input 8 4 2 2 6" xfId="13053" xr:uid="{00000000-0005-0000-0000-00006B4B0000}"/>
    <cellStyle name="Input 8 4 2 3" xfId="13054" xr:uid="{00000000-0005-0000-0000-00006C4B0000}"/>
    <cellStyle name="Input 8 4 2 3 2" xfId="13055" xr:uid="{00000000-0005-0000-0000-00006D4B0000}"/>
    <cellStyle name="Input 8 4 2 3 3" xfId="13056" xr:uid="{00000000-0005-0000-0000-00006E4B0000}"/>
    <cellStyle name="Input 8 4 2 3 4" xfId="13057" xr:uid="{00000000-0005-0000-0000-00006F4B0000}"/>
    <cellStyle name="Input 8 4 2 3 5" xfId="13058" xr:uid="{00000000-0005-0000-0000-0000704B0000}"/>
    <cellStyle name="Input 8 4 2 3 6" xfId="13059" xr:uid="{00000000-0005-0000-0000-0000714B0000}"/>
    <cellStyle name="Input 8 4 2 4" xfId="13060" xr:uid="{00000000-0005-0000-0000-0000724B0000}"/>
    <cellStyle name="Input 8 4 3" xfId="13061" xr:uid="{00000000-0005-0000-0000-0000734B0000}"/>
    <cellStyle name="Input 8 4 3 2" xfId="13062" xr:uid="{00000000-0005-0000-0000-0000744B0000}"/>
    <cellStyle name="Input 8 4 3 3" xfId="13063" xr:uid="{00000000-0005-0000-0000-0000754B0000}"/>
    <cellStyle name="Input 8 4 3 4" xfId="13064" xr:uid="{00000000-0005-0000-0000-0000764B0000}"/>
    <cellStyle name="Input 8 4 3 5" xfId="13065" xr:uid="{00000000-0005-0000-0000-0000774B0000}"/>
    <cellStyle name="Input 8 4 3 6" xfId="13066" xr:uid="{00000000-0005-0000-0000-0000784B0000}"/>
    <cellStyle name="Input 8 4 4" xfId="13067" xr:uid="{00000000-0005-0000-0000-0000794B0000}"/>
    <cellStyle name="Input 8 4 4 2" xfId="13068" xr:uid="{00000000-0005-0000-0000-00007A4B0000}"/>
    <cellStyle name="Input 8 4 4 3" xfId="13069" xr:uid="{00000000-0005-0000-0000-00007B4B0000}"/>
    <cellStyle name="Input 8 4 4 4" xfId="13070" xr:uid="{00000000-0005-0000-0000-00007C4B0000}"/>
    <cellStyle name="Input 8 4 4 5" xfId="13071" xr:uid="{00000000-0005-0000-0000-00007D4B0000}"/>
    <cellStyle name="Input 8 4 4 6" xfId="13072" xr:uid="{00000000-0005-0000-0000-00007E4B0000}"/>
    <cellStyle name="Input 8 4 5" xfId="13073" xr:uid="{00000000-0005-0000-0000-00007F4B0000}"/>
    <cellStyle name="Input 8 5" xfId="13074" xr:uid="{00000000-0005-0000-0000-0000804B0000}"/>
    <cellStyle name="Input 8 5 2" xfId="13075" xr:uid="{00000000-0005-0000-0000-0000814B0000}"/>
    <cellStyle name="Input 8 5 2 2" xfId="13076" xr:uid="{00000000-0005-0000-0000-0000824B0000}"/>
    <cellStyle name="Input 8 5 2 2 2" xfId="13077" xr:uid="{00000000-0005-0000-0000-0000834B0000}"/>
    <cellStyle name="Input 8 5 2 2 3" xfId="13078" xr:uid="{00000000-0005-0000-0000-0000844B0000}"/>
    <cellStyle name="Input 8 5 2 2 4" xfId="13079" xr:uid="{00000000-0005-0000-0000-0000854B0000}"/>
    <cellStyle name="Input 8 5 2 2 5" xfId="13080" xr:uid="{00000000-0005-0000-0000-0000864B0000}"/>
    <cellStyle name="Input 8 5 2 2 6" xfId="13081" xr:uid="{00000000-0005-0000-0000-0000874B0000}"/>
    <cellStyle name="Input 8 5 2 3" xfId="13082" xr:uid="{00000000-0005-0000-0000-0000884B0000}"/>
    <cellStyle name="Input 8 5 2 3 2" xfId="13083" xr:uid="{00000000-0005-0000-0000-0000894B0000}"/>
    <cellStyle name="Input 8 5 2 3 3" xfId="13084" xr:uid="{00000000-0005-0000-0000-00008A4B0000}"/>
    <cellStyle name="Input 8 5 2 3 4" xfId="13085" xr:uid="{00000000-0005-0000-0000-00008B4B0000}"/>
    <cellStyle name="Input 8 5 2 3 5" xfId="13086" xr:uid="{00000000-0005-0000-0000-00008C4B0000}"/>
    <cellStyle name="Input 8 5 2 3 6" xfId="13087" xr:uid="{00000000-0005-0000-0000-00008D4B0000}"/>
    <cellStyle name="Input 8 5 2 4" xfId="13088" xr:uid="{00000000-0005-0000-0000-00008E4B0000}"/>
    <cellStyle name="Input 8 5 3" xfId="13089" xr:uid="{00000000-0005-0000-0000-00008F4B0000}"/>
    <cellStyle name="Input 8 5 3 2" xfId="13090" xr:uid="{00000000-0005-0000-0000-0000904B0000}"/>
    <cellStyle name="Input 8 5 3 3" xfId="13091" xr:uid="{00000000-0005-0000-0000-0000914B0000}"/>
    <cellStyle name="Input 8 5 3 4" xfId="13092" xr:uid="{00000000-0005-0000-0000-0000924B0000}"/>
    <cellStyle name="Input 8 5 3 5" xfId="13093" xr:uid="{00000000-0005-0000-0000-0000934B0000}"/>
    <cellStyle name="Input 8 5 3 6" xfId="13094" xr:uid="{00000000-0005-0000-0000-0000944B0000}"/>
    <cellStyle name="Input 8 5 4" xfId="13095" xr:uid="{00000000-0005-0000-0000-0000954B0000}"/>
    <cellStyle name="Input 8 5 4 2" xfId="13096" xr:uid="{00000000-0005-0000-0000-0000964B0000}"/>
    <cellStyle name="Input 8 5 4 3" xfId="13097" xr:uid="{00000000-0005-0000-0000-0000974B0000}"/>
    <cellStyle name="Input 8 5 4 4" xfId="13098" xr:uid="{00000000-0005-0000-0000-0000984B0000}"/>
    <cellStyle name="Input 8 5 4 5" xfId="13099" xr:uid="{00000000-0005-0000-0000-0000994B0000}"/>
    <cellStyle name="Input 8 5 4 6" xfId="13100" xr:uid="{00000000-0005-0000-0000-00009A4B0000}"/>
    <cellStyle name="Input 8 5 5" xfId="13101" xr:uid="{00000000-0005-0000-0000-00009B4B0000}"/>
    <cellStyle name="Input 8 6" xfId="13102" xr:uid="{00000000-0005-0000-0000-00009C4B0000}"/>
    <cellStyle name="Input 8 6 2" xfId="13103" xr:uid="{00000000-0005-0000-0000-00009D4B0000}"/>
    <cellStyle name="Input 8 6 2 2" xfId="13104" xr:uid="{00000000-0005-0000-0000-00009E4B0000}"/>
    <cellStyle name="Input 8 6 2 3" xfId="13105" xr:uid="{00000000-0005-0000-0000-00009F4B0000}"/>
    <cellStyle name="Input 8 6 2 4" xfId="13106" xr:uid="{00000000-0005-0000-0000-0000A04B0000}"/>
    <cellStyle name="Input 8 6 2 5" xfId="13107" xr:uid="{00000000-0005-0000-0000-0000A14B0000}"/>
    <cellStyle name="Input 8 6 2 6" xfId="13108" xr:uid="{00000000-0005-0000-0000-0000A24B0000}"/>
    <cellStyle name="Input 8 6 3" xfId="13109" xr:uid="{00000000-0005-0000-0000-0000A34B0000}"/>
    <cellStyle name="Input 8 6 3 2" xfId="13110" xr:uid="{00000000-0005-0000-0000-0000A44B0000}"/>
    <cellStyle name="Input 8 6 3 3" xfId="13111" xr:uid="{00000000-0005-0000-0000-0000A54B0000}"/>
    <cellStyle name="Input 8 6 3 4" xfId="13112" xr:uid="{00000000-0005-0000-0000-0000A64B0000}"/>
    <cellStyle name="Input 8 6 3 5" xfId="13113" xr:uid="{00000000-0005-0000-0000-0000A74B0000}"/>
    <cellStyle name="Input 8 6 3 6" xfId="13114" xr:uid="{00000000-0005-0000-0000-0000A84B0000}"/>
    <cellStyle name="Input 8 6 4" xfId="13115" xr:uid="{00000000-0005-0000-0000-0000A94B0000}"/>
    <cellStyle name="Input 8 7" xfId="13116" xr:uid="{00000000-0005-0000-0000-0000AA4B0000}"/>
    <cellStyle name="Input 8 7 2" xfId="13117" xr:uid="{00000000-0005-0000-0000-0000AB4B0000}"/>
    <cellStyle name="Input 8 7 3" xfId="13118" xr:uid="{00000000-0005-0000-0000-0000AC4B0000}"/>
    <cellStyle name="Input 8 7 4" xfId="13119" xr:uid="{00000000-0005-0000-0000-0000AD4B0000}"/>
    <cellStyle name="Input 8 7 5" xfId="13120" xr:uid="{00000000-0005-0000-0000-0000AE4B0000}"/>
    <cellStyle name="Input 8 7 6" xfId="13121" xr:uid="{00000000-0005-0000-0000-0000AF4B0000}"/>
    <cellStyle name="Input 8 7 7" xfId="13122" xr:uid="{00000000-0005-0000-0000-0000B04B0000}"/>
    <cellStyle name="Input 8 8" xfId="13123" xr:uid="{00000000-0005-0000-0000-0000B14B0000}"/>
    <cellStyle name="Input 8 8 2" xfId="13124" xr:uid="{00000000-0005-0000-0000-0000B24B0000}"/>
    <cellStyle name="Input 8 8 3" xfId="13125" xr:uid="{00000000-0005-0000-0000-0000B34B0000}"/>
    <cellStyle name="Input 8 8 4" xfId="13126" xr:uid="{00000000-0005-0000-0000-0000B44B0000}"/>
    <cellStyle name="Input 8 8 5" xfId="13127" xr:uid="{00000000-0005-0000-0000-0000B54B0000}"/>
    <cellStyle name="Input 8 8 6" xfId="13128" xr:uid="{00000000-0005-0000-0000-0000B64B0000}"/>
    <cellStyle name="Input 8_Client_Report_SSFD_286_UI_15May14_06h00" xfId="37075" xr:uid="{00000000-0005-0000-0000-0000B74B0000}"/>
    <cellStyle name="Input 9" xfId="13129" xr:uid="{00000000-0005-0000-0000-0000B84B0000}"/>
    <cellStyle name="Input 9 2" xfId="13130" xr:uid="{00000000-0005-0000-0000-0000B94B0000}"/>
    <cellStyle name="Input 9 2 2" xfId="13131" xr:uid="{00000000-0005-0000-0000-0000BA4B0000}"/>
    <cellStyle name="Input 9 2 2 2" xfId="13132" xr:uid="{00000000-0005-0000-0000-0000BB4B0000}"/>
    <cellStyle name="Input 9 2 2 2 2" xfId="13133" xr:uid="{00000000-0005-0000-0000-0000BC4B0000}"/>
    <cellStyle name="Input 9 2 2 2 3" xfId="13134" xr:uid="{00000000-0005-0000-0000-0000BD4B0000}"/>
    <cellStyle name="Input 9 2 2 2 4" xfId="13135" xr:uid="{00000000-0005-0000-0000-0000BE4B0000}"/>
    <cellStyle name="Input 9 2 2 2 5" xfId="13136" xr:uid="{00000000-0005-0000-0000-0000BF4B0000}"/>
    <cellStyle name="Input 9 2 2 2 6" xfId="13137" xr:uid="{00000000-0005-0000-0000-0000C04B0000}"/>
    <cellStyle name="Input 9 2 2 3" xfId="13138" xr:uid="{00000000-0005-0000-0000-0000C14B0000}"/>
    <cellStyle name="Input 9 2 2 3 2" xfId="13139" xr:uid="{00000000-0005-0000-0000-0000C24B0000}"/>
    <cellStyle name="Input 9 2 2 3 3" xfId="13140" xr:uid="{00000000-0005-0000-0000-0000C34B0000}"/>
    <cellStyle name="Input 9 2 2 3 4" xfId="13141" xr:uid="{00000000-0005-0000-0000-0000C44B0000}"/>
    <cellStyle name="Input 9 2 2 3 5" xfId="13142" xr:uid="{00000000-0005-0000-0000-0000C54B0000}"/>
    <cellStyle name="Input 9 2 2 3 6" xfId="13143" xr:uid="{00000000-0005-0000-0000-0000C64B0000}"/>
    <cellStyle name="Input 9 2 2 4" xfId="13144" xr:uid="{00000000-0005-0000-0000-0000C74B0000}"/>
    <cellStyle name="Input 9 2 3" xfId="13145" xr:uid="{00000000-0005-0000-0000-0000C84B0000}"/>
    <cellStyle name="Input 9 2 3 2" xfId="13146" xr:uid="{00000000-0005-0000-0000-0000C94B0000}"/>
    <cellStyle name="Input 9 2 3 3" xfId="13147" xr:uid="{00000000-0005-0000-0000-0000CA4B0000}"/>
    <cellStyle name="Input 9 2 3 4" xfId="13148" xr:uid="{00000000-0005-0000-0000-0000CB4B0000}"/>
    <cellStyle name="Input 9 2 3 5" xfId="13149" xr:uid="{00000000-0005-0000-0000-0000CC4B0000}"/>
    <cellStyle name="Input 9 2 3 6" xfId="13150" xr:uid="{00000000-0005-0000-0000-0000CD4B0000}"/>
    <cellStyle name="Input 9 2 3 7" xfId="13151" xr:uid="{00000000-0005-0000-0000-0000CE4B0000}"/>
    <cellStyle name="Input 9 2 4" xfId="13152" xr:uid="{00000000-0005-0000-0000-0000CF4B0000}"/>
    <cellStyle name="Input 9 2 4 2" xfId="13153" xr:uid="{00000000-0005-0000-0000-0000D04B0000}"/>
    <cellStyle name="Input 9 2 4 3" xfId="13154" xr:uid="{00000000-0005-0000-0000-0000D14B0000}"/>
    <cellStyle name="Input 9 2 4 4" xfId="13155" xr:uid="{00000000-0005-0000-0000-0000D24B0000}"/>
    <cellStyle name="Input 9 2 4 5" xfId="13156" xr:uid="{00000000-0005-0000-0000-0000D34B0000}"/>
    <cellStyle name="Input 9 2 4 6" xfId="13157" xr:uid="{00000000-0005-0000-0000-0000D44B0000}"/>
    <cellStyle name="Input 9 3" xfId="13158" xr:uid="{00000000-0005-0000-0000-0000D54B0000}"/>
    <cellStyle name="Input 9 3 2" xfId="13159" xr:uid="{00000000-0005-0000-0000-0000D64B0000}"/>
    <cellStyle name="Input 9 3 2 2" xfId="13160" xr:uid="{00000000-0005-0000-0000-0000D74B0000}"/>
    <cellStyle name="Input 9 3 2 3" xfId="13161" xr:uid="{00000000-0005-0000-0000-0000D84B0000}"/>
    <cellStyle name="Input 9 3 2 4" xfId="13162" xr:uid="{00000000-0005-0000-0000-0000D94B0000}"/>
    <cellStyle name="Input 9 3 2 5" xfId="13163" xr:uid="{00000000-0005-0000-0000-0000DA4B0000}"/>
    <cellStyle name="Input 9 3 2 6" xfId="13164" xr:uid="{00000000-0005-0000-0000-0000DB4B0000}"/>
    <cellStyle name="Input 9 3 3" xfId="13165" xr:uid="{00000000-0005-0000-0000-0000DC4B0000}"/>
    <cellStyle name="Input 9 3 3 2" xfId="13166" xr:uid="{00000000-0005-0000-0000-0000DD4B0000}"/>
    <cellStyle name="Input 9 3 3 3" xfId="13167" xr:uid="{00000000-0005-0000-0000-0000DE4B0000}"/>
    <cellStyle name="Input 9 3 3 4" xfId="13168" xr:uid="{00000000-0005-0000-0000-0000DF4B0000}"/>
    <cellStyle name="Input 9 3 3 5" xfId="13169" xr:uid="{00000000-0005-0000-0000-0000E04B0000}"/>
    <cellStyle name="Input 9 3 3 6" xfId="13170" xr:uid="{00000000-0005-0000-0000-0000E14B0000}"/>
    <cellStyle name="Input 9 3 4" xfId="13171" xr:uid="{00000000-0005-0000-0000-0000E24B0000}"/>
    <cellStyle name="Input 9 4" xfId="13172" xr:uid="{00000000-0005-0000-0000-0000E34B0000}"/>
    <cellStyle name="Input 9 4 2" xfId="13173" xr:uid="{00000000-0005-0000-0000-0000E44B0000}"/>
    <cellStyle name="Input 9 4 3" xfId="13174" xr:uid="{00000000-0005-0000-0000-0000E54B0000}"/>
    <cellStyle name="Input 9 4 4" xfId="13175" xr:uid="{00000000-0005-0000-0000-0000E64B0000}"/>
    <cellStyle name="Input 9 4 5" xfId="13176" xr:uid="{00000000-0005-0000-0000-0000E74B0000}"/>
    <cellStyle name="Input 9 4 6" xfId="13177" xr:uid="{00000000-0005-0000-0000-0000E84B0000}"/>
    <cellStyle name="Input 9 4 7" xfId="13178" xr:uid="{00000000-0005-0000-0000-0000E94B0000}"/>
    <cellStyle name="Input 9 5" xfId="13179" xr:uid="{00000000-0005-0000-0000-0000EA4B0000}"/>
    <cellStyle name="Input 9 5 2" xfId="13180" xr:uid="{00000000-0005-0000-0000-0000EB4B0000}"/>
    <cellStyle name="Input 9 5 3" xfId="13181" xr:uid="{00000000-0005-0000-0000-0000EC4B0000}"/>
    <cellStyle name="Input 9 5 4" xfId="13182" xr:uid="{00000000-0005-0000-0000-0000ED4B0000}"/>
    <cellStyle name="Input 9 5 5" xfId="13183" xr:uid="{00000000-0005-0000-0000-0000EE4B0000}"/>
    <cellStyle name="Input 9 5 6" xfId="13184" xr:uid="{00000000-0005-0000-0000-0000EF4B0000}"/>
    <cellStyle name="Input 9_Client_Report_SSFD_286_UI_15May14_06h00" xfId="37076" xr:uid="{00000000-0005-0000-0000-0000F04B0000}"/>
    <cellStyle name="Linked Cell 2" xfId="337" xr:uid="{00000000-0005-0000-0000-0000F14B0000}"/>
    <cellStyle name="Linked Cell 2 2" xfId="13186" xr:uid="{00000000-0005-0000-0000-0000F24B0000}"/>
    <cellStyle name="Linked Cell 2 3" xfId="34785" xr:uid="{00000000-0005-0000-0000-0000F34B0000}"/>
    <cellStyle name="Linked Cell 2 3 2" xfId="37374" xr:uid="{00000000-0005-0000-0000-0000F44B0000}"/>
    <cellStyle name="Linked Cell 2 3 3" xfId="35023" xr:uid="{00000000-0005-0000-0000-0000F54B0000}"/>
    <cellStyle name="Linked Cell 2 4" xfId="13185" xr:uid="{00000000-0005-0000-0000-0000F64B0000}"/>
    <cellStyle name="Linked Cell 2_Client_Report_SSFD_286_UI_15May14_06h00" xfId="37077" xr:uid="{00000000-0005-0000-0000-0000F74B0000}"/>
    <cellStyle name="Linked Cell 3" xfId="34510" xr:uid="{00000000-0005-0000-0000-0000F84B0000}"/>
    <cellStyle name="Linked Cell 3 2" xfId="34786" xr:uid="{00000000-0005-0000-0000-0000F94B0000}"/>
    <cellStyle name="Linked Cell 4" xfId="34511" xr:uid="{00000000-0005-0000-0000-0000FA4B0000}"/>
    <cellStyle name="Linked Cell 5" xfId="35022" xr:uid="{00000000-0005-0000-0000-0000FB4B0000}"/>
    <cellStyle name="Linked Cell 6" xfId="38094" xr:uid="{00000000-0005-0000-0000-0000FC4B0000}"/>
    <cellStyle name="Linked Cell 7" xfId="38134" xr:uid="{00000000-0005-0000-0000-0000FD4B0000}"/>
    <cellStyle name="Linked Cell 8" xfId="395" xr:uid="{00000000-0005-0000-0000-0000FE4B0000}"/>
    <cellStyle name="Millares 2" xfId="59" xr:uid="{00000000-0005-0000-0000-0000004C0000}"/>
    <cellStyle name="Millares 2 2" xfId="60" xr:uid="{00000000-0005-0000-0000-0000014C0000}"/>
    <cellStyle name="Millares 2 2 2" xfId="37937" xr:uid="{00000000-0005-0000-0000-0000024C0000}"/>
    <cellStyle name="Millares 2 2 3" xfId="37682" xr:uid="{00000000-0005-0000-0000-0000034C0000}"/>
    <cellStyle name="Millares 2 3" xfId="244" xr:uid="{00000000-0005-0000-0000-0000044C0000}"/>
    <cellStyle name="Millares 2 3 2" xfId="38223" xr:uid="{00000000-0005-0000-0000-0000054C0000}"/>
    <cellStyle name="Millares 2 3 3" xfId="37936" xr:uid="{00000000-0005-0000-0000-0000064C0000}"/>
    <cellStyle name="Millares 2 4" xfId="13187" xr:uid="{00000000-0005-0000-0000-0000074C0000}"/>
    <cellStyle name="Millares 3" xfId="61" xr:uid="{00000000-0005-0000-0000-0000084C0000}"/>
    <cellStyle name="Millares 3 2" xfId="62" xr:uid="{00000000-0005-0000-0000-0000094C0000}"/>
    <cellStyle name="Millares 3 3" xfId="37938" xr:uid="{00000000-0005-0000-0000-00000A4C0000}"/>
    <cellStyle name="Millares 3 4" xfId="37681" xr:uid="{00000000-0005-0000-0000-00000B4C0000}"/>
    <cellStyle name="Millares 4" xfId="63" xr:uid="{00000000-0005-0000-0000-00000C4C0000}"/>
    <cellStyle name="Millares 4 2" xfId="64" xr:uid="{00000000-0005-0000-0000-00000D4C0000}"/>
    <cellStyle name="Millares 4 2 2" xfId="37940" xr:uid="{00000000-0005-0000-0000-00000E4C0000}"/>
    <cellStyle name="Millares 4 2 3" xfId="37798" xr:uid="{00000000-0005-0000-0000-00000F4C0000}"/>
    <cellStyle name="Millares 4 3" xfId="37939" xr:uid="{00000000-0005-0000-0000-0000104C0000}"/>
    <cellStyle name="Millares 4 4" xfId="37688" xr:uid="{00000000-0005-0000-0000-0000114C0000}"/>
    <cellStyle name="Millares 5" xfId="37690" xr:uid="{00000000-0005-0000-0000-0000124C0000}"/>
    <cellStyle name="Millares 5 2" xfId="37800" xr:uid="{00000000-0005-0000-0000-0000134C0000}"/>
    <cellStyle name="Millares 6" xfId="37692" xr:uid="{00000000-0005-0000-0000-0000144C0000}"/>
    <cellStyle name="Millares 7" xfId="37694" xr:uid="{00000000-0005-0000-0000-0000154C0000}"/>
    <cellStyle name="Millares 8" xfId="37589" xr:uid="{00000000-0005-0000-0000-0000164C0000}"/>
    <cellStyle name="Millares 9" xfId="37698" xr:uid="{00000000-0005-0000-0000-0000174C0000}"/>
    <cellStyle name="Milliers [0]_CREATIVE" xfId="65" xr:uid="{00000000-0005-0000-0000-0000184C0000}"/>
    <cellStyle name="Milliers_CREATIVE" xfId="66" xr:uid="{00000000-0005-0000-0000-0000194C0000}"/>
    <cellStyle name="Moneda 2" xfId="67" xr:uid="{00000000-0005-0000-0000-00001A4C0000}"/>
    <cellStyle name="Monétaire [0]_CREATIVE" xfId="68" xr:uid="{00000000-0005-0000-0000-00001B4C0000}"/>
    <cellStyle name="Monétaire_CREATIVE" xfId="69" xr:uid="{00000000-0005-0000-0000-00001C4C0000}"/>
    <cellStyle name="MS_Arabic" xfId="70" xr:uid="{00000000-0005-0000-0000-00001D4C0000}"/>
    <cellStyle name="Neutral" xfId="3" builtinId="28"/>
    <cellStyle name="Neutral 10" xfId="38090" xr:uid="{00000000-0005-0000-0000-00001F4C0000}"/>
    <cellStyle name="Neutral 11" xfId="38130" xr:uid="{00000000-0005-0000-0000-0000204C0000}"/>
    <cellStyle name="Neutral 12" xfId="385" xr:uid="{00000000-0005-0000-0000-0000214C0000}"/>
    <cellStyle name="Neutral 2" xfId="71" xr:uid="{00000000-0005-0000-0000-0000224C0000}"/>
    <cellStyle name="Neutral 2 2" xfId="13189" xr:uid="{00000000-0005-0000-0000-0000234C0000}"/>
    <cellStyle name="Neutral 2 3" xfId="34787" xr:uid="{00000000-0005-0000-0000-0000244C0000}"/>
    <cellStyle name="Neutral 2 3 2" xfId="37375" xr:uid="{00000000-0005-0000-0000-0000254C0000}"/>
    <cellStyle name="Neutral 2 3 3" xfId="35025" xr:uid="{00000000-0005-0000-0000-0000264C0000}"/>
    <cellStyle name="Neutral 2 4" xfId="37941" xr:uid="{00000000-0005-0000-0000-0000274C0000}"/>
    <cellStyle name="Neutral 2 5" xfId="13188" xr:uid="{00000000-0005-0000-0000-0000284C0000}"/>
    <cellStyle name="Neutral 2 6" xfId="38263" xr:uid="{00000000-0005-0000-0000-0000294C0000}"/>
    <cellStyle name="Neutral 2_Client_Report_SSFD_286_UI_15May14_06h00" xfId="37078" xr:uid="{00000000-0005-0000-0000-00002A4C0000}"/>
    <cellStyle name="Neutral 3" xfId="226" xr:uid="{00000000-0005-0000-0000-00002B4C0000}"/>
    <cellStyle name="Neutral 3 2" xfId="34788" xr:uid="{00000000-0005-0000-0000-00002C4C0000}"/>
    <cellStyle name="Neutral 3 3" xfId="38206" xr:uid="{00000000-0005-0000-0000-00002D4C0000}"/>
    <cellStyle name="Neutral 3 4" xfId="34512" xr:uid="{00000000-0005-0000-0000-00002E4C0000}"/>
    <cellStyle name="Neutral 4" xfId="242" xr:uid="{00000000-0005-0000-0000-00002F4C0000}"/>
    <cellStyle name="Neutral 4 2" xfId="38221" xr:uid="{00000000-0005-0000-0000-0000304C0000}"/>
    <cellStyle name="Neutral 4 3" xfId="34513" xr:uid="{00000000-0005-0000-0000-0000314C0000}"/>
    <cellStyle name="Neutral 5" xfId="35024" xr:uid="{00000000-0005-0000-0000-0000324C0000}"/>
    <cellStyle name="Neutral 6" xfId="37562" xr:uid="{00000000-0005-0000-0000-0000334C0000}"/>
    <cellStyle name="Neutral 7" xfId="37875" xr:uid="{00000000-0005-0000-0000-0000344C0000}"/>
    <cellStyle name="Neutral 8" xfId="37880" xr:uid="{00000000-0005-0000-0000-0000354C0000}"/>
    <cellStyle name="Neutral 9" xfId="37884" xr:uid="{00000000-0005-0000-0000-0000364C0000}"/>
    <cellStyle name="no dec" xfId="13190" xr:uid="{00000000-0005-0000-0000-0000374C0000}"/>
    <cellStyle name="Normal" xfId="0" builtinId="0"/>
    <cellStyle name="Normal - Style1" xfId="72" xr:uid="{00000000-0005-0000-0000-0000394C0000}"/>
    <cellStyle name="Normal - Style1 2" xfId="37942" xr:uid="{00000000-0005-0000-0000-00003A4C0000}"/>
    <cellStyle name="Normal - Style1 3" xfId="13191" xr:uid="{00000000-0005-0000-0000-00003B4C0000}"/>
    <cellStyle name="Normal 10" xfId="73" xr:uid="{00000000-0005-0000-0000-00003C4C0000}"/>
    <cellStyle name="Normal 10 2" xfId="13193" xr:uid="{00000000-0005-0000-0000-00003D4C0000}"/>
    <cellStyle name="Normal 10 2 2" xfId="13194" xr:uid="{00000000-0005-0000-0000-00003E4C0000}"/>
    <cellStyle name="Normal 10 2 2 2" xfId="36654" xr:uid="{00000000-0005-0000-0000-00003F4C0000}"/>
    <cellStyle name="Normal 10 2 3" xfId="36653" xr:uid="{00000000-0005-0000-0000-0000404C0000}"/>
    <cellStyle name="Normal 10 2 4" xfId="37723" xr:uid="{00000000-0005-0000-0000-0000414C0000}"/>
    <cellStyle name="Normal 10 3" xfId="13195" xr:uid="{00000000-0005-0000-0000-0000424C0000}"/>
    <cellStyle name="Normal 10 3 2" xfId="36655" xr:uid="{00000000-0005-0000-0000-0000434C0000}"/>
    <cellStyle name="Normal 10 4" xfId="35661" xr:uid="{00000000-0005-0000-0000-0000444C0000}"/>
    <cellStyle name="Normal 10 5" xfId="37612" xr:uid="{00000000-0005-0000-0000-0000454C0000}"/>
    <cellStyle name="Normal 10 6" xfId="37943" xr:uid="{00000000-0005-0000-0000-0000464C0000}"/>
    <cellStyle name="Normal 10 7" xfId="13192" xr:uid="{00000000-0005-0000-0000-0000474C0000}"/>
    <cellStyle name="Normal 10_Acumulados" xfId="13196" xr:uid="{00000000-0005-0000-0000-0000484C0000}"/>
    <cellStyle name="Normal 100" xfId="222" xr:uid="{00000000-0005-0000-0000-0000494C0000}"/>
    <cellStyle name="Normal 100 2" xfId="37858" xr:uid="{00000000-0005-0000-0000-00004A4C0000}"/>
    <cellStyle name="Normal 100 3" xfId="38202" xr:uid="{00000000-0005-0000-0000-00004B4C0000}"/>
    <cellStyle name="Normal 100 4" xfId="37188" xr:uid="{00000000-0005-0000-0000-00004C4C0000}"/>
    <cellStyle name="Normal 101" xfId="223" xr:uid="{00000000-0005-0000-0000-00004D4C0000}"/>
    <cellStyle name="Normal 101 2" xfId="37859" xr:uid="{00000000-0005-0000-0000-00004E4C0000}"/>
    <cellStyle name="Normal 101 3" xfId="38203" xr:uid="{00000000-0005-0000-0000-00004F4C0000}"/>
    <cellStyle name="Normal 101 4" xfId="37197" xr:uid="{00000000-0005-0000-0000-0000504C0000}"/>
    <cellStyle name="Normal 102" xfId="224" xr:uid="{00000000-0005-0000-0000-0000514C0000}"/>
    <cellStyle name="Normal 102 2" xfId="37860" xr:uid="{00000000-0005-0000-0000-0000524C0000}"/>
    <cellStyle name="Normal 102 3" xfId="38204" xr:uid="{00000000-0005-0000-0000-0000534C0000}"/>
    <cellStyle name="Normal 102 4" xfId="37254" xr:uid="{00000000-0005-0000-0000-0000544C0000}"/>
    <cellStyle name="Normal 103" xfId="243" xr:uid="{00000000-0005-0000-0000-0000554C0000}"/>
    <cellStyle name="Normal 103 2" xfId="37861" xr:uid="{00000000-0005-0000-0000-0000564C0000}"/>
    <cellStyle name="Normal 103 3" xfId="38222" xr:uid="{00000000-0005-0000-0000-0000574C0000}"/>
    <cellStyle name="Normal 103 4" xfId="37263" xr:uid="{00000000-0005-0000-0000-0000584C0000}"/>
    <cellStyle name="Normal 104" xfId="247" xr:uid="{00000000-0005-0000-0000-0000594C0000}"/>
    <cellStyle name="Normal 104 2" xfId="37862" xr:uid="{00000000-0005-0000-0000-00005A4C0000}"/>
    <cellStyle name="Normal 104 3" xfId="38226" xr:uid="{00000000-0005-0000-0000-00005B4C0000}"/>
    <cellStyle name="Normal 104 4" xfId="37262" xr:uid="{00000000-0005-0000-0000-00005C4C0000}"/>
    <cellStyle name="Normal 105" xfId="252" xr:uid="{00000000-0005-0000-0000-00005D4C0000}"/>
    <cellStyle name="Normal 105 2" xfId="297" xr:uid="{00000000-0005-0000-0000-00005E4C0000}"/>
    <cellStyle name="Normal 105 2 2" xfId="37863" xr:uid="{00000000-0005-0000-0000-00005F4C0000}"/>
    <cellStyle name="Normal 105 3" xfId="325" xr:uid="{00000000-0005-0000-0000-0000604C0000}"/>
    <cellStyle name="Normal 105 4" xfId="37261" xr:uid="{00000000-0005-0000-0000-0000614C0000}"/>
    <cellStyle name="Normal 106" xfId="312" xr:uid="{00000000-0005-0000-0000-0000624C0000}"/>
    <cellStyle name="Normal 106 2" xfId="37289" xr:uid="{00000000-0005-0000-0000-0000634C0000}"/>
    <cellStyle name="Normal 107" xfId="382" xr:uid="{00000000-0005-0000-0000-0000644C0000}"/>
    <cellStyle name="Normal 107 2" xfId="37424" xr:uid="{00000000-0005-0000-0000-0000654C0000}"/>
    <cellStyle name="Normal 108" xfId="37461" xr:uid="{00000000-0005-0000-0000-0000664C0000}"/>
    <cellStyle name="Normal 109" xfId="37463" xr:uid="{00000000-0005-0000-0000-0000674C0000}"/>
    <cellStyle name="Normal 11" xfId="74" xr:uid="{00000000-0005-0000-0000-0000684C0000}"/>
    <cellStyle name="Normal 11 2" xfId="13198" xr:uid="{00000000-0005-0000-0000-0000694C0000}"/>
    <cellStyle name="Normal 11 2 2" xfId="26505" xr:uid="{00000000-0005-0000-0000-00006A4C0000}"/>
    <cellStyle name="Normal 11 2 2 2" xfId="36657" xr:uid="{00000000-0005-0000-0000-00006B4C0000}"/>
    <cellStyle name="Normal 11 2 3" xfId="37724" xr:uid="{00000000-0005-0000-0000-00006C4C0000}"/>
    <cellStyle name="Normal 11 3" xfId="26504" xr:uid="{00000000-0005-0000-0000-00006D4C0000}"/>
    <cellStyle name="Normal 11 3 2" xfId="34514" xr:uid="{00000000-0005-0000-0000-00006E4C0000}"/>
    <cellStyle name="Normal 11 4" xfId="34789" xr:uid="{00000000-0005-0000-0000-00006F4C0000}"/>
    <cellStyle name="Normal 11 4 2" xfId="35434" xr:uid="{00000000-0005-0000-0000-0000704C0000}"/>
    <cellStyle name="Normal 11 4 3" xfId="35622" xr:uid="{00000000-0005-0000-0000-0000714C0000}"/>
    <cellStyle name="Normal 11 4 4" xfId="36658" xr:uid="{00000000-0005-0000-0000-0000724C0000}"/>
    <cellStyle name="Normal 11 4 5" xfId="37079" xr:uid="{00000000-0005-0000-0000-0000734C0000}"/>
    <cellStyle name="Normal 11 4 6" xfId="37376" xr:uid="{00000000-0005-0000-0000-0000744C0000}"/>
    <cellStyle name="Normal 11 4 7" xfId="35026" xr:uid="{00000000-0005-0000-0000-0000754C0000}"/>
    <cellStyle name="Normal 11 5" xfId="34790" xr:uid="{00000000-0005-0000-0000-0000764C0000}"/>
    <cellStyle name="Normal 11 5 2" xfId="36656" xr:uid="{00000000-0005-0000-0000-0000774C0000}"/>
    <cellStyle name="Normal 11 6" xfId="36832" xr:uid="{00000000-0005-0000-0000-0000784C0000}"/>
    <cellStyle name="Normal 11 7" xfId="37613" xr:uid="{00000000-0005-0000-0000-0000794C0000}"/>
    <cellStyle name="Normal 11 8" xfId="37944" xr:uid="{00000000-0005-0000-0000-00007A4C0000}"/>
    <cellStyle name="Normal 11 9" xfId="13197" xr:uid="{00000000-0005-0000-0000-00007B4C0000}"/>
    <cellStyle name="Normal 11_Client_Field_Report_SSFD_293_UI_17May14@6h00" xfId="34791" xr:uid="{00000000-0005-0000-0000-00007C4C0000}"/>
    <cellStyle name="Normal 110" xfId="37464" xr:uid="{00000000-0005-0000-0000-00007D4C0000}"/>
    <cellStyle name="Normal 111" xfId="37462" xr:uid="{00000000-0005-0000-0000-00007E4C0000}"/>
    <cellStyle name="Normal 112" xfId="37466" xr:uid="{00000000-0005-0000-0000-00007F4C0000}"/>
    <cellStyle name="Normal 113" xfId="37417" xr:uid="{00000000-0005-0000-0000-0000804C0000}"/>
    <cellStyle name="Normal 114" xfId="37476" xr:uid="{00000000-0005-0000-0000-0000814C0000}"/>
    <cellStyle name="Normal 115" xfId="37431" xr:uid="{00000000-0005-0000-0000-0000824C0000}"/>
    <cellStyle name="Normal 116" xfId="37326" xr:uid="{00000000-0005-0000-0000-0000834C0000}"/>
    <cellStyle name="Normal 117" xfId="37356" xr:uid="{00000000-0005-0000-0000-0000844C0000}"/>
    <cellStyle name="Normal 118" xfId="37364" xr:uid="{00000000-0005-0000-0000-0000854C0000}"/>
    <cellStyle name="Normal 119" xfId="37477" xr:uid="{00000000-0005-0000-0000-0000864C0000}"/>
    <cellStyle name="Normal 12" xfId="75" xr:uid="{00000000-0005-0000-0000-0000874C0000}"/>
    <cellStyle name="Normal 12 2" xfId="13200" xr:uid="{00000000-0005-0000-0000-0000884C0000}"/>
    <cellStyle name="Normal 12 2 2" xfId="36660" xr:uid="{00000000-0005-0000-0000-0000894C0000}"/>
    <cellStyle name="Normal 12 2 3" xfId="37725" xr:uid="{00000000-0005-0000-0000-00008A4C0000}"/>
    <cellStyle name="Normal 12 3" xfId="26506" xr:uid="{00000000-0005-0000-0000-00008B4C0000}"/>
    <cellStyle name="Normal 12 3 2" xfId="34515" xr:uid="{00000000-0005-0000-0000-00008C4C0000}"/>
    <cellStyle name="Normal 12 4" xfId="34792" xr:uid="{00000000-0005-0000-0000-00008D4C0000}"/>
    <cellStyle name="Normal 12 4 2" xfId="36659" xr:uid="{00000000-0005-0000-0000-00008E4C0000}"/>
    <cellStyle name="Normal 12 5" xfId="37614" xr:uid="{00000000-0005-0000-0000-00008F4C0000}"/>
    <cellStyle name="Normal 12 6" xfId="37945" xr:uid="{00000000-0005-0000-0000-0000904C0000}"/>
    <cellStyle name="Normal 12 7" xfId="13199" xr:uid="{00000000-0005-0000-0000-0000914C0000}"/>
    <cellStyle name="Normal 12_AGR 47HU" xfId="34793" xr:uid="{00000000-0005-0000-0000-0000924C0000}"/>
    <cellStyle name="Normal 120" xfId="37500" xr:uid="{00000000-0005-0000-0000-0000934C0000}"/>
    <cellStyle name="Normal 121" xfId="37529" xr:uid="{00000000-0005-0000-0000-0000944C0000}"/>
    <cellStyle name="Normal 122" xfId="34938" xr:uid="{00000000-0005-0000-0000-0000954C0000}"/>
    <cellStyle name="Normal 122 2" xfId="37533" xr:uid="{00000000-0005-0000-0000-0000964C0000}"/>
    <cellStyle name="Normal 123" xfId="37530" xr:uid="{00000000-0005-0000-0000-0000974C0000}"/>
    <cellStyle name="Normal 124" xfId="37531" xr:uid="{00000000-0005-0000-0000-0000984C0000}"/>
    <cellStyle name="Normal 125" xfId="37532" xr:uid="{00000000-0005-0000-0000-0000994C0000}"/>
    <cellStyle name="Normal 126" xfId="37535" xr:uid="{00000000-0005-0000-0000-00009A4C0000}"/>
    <cellStyle name="Normal 127" xfId="37537" xr:uid="{00000000-0005-0000-0000-00009B4C0000}"/>
    <cellStyle name="Normal 128" xfId="37539" xr:uid="{00000000-0005-0000-0000-00009C4C0000}"/>
    <cellStyle name="Normal 129" xfId="37541" xr:uid="{00000000-0005-0000-0000-00009D4C0000}"/>
    <cellStyle name="Normal 13" xfId="76" xr:uid="{00000000-0005-0000-0000-00009E4C0000}"/>
    <cellStyle name="Normal 13 2" xfId="13202" xr:uid="{00000000-0005-0000-0000-00009F4C0000}"/>
    <cellStyle name="Normal 13 2 2" xfId="36662" xr:uid="{00000000-0005-0000-0000-0000A04C0000}"/>
    <cellStyle name="Normal 13 2 3" xfId="37726" xr:uid="{00000000-0005-0000-0000-0000A14C0000}"/>
    <cellStyle name="Normal 13 3" xfId="34516" xr:uid="{00000000-0005-0000-0000-0000A24C0000}"/>
    <cellStyle name="Normal 13 4" xfId="34794" xr:uid="{00000000-0005-0000-0000-0000A34C0000}"/>
    <cellStyle name="Normal 13 4 2" xfId="36661" xr:uid="{00000000-0005-0000-0000-0000A44C0000}"/>
    <cellStyle name="Normal 13 5" xfId="37615" xr:uid="{00000000-0005-0000-0000-0000A54C0000}"/>
    <cellStyle name="Normal 13 6" xfId="37946" xr:uid="{00000000-0005-0000-0000-0000A64C0000}"/>
    <cellStyle name="Normal 13 7" xfId="13201" xr:uid="{00000000-0005-0000-0000-0000A74C0000}"/>
    <cellStyle name="Normal 13_Client_Field_Report_SSFD_293_UI_17May14@6h00" xfId="34795" xr:uid="{00000000-0005-0000-0000-0000A84C0000}"/>
    <cellStyle name="Normal 130" xfId="37542" xr:uid="{00000000-0005-0000-0000-0000A94C0000}"/>
    <cellStyle name="Normal 130 2" xfId="37552" xr:uid="{00000000-0005-0000-0000-0000AA4C0000}"/>
    <cellStyle name="Normal 131" xfId="37544" xr:uid="{00000000-0005-0000-0000-0000AB4C0000}"/>
    <cellStyle name="Normal 132" xfId="37538" xr:uid="{00000000-0005-0000-0000-0000AC4C0000}"/>
    <cellStyle name="Normal 132 2" xfId="37543" xr:uid="{00000000-0005-0000-0000-0000AD4C0000}"/>
    <cellStyle name="Normal 133" xfId="37545" xr:uid="{00000000-0005-0000-0000-0000AE4C0000}"/>
    <cellStyle name="Normal 134" xfId="37557" xr:uid="{00000000-0005-0000-0000-0000AF4C0000}"/>
    <cellStyle name="Normal 135" xfId="37558" xr:uid="{00000000-0005-0000-0000-0000B04C0000}"/>
    <cellStyle name="Normal 136" xfId="37559" xr:uid="{00000000-0005-0000-0000-0000B14C0000}"/>
    <cellStyle name="Normal 137" xfId="37564" xr:uid="{00000000-0005-0000-0000-0000B24C0000}"/>
    <cellStyle name="Normal 138" xfId="37565" xr:uid="{00000000-0005-0000-0000-0000B34C0000}"/>
    <cellStyle name="Normal 139" xfId="37566" xr:uid="{00000000-0005-0000-0000-0000B44C0000}"/>
    <cellStyle name="Normal 14" xfId="77" xr:uid="{00000000-0005-0000-0000-0000B54C0000}"/>
    <cellStyle name="Normal 14 10" xfId="37616" xr:uid="{00000000-0005-0000-0000-0000B64C0000}"/>
    <cellStyle name="Normal 14 11" xfId="37947" xr:uid="{00000000-0005-0000-0000-0000B74C0000}"/>
    <cellStyle name="Normal 14 12" xfId="13203" xr:uid="{00000000-0005-0000-0000-0000B84C0000}"/>
    <cellStyle name="Normal 14 2" xfId="13204" xr:uid="{00000000-0005-0000-0000-0000B94C0000}"/>
    <cellStyle name="Normal 14 2 2" xfId="36664" xr:uid="{00000000-0005-0000-0000-0000BA4C0000}"/>
    <cellStyle name="Normal 14 2 3" xfId="37727" xr:uid="{00000000-0005-0000-0000-0000BB4C0000}"/>
    <cellStyle name="Normal 14 3" xfId="26521" xr:uid="{00000000-0005-0000-0000-0000BC4C0000}"/>
    <cellStyle name="Normal 14 3 2" xfId="34517" xr:uid="{00000000-0005-0000-0000-0000BD4C0000}"/>
    <cellStyle name="Normal 14 3 3" xfId="35623" xr:uid="{00000000-0005-0000-0000-0000BE4C0000}"/>
    <cellStyle name="Normal 14 3 4" xfId="36665" xr:uid="{00000000-0005-0000-0000-0000BF4C0000}"/>
    <cellStyle name="Normal 14 3 5" xfId="37081" xr:uid="{00000000-0005-0000-0000-0000C04C0000}"/>
    <cellStyle name="Normal 14 3 6" xfId="37377" xr:uid="{00000000-0005-0000-0000-0000C14C0000}"/>
    <cellStyle name="Normal 14 4" xfId="34796" xr:uid="{00000000-0005-0000-0000-0000C24C0000}"/>
    <cellStyle name="Normal 14 4 2" xfId="35435" xr:uid="{00000000-0005-0000-0000-0000C34C0000}"/>
    <cellStyle name="Normal 14 4 3" xfId="36663" xr:uid="{00000000-0005-0000-0000-0000C44C0000}"/>
    <cellStyle name="Normal 14 4 4" xfId="35131" xr:uid="{00000000-0005-0000-0000-0000C54C0000}"/>
    <cellStyle name="Normal 14 5" xfId="35270" xr:uid="{00000000-0005-0000-0000-0000C64C0000}"/>
    <cellStyle name="Normal 14 6" xfId="35396" xr:uid="{00000000-0005-0000-0000-0000C74C0000}"/>
    <cellStyle name="Normal 14 7" xfId="35584" xr:uid="{00000000-0005-0000-0000-0000C84C0000}"/>
    <cellStyle name="Normal 14 8" xfId="35827" xr:uid="{00000000-0005-0000-0000-0000C94C0000}"/>
    <cellStyle name="Normal 14 9" xfId="37080" xr:uid="{00000000-0005-0000-0000-0000CA4C0000}"/>
    <cellStyle name="Normal 14_Client_Field_Report_SSFD_293_UI_17May14@6h00" xfId="34797" xr:uid="{00000000-0005-0000-0000-0000CB4C0000}"/>
    <cellStyle name="Normal 140" xfId="37581" xr:uid="{00000000-0005-0000-0000-0000CC4C0000}"/>
    <cellStyle name="Normal 141" xfId="37582" xr:uid="{00000000-0005-0000-0000-0000CD4C0000}"/>
    <cellStyle name="Normal 142" xfId="37567" xr:uid="{00000000-0005-0000-0000-0000CE4C0000}"/>
    <cellStyle name="Normal 142 2" xfId="37602" xr:uid="{00000000-0005-0000-0000-0000CF4C0000}"/>
    <cellStyle name="Normal 143" xfId="37568" xr:uid="{00000000-0005-0000-0000-0000D04C0000}"/>
    <cellStyle name="Normal 143 2" xfId="37599" xr:uid="{00000000-0005-0000-0000-0000D14C0000}"/>
    <cellStyle name="Normal 144" xfId="37583" xr:uid="{00000000-0005-0000-0000-0000D24C0000}"/>
    <cellStyle name="Normal 145" xfId="37569" xr:uid="{00000000-0005-0000-0000-0000D34C0000}"/>
    <cellStyle name="Normal 145 2" xfId="37598" xr:uid="{00000000-0005-0000-0000-0000D44C0000}"/>
    <cellStyle name="Normal 146" xfId="37584" xr:uid="{00000000-0005-0000-0000-0000D54C0000}"/>
    <cellStyle name="Normal 147" xfId="37870" xr:uid="{00000000-0005-0000-0000-0000D64C0000}"/>
    <cellStyle name="Normal 148" xfId="37877" xr:uid="{00000000-0005-0000-0000-0000D74C0000}"/>
    <cellStyle name="Normal 149" xfId="37881" xr:uid="{00000000-0005-0000-0000-0000D84C0000}"/>
    <cellStyle name="Normal 15" xfId="78" xr:uid="{00000000-0005-0000-0000-0000D94C0000}"/>
    <cellStyle name="Normal 15 10" xfId="37617" xr:uid="{00000000-0005-0000-0000-0000DA4C0000}"/>
    <cellStyle name="Normal 15 11" xfId="37948" xr:uid="{00000000-0005-0000-0000-0000DB4C0000}"/>
    <cellStyle name="Normal 15 12" xfId="13205" xr:uid="{00000000-0005-0000-0000-0000DC4C0000}"/>
    <cellStyle name="Normal 15 2" xfId="13206" xr:uid="{00000000-0005-0000-0000-0000DD4C0000}"/>
    <cellStyle name="Normal 15 2 2" xfId="36667" xr:uid="{00000000-0005-0000-0000-0000DE4C0000}"/>
    <cellStyle name="Normal 15 2 3" xfId="37728" xr:uid="{00000000-0005-0000-0000-0000DF4C0000}"/>
    <cellStyle name="Normal 15 3" xfId="34518" xr:uid="{00000000-0005-0000-0000-0000E04C0000}"/>
    <cellStyle name="Normal 15 3 2" xfId="34799" xr:uid="{00000000-0005-0000-0000-0000E14C0000}"/>
    <cellStyle name="Normal 15 3 2 2" xfId="35437" xr:uid="{00000000-0005-0000-0000-0000E24C0000}"/>
    <cellStyle name="Normal 15 3 3" xfId="35624" xr:uid="{00000000-0005-0000-0000-0000E34C0000}"/>
    <cellStyle name="Normal 15 3 4" xfId="36668" xr:uid="{00000000-0005-0000-0000-0000E44C0000}"/>
    <cellStyle name="Normal 15 3 5" xfId="37083" xr:uid="{00000000-0005-0000-0000-0000E54C0000}"/>
    <cellStyle name="Normal 15 3 6" xfId="37378" xr:uid="{00000000-0005-0000-0000-0000E64C0000}"/>
    <cellStyle name="Normal 15 4" xfId="34800" xr:uid="{00000000-0005-0000-0000-0000E74C0000}"/>
    <cellStyle name="Normal 15 4 2" xfId="35436" xr:uid="{00000000-0005-0000-0000-0000E84C0000}"/>
    <cellStyle name="Normal 15 4 3" xfId="36666" xr:uid="{00000000-0005-0000-0000-0000E94C0000}"/>
    <cellStyle name="Normal 15 4 4" xfId="35132" xr:uid="{00000000-0005-0000-0000-0000EA4C0000}"/>
    <cellStyle name="Normal 15 5" xfId="34798" xr:uid="{00000000-0005-0000-0000-0000EB4C0000}"/>
    <cellStyle name="Normal 15 5 2" xfId="35271" xr:uid="{00000000-0005-0000-0000-0000EC4C0000}"/>
    <cellStyle name="Normal 15 6" xfId="35397" xr:uid="{00000000-0005-0000-0000-0000ED4C0000}"/>
    <cellStyle name="Normal 15 7" xfId="35585" xr:uid="{00000000-0005-0000-0000-0000EE4C0000}"/>
    <cellStyle name="Normal 15 8" xfId="35828" xr:uid="{00000000-0005-0000-0000-0000EF4C0000}"/>
    <cellStyle name="Normal 15 9" xfId="37082" xr:uid="{00000000-0005-0000-0000-0000F04C0000}"/>
    <cellStyle name="Normal 15_Client_Field_Report_SSFD_293_UI_17May14@6h00" xfId="34801" xr:uid="{00000000-0005-0000-0000-0000F14C0000}"/>
    <cellStyle name="Normal 150" xfId="37885" xr:uid="{00000000-0005-0000-0000-0000F24C0000}"/>
    <cellStyle name="Normal 151" xfId="37570" xr:uid="{00000000-0005-0000-0000-0000F34C0000}"/>
    <cellStyle name="Normal 151 2" xfId="37597" xr:uid="{00000000-0005-0000-0000-0000F44C0000}"/>
    <cellStyle name="Normal 152" xfId="37886" xr:uid="{00000000-0005-0000-0000-0000F54C0000}"/>
    <cellStyle name="Normal 153" xfId="37571" xr:uid="{00000000-0005-0000-0000-0000F64C0000}"/>
    <cellStyle name="Normal 153 2" xfId="37604" xr:uid="{00000000-0005-0000-0000-0000F74C0000}"/>
    <cellStyle name="Normal 154" xfId="37887" xr:uid="{00000000-0005-0000-0000-0000F84C0000}"/>
    <cellStyle name="Normal 155" xfId="37888" xr:uid="{00000000-0005-0000-0000-0000F94C0000}"/>
    <cellStyle name="Normal 156" xfId="37889" xr:uid="{00000000-0005-0000-0000-0000FA4C0000}"/>
    <cellStyle name="Normal 157" xfId="37890" xr:uid="{00000000-0005-0000-0000-0000FB4C0000}"/>
    <cellStyle name="Normal 158" xfId="37572" xr:uid="{00000000-0005-0000-0000-0000FC4C0000}"/>
    <cellStyle name="Normal 158 2" xfId="37603" xr:uid="{00000000-0005-0000-0000-0000FD4C0000}"/>
    <cellStyle name="Normal 159" xfId="37891" xr:uid="{00000000-0005-0000-0000-0000FE4C0000}"/>
    <cellStyle name="Normal 16" xfId="79" xr:uid="{00000000-0005-0000-0000-0000FF4C0000}"/>
    <cellStyle name="Normal 16 10" xfId="37618" xr:uid="{00000000-0005-0000-0000-0000004D0000}"/>
    <cellStyle name="Normal 16 11" xfId="37949" xr:uid="{00000000-0005-0000-0000-0000014D0000}"/>
    <cellStyle name="Normal 16 12" xfId="13207" xr:uid="{00000000-0005-0000-0000-0000024D0000}"/>
    <cellStyle name="Normal 16 2" xfId="13208" xr:uid="{00000000-0005-0000-0000-0000034D0000}"/>
    <cellStyle name="Normal 16 2 2" xfId="36670" xr:uid="{00000000-0005-0000-0000-0000044D0000}"/>
    <cellStyle name="Normal 16 2 3" xfId="37729" xr:uid="{00000000-0005-0000-0000-0000054D0000}"/>
    <cellStyle name="Normal 16 3" xfId="34519" xr:uid="{00000000-0005-0000-0000-0000064D0000}"/>
    <cellStyle name="Normal 16 3 2" xfId="34803" xr:uid="{00000000-0005-0000-0000-0000074D0000}"/>
    <cellStyle name="Normal 16 3 2 2" xfId="35439" xr:uid="{00000000-0005-0000-0000-0000084D0000}"/>
    <cellStyle name="Normal 16 3 3" xfId="35625" xr:uid="{00000000-0005-0000-0000-0000094D0000}"/>
    <cellStyle name="Normal 16 3 4" xfId="36671" xr:uid="{00000000-0005-0000-0000-00000A4D0000}"/>
    <cellStyle name="Normal 16 3 5" xfId="37085" xr:uid="{00000000-0005-0000-0000-00000B4D0000}"/>
    <cellStyle name="Normal 16 3 6" xfId="37379" xr:uid="{00000000-0005-0000-0000-00000C4D0000}"/>
    <cellStyle name="Normal 16 4" xfId="34804" xr:uid="{00000000-0005-0000-0000-00000D4D0000}"/>
    <cellStyle name="Normal 16 4 2" xfId="35438" xr:uid="{00000000-0005-0000-0000-00000E4D0000}"/>
    <cellStyle name="Normal 16 4 3" xfId="36669" xr:uid="{00000000-0005-0000-0000-00000F4D0000}"/>
    <cellStyle name="Normal 16 4 4" xfId="35133" xr:uid="{00000000-0005-0000-0000-0000104D0000}"/>
    <cellStyle name="Normal 16 5" xfId="34802" xr:uid="{00000000-0005-0000-0000-0000114D0000}"/>
    <cellStyle name="Normal 16 5 2" xfId="35272" xr:uid="{00000000-0005-0000-0000-0000124D0000}"/>
    <cellStyle name="Normal 16 6" xfId="35398" xr:uid="{00000000-0005-0000-0000-0000134D0000}"/>
    <cellStyle name="Normal 16 7" xfId="35586" xr:uid="{00000000-0005-0000-0000-0000144D0000}"/>
    <cellStyle name="Normal 16 8" xfId="35829" xr:uid="{00000000-0005-0000-0000-0000154D0000}"/>
    <cellStyle name="Normal 16 9" xfId="37084" xr:uid="{00000000-0005-0000-0000-0000164D0000}"/>
    <cellStyle name="Normal 16_Client_Field_Report_SSFD_293_UI_17May14@6h00" xfId="34805" xr:uid="{00000000-0005-0000-0000-0000174D0000}"/>
    <cellStyle name="Normal 160" xfId="37892" xr:uid="{00000000-0005-0000-0000-0000184D0000}"/>
    <cellStyle name="Normal 161" xfId="37573" xr:uid="{00000000-0005-0000-0000-0000194D0000}"/>
    <cellStyle name="Normal 161 2" xfId="37595" xr:uid="{00000000-0005-0000-0000-00001A4D0000}"/>
    <cellStyle name="Normal 162" xfId="37893" xr:uid="{00000000-0005-0000-0000-00001B4D0000}"/>
    <cellStyle name="Normal 163" xfId="38030" xr:uid="{00000000-0005-0000-0000-00001C4D0000}"/>
    <cellStyle name="Normal 164" xfId="37574" xr:uid="{00000000-0005-0000-0000-00001D4D0000}"/>
    <cellStyle name="Normal 164 2" xfId="37594" xr:uid="{00000000-0005-0000-0000-00001E4D0000}"/>
    <cellStyle name="Normal 165" xfId="38070" xr:uid="{00000000-0005-0000-0000-00001F4D0000}"/>
    <cellStyle name="Normal 166" xfId="38072" xr:uid="{00000000-0005-0000-0000-0000204D0000}"/>
    <cellStyle name="Normal 167" xfId="37575" xr:uid="{00000000-0005-0000-0000-0000214D0000}"/>
    <cellStyle name="Normal 167 2" xfId="37601" xr:uid="{00000000-0005-0000-0000-0000224D0000}"/>
    <cellStyle name="Normal 168" xfId="37576" xr:uid="{00000000-0005-0000-0000-0000234D0000}"/>
    <cellStyle name="Normal 168 2" xfId="37596" xr:uid="{00000000-0005-0000-0000-0000244D0000}"/>
    <cellStyle name="Normal 169" xfId="38073" xr:uid="{00000000-0005-0000-0000-0000254D0000}"/>
    <cellStyle name="Normal 17" xfId="80" xr:uid="{00000000-0005-0000-0000-0000264D0000}"/>
    <cellStyle name="Normal 17 10" xfId="37619" xr:uid="{00000000-0005-0000-0000-0000274D0000}"/>
    <cellStyle name="Normal 17 11" xfId="37950" xr:uid="{00000000-0005-0000-0000-0000284D0000}"/>
    <cellStyle name="Normal 17 12" xfId="13209" xr:uid="{00000000-0005-0000-0000-0000294D0000}"/>
    <cellStyle name="Normal 17 2" xfId="13210" xr:uid="{00000000-0005-0000-0000-00002A4D0000}"/>
    <cellStyle name="Normal 17 2 2" xfId="36673" xr:uid="{00000000-0005-0000-0000-00002B4D0000}"/>
    <cellStyle name="Normal 17 2 3" xfId="37730" xr:uid="{00000000-0005-0000-0000-00002C4D0000}"/>
    <cellStyle name="Normal 17 3" xfId="34520" xr:uid="{00000000-0005-0000-0000-00002D4D0000}"/>
    <cellStyle name="Normal 17 3 2" xfId="34807" xr:uid="{00000000-0005-0000-0000-00002E4D0000}"/>
    <cellStyle name="Normal 17 3 2 2" xfId="35441" xr:uid="{00000000-0005-0000-0000-00002F4D0000}"/>
    <cellStyle name="Normal 17 3 3" xfId="35626" xr:uid="{00000000-0005-0000-0000-0000304D0000}"/>
    <cellStyle name="Normal 17 3 4" xfId="36674" xr:uid="{00000000-0005-0000-0000-0000314D0000}"/>
    <cellStyle name="Normal 17 3 5" xfId="37087" xr:uid="{00000000-0005-0000-0000-0000324D0000}"/>
    <cellStyle name="Normal 17 3 6" xfId="37380" xr:uid="{00000000-0005-0000-0000-0000334D0000}"/>
    <cellStyle name="Normal 17 4" xfId="34808" xr:uid="{00000000-0005-0000-0000-0000344D0000}"/>
    <cellStyle name="Normal 17 4 2" xfId="35440" xr:uid="{00000000-0005-0000-0000-0000354D0000}"/>
    <cellStyle name="Normal 17 4 3" xfId="36672" xr:uid="{00000000-0005-0000-0000-0000364D0000}"/>
    <cellStyle name="Normal 17 4 4" xfId="35134" xr:uid="{00000000-0005-0000-0000-0000374D0000}"/>
    <cellStyle name="Normal 17 5" xfId="34806" xr:uid="{00000000-0005-0000-0000-0000384D0000}"/>
    <cellStyle name="Normal 17 5 2" xfId="35273" xr:uid="{00000000-0005-0000-0000-0000394D0000}"/>
    <cellStyle name="Normal 17 6" xfId="35399" xr:uid="{00000000-0005-0000-0000-00003A4D0000}"/>
    <cellStyle name="Normal 17 7" xfId="35587" xr:uid="{00000000-0005-0000-0000-00003B4D0000}"/>
    <cellStyle name="Normal 17 8" xfId="35830" xr:uid="{00000000-0005-0000-0000-00003C4D0000}"/>
    <cellStyle name="Normal 17 9" xfId="37086" xr:uid="{00000000-0005-0000-0000-00003D4D0000}"/>
    <cellStyle name="Normal 17_Client_Field_Report_SSFD_293_UI_17May14@6h00" xfId="34809" xr:uid="{00000000-0005-0000-0000-00003E4D0000}"/>
    <cellStyle name="Normal 170" xfId="38075" xr:uid="{00000000-0005-0000-0000-00003F4D0000}"/>
    <cellStyle name="Normal 171" xfId="38076" xr:uid="{00000000-0005-0000-0000-0000404D0000}"/>
    <cellStyle name="Normal 172" xfId="38077" xr:uid="{00000000-0005-0000-0000-0000414D0000}"/>
    <cellStyle name="Normal 173" xfId="38078" xr:uid="{00000000-0005-0000-0000-0000424D0000}"/>
    <cellStyle name="Normal 174" xfId="38079" xr:uid="{00000000-0005-0000-0000-0000434D0000}"/>
    <cellStyle name="Normal 175" xfId="37547" xr:uid="{00000000-0005-0000-0000-0000444D0000}"/>
    <cellStyle name="Normal 176" xfId="37546" xr:uid="{00000000-0005-0000-0000-0000454D0000}"/>
    <cellStyle name="Normal 177" xfId="38081" xr:uid="{00000000-0005-0000-0000-0000464D0000}"/>
    <cellStyle name="Normal 178" xfId="38082" xr:uid="{00000000-0005-0000-0000-0000474D0000}"/>
    <cellStyle name="Normal 179" xfId="38124" xr:uid="{00000000-0005-0000-0000-0000484D0000}"/>
    <cellStyle name="Normal 18" xfId="81" xr:uid="{00000000-0005-0000-0000-0000494D0000}"/>
    <cellStyle name="Normal 18 10" xfId="37088" xr:uid="{00000000-0005-0000-0000-00004A4D0000}"/>
    <cellStyle name="Normal 18 11" xfId="37620" xr:uid="{00000000-0005-0000-0000-00004B4D0000}"/>
    <cellStyle name="Normal 18 12" xfId="37951" xr:uid="{00000000-0005-0000-0000-00004C4D0000}"/>
    <cellStyle name="Normal 18 13" xfId="13211" xr:uid="{00000000-0005-0000-0000-00004D4D0000}"/>
    <cellStyle name="Normal 18 2" xfId="13212" xr:uid="{00000000-0005-0000-0000-00004E4D0000}"/>
    <cellStyle name="Normal 18 2 2" xfId="13213" xr:uid="{00000000-0005-0000-0000-00004F4D0000}"/>
    <cellStyle name="Normal 18 2 2 2" xfId="36677" xr:uid="{00000000-0005-0000-0000-0000504D0000}"/>
    <cellStyle name="Normal 18 2 3" xfId="36676" xr:uid="{00000000-0005-0000-0000-0000514D0000}"/>
    <cellStyle name="Normal 18 2 4" xfId="37731" xr:uid="{00000000-0005-0000-0000-0000524D0000}"/>
    <cellStyle name="Normal 18 3" xfId="13214" xr:uid="{00000000-0005-0000-0000-0000534D0000}"/>
    <cellStyle name="Normal 18 3 2" xfId="36678" xr:uid="{00000000-0005-0000-0000-0000544D0000}"/>
    <cellStyle name="Normal 18 4" xfId="34521" xr:uid="{00000000-0005-0000-0000-0000554D0000}"/>
    <cellStyle name="Normal 18 4 2" xfId="34811" xr:uid="{00000000-0005-0000-0000-0000564D0000}"/>
    <cellStyle name="Normal 18 4 2 2" xfId="35443" xr:uid="{00000000-0005-0000-0000-0000574D0000}"/>
    <cellStyle name="Normal 18 4 3" xfId="35627" xr:uid="{00000000-0005-0000-0000-0000584D0000}"/>
    <cellStyle name="Normal 18 4 4" xfId="36679" xr:uid="{00000000-0005-0000-0000-0000594D0000}"/>
    <cellStyle name="Normal 18 4 5" xfId="37089" xr:uid="{00000000-0005-0000-0000-00005A4D0000}"/>
    <cellStyle name="Normal 18 4 6" xfId="37381" xr:uid="{00000000-0005-0000-0000-00005B4D0000}"/>
    <cellStyle name="Normal 18 5" xfId="34812" xr:uid="{00000000-0005-0000-0000-00005C4D0000}"/>
    <cellStyle name="Normal 18 5 2" xfId="35442" xr:uid="{00000000-0005-0000-0000-00005D4D0000}"/>
    <cellStyle name="Normal 18 5 3" xfId="36675" xr:uid="{00000000-0005-0000-0000-00005E4D0000}"/>
    <cellStyle name="Normal 18 5 4" xfId="35135" xr:uid="{00000000-0005-0000-0000-00005F4D0000}"/>
    <cellStyle name="Normal 18 6" xfId="34810" xr:uid="{00000000-0005-0000-0000-0000604D0000}"/>
    <cellStyle name="Normal 18 6 2" xfId="35274" xr:uid="{00000000-0005-0000-0000-0000614D0000}"/>
    <cellStyle name="Normal 18 7" xfId="35400" xr:uid="{00000000-0005-0000-0000-0000624D0000}"/>
    <cellStyle name="Normal 18 8" xfId="35588" xr:uid="{00000000-0005-0000-0000-0000634D0000}"/>
    <cellStyle name="Normal 18 9" xfId="35831" xr:uid="{00000000-0005-0000-0000-0000644D0000}"/>
    <cellStyle name="Normal 18_Acumulados" xfId="13215" xr:uid="{00000000-0005-0000-0000-0000654D0000}"/>
    <cellStyle name="Normal 180" xfId="38125" xr:uid="{00000000-0005-0000-0000-0000664D0000}"/>
    <cellStyle name="Normal 181" xfId="38162" xr:uid="{00000000-0005-0000-0000-0000674D0000}"/>
    <cellStyle name="Normal 182" xfId="37548" xr:uid="{00000000-0005-0000-0000-0000684D0000}"/>
    <cellStyle name="Normal 183" xfId="38163" xr:uid="{00000000-0005-0000-0000-0000694D0000}"/>
    <cellStyle name="Normal 184" xfId="38165" xr:uid="{00000000-0005-0000-0000-00006A4D0000}"/>
    <cellStyle name="Normal 185" xfId="38180" xr:uid="{00000000-0005-0000-0000-00006B4D0000}"/>
    <cellStyle name="Normal 186" xfId="38247" xr:uid="{00000000-0005-0000-0000-00006C4D0000}"/>
    <cellStyle name="Normal 187" xfId="37549" xr:uid="{00000000-0005-0000-0000-00006D4D0000}"/>
    <cellStyle name="Normal 188" xfId="38249" xr:uid="{00000000-0005-0000-0000-00006E4D0000}"/>
    <cellStyle name="Normal 189" xfId="383" xr:uid="{00000000-0005-0000-0000-00006F4D0000}"/>
    <cellStyle name="Normal 19" xfId="82" xr:uid="{00000000-0005-0000-0000-0000704D0000}"/>
    <cellStyle name="Normal 19 10" xfId="37090" xr:uid="{00000000-0005-0000-0000-0000714D0000}"/>
    <cellStyle name="Normal 19 11" xfId="37621" xr:uid="{00000000-0005-0000-0000-0000724D0000}"/>
    <cellStyle name="Normal 19 12" xfId="37952" xr:uid="{00000000-0005-0000-0000-0000734D0000}"/>
    <cellStyle name="Normal 19 13" xfId="13216" xr:uid="{00000000-0005-0000-0000-0000744D0000}"/>
    <cellStyle name="Normal 19 2" xfId="13217" xr:uid="{00000000-0005-0000-0000-0000754D0000}"/>
    <cellStyle name="Normal 19 2 2" xfId="13218" xr:uid="{00000000-0005-0000-0000-0000764D0000}"/>
    <cellStyle name="Normal 19 2 2 2" xfId="36682" xr:uid="{00000000-0005-0000-0000-0000774D0000}"/>
    <cellStyle name="Normal 19 2 3" xfId="36681" xr:uid="{00000000-0005-0000-0000-0000784D0000}"/>
    <cellStyle name="Normal 19 2 4" xfId="37732" xr:uid="{00000000-0005-0000-0000-0000794D0000}"/>
    <cellStyle name="Normal 19 3" xfId="13219" xr:uid="{00000000-0005-0000-0000-00007A4D0000}"/>
    <cellStyle name="Normal 19 3 2" xfId="36683" xr:uid="{00000000-0005-0000-0000-00007B4D0000}"/>
    <cellStyle name="Normal 19 4" xfId="34522" xr:uid="{00000000-0005-0000-0000-00007C4D0000}"/>
    <cellStyle name="Normal 19 4 2" xfId="34814" xr:uid="{00000000-0005-0000-0000-00007D4D0000}"/>
    <cellStyle name="Normal 19 4 2 2" xfId="35445" xr:uid="{00000000-0005-0000-0000-00007E4D0000}"/>
    <cellStyle name="Normal 19 4 3" xfId="35628" xr:uid="{00000000-0005-0000-0000-00007F4D0000}"/>
    <cellStyle name="Normal 19 4 4" xfId="36684" xr:uid="{00000000-0005-0000-0000-0000804D0000}"/>
    <cellStyle name="Normal 19 4 5" xfId="37091" xr:uid="{00000000-0005-0000-0000-0000814D0000}"/>
    <cellStyle name="Normal 19 4 6" xfId="37382" xr:uid="{00000000-0005-0000-0000-0000824D0000}"/>
    <cellStyle name="Normal 19 5" xfId="34815" xr:uid="{00000000-0005-0000-0000-0000834D0000}"/>
    <cellStyle name="Normal 19 5 2" xfId="35444" xr:uid="{00000000-0005-0000-0000-0000844D0000}"/>
    <cellStyle name="Normal 19 5 3" xfId="36680" xr:uid="{00000000-0005-0000-0000-0000854D0000}"/>
    <cellStyle name="Normal 19 5 4" xfId="35136" xr:uid="{00000000-0005-0000-0000-0000864D0000}"/>
    <cellStyle name="Normal 19 6" xfId="34813" xr:uid="{00000000-0005-0000-0000-0000874D0000}"/>
    <cellStyle name="Normal 19 6 2" xfId="35275" xr:uid="{00000000-0005-0000-0000-0000884D0000}"/>
    <cellStyle name="Normal 19 7" xfId="35401" xr:uid="{00000000-0005-0000-0000-0000894D0000}"/>
    <cellStyle name="Normal 19 8" xfId="35589" xr:uid="{00000000-0005-0000-0000-00008A4D0000}"/>
    <cellStyle name="Normal 19 9" xfId="35832" xr:uid="{00000000-0005-0000-0000-00008B4D0000}"/>
    <cellStyle name="Normal 19_Acumulados" xfId="13220" xr:uid="{00000000-0005-0000-0000-00008C4D0000}"/>
    <cellStyle name="Normal 190" xfId="38250" xr:uid="{00000000-0005-0000-0000-00008D4D0000}"/>
    <cellStyle name="Normal 191" xfId="38251" xr:uid="{00000000-0005-0000-0000-00008E4D0000}"/>
    <cellStyle name="Normal 192" xfId="38252" xr:uid="{00000000-0005-0000-0000-00008F4D0000}"/>
    <cellStyle name="Normal 193" xfId="38253" xr:uid="{00000000-0005-0000-0000-0000904D0000}"/>
    <cellStyle name="Normal 194" xfId="38254" xr:uid="{00000000-0005-0000-0000-0000914D0000}"/>
    <cellStyle name="Normal 195" xfId="38255" xr:uid="{00000000-0005-0000-0000-0000924D0000}"/>
    <cellStyle name="Normal 196" xfId="38256" xr:uid="{00000000-0005-0000-0000-0000934D0000}"/>
    <cellStyle name="Normal 197" xfId="38257" xr:uid="{00000000-0005-0000-0000-0000944D0000}"/>
    <cellStyle name="Normal 198" xfId="38258" xr:uid="{00000000-0005-0000-0000-0000954D0000}"/>
    <cellStyle name="Normal 199" xfId="38259" xr:uid="{00000000-0005-0000-0000-0000964D0000}"/>
    <cellStyle name="Normal 2" xfId="4" xr:uid="{00000000-0005-0000-0000-0000974D0000}"/>
    <cellStyle name="Normal 2 2" xfId="83" xr:uid="{00000000-0005-0000-0000-0000984D0000}"/>
    <cellStyle name="Normal 2 2 2" xfId="84" xr:uid="{00000000-0005-0000-0000-0000994D0000}"/>
    <cellStyle name="Normal 2 2 2 2" xfId="13224" xr:uid="{00000000-0005-0000-0000-00009A4D0000}"/>
    <cellStyle name="Normal 2 2 2 2 2" xfId="36686" xr:uid="{00000000-0005-0000-0000-00009B4D0000}"/>
    <cellStyle name="Normal 2 2 2 3" xfId="13225" xr:uid="{00000000-0005-0000-0000-00009C4D0000}"/>
    <cellStyle name="Normal 2 2 2 3 2" xfId="36687" xr:uid="{00000000-0005-0000-0000-00009D4D0000}"/>
    <cellStyle name="Normal 2 2 2 4" xfId="13226" xr:uid="{00000000-0005-0000-0000-00009E4D0000}"/>
    <cellStyle name="Normal 2 2 2 4 2" xfId="36688" xr:uid="{00000000-0005-0000-0000-00009F4D0000}"/>
    <cellStyle name="Normal 2 2 2 5" xfId="13227" xr:uid="{00000000-0005-0000-0000-0000A04D0000}"/>
    <cellStyle name="Normal 2 2 2 5 2" xfId="36689" xr:uid="{00000000-0005-0000-0000-0000A14D0000}"/>
    <cellStyle name="Normal 2 2 2 6" xfId="36685" xr:uid="{00000000-0005-0000-0000-0000A24D0000}"/>
    <cellStyle name="Normal 2 2 2 7" xfId="37954" xr:uid="{00000000-0005-0000-0000-0000A34D0000}"/>
    <cellStyle name="Normal 2 2 2 8" xfId="13223" xr:uid="{00000000-0005-0000-0000-0000A44D0000}"/>
    <cellStyle name="Normal 2 2 3" xfId="13228" xr:uid="{00000000-0005-0000-0000-0000A54D0000}"/>
    <cellStyle name="Normal 2 2 3 2" xfId="37606" xr:uid="{00000000-0005-0000-0000-0000A64D0000}"/>
    <cellStyle name="Normal 2 2 4" xfId="37588" xr:uid="{00000000-0005-0000-0000-0000A74D0000}"/>
    <cellStyle name="Normal 2 2 4 2" xfId="38271" xr:uid="{00000000-0005-0000-0000-0000A84D0000}"/>
    <cellStyle name="Normal 2 2 5" xfId="37953" xr:uid="{00000000-0005-0000-0000-0000A94D0000}"/>
    <cellStyle name="Normal 2 2 6" xfId="13222" xr:uid="{00000000-0005-0000-0000-0000AA4D0000}"/>
    <cellStyle name="Normal 2 3" xfId="85" xr:uid="{00000000-0005-0000-0000-0000AB4D0000}"/>
    <cellStyle name="Normal 2 3 2" xfId="381" xr:uid="{00000000-0005-0000-0000-0000AC4D0000}"/>
    <cellStyle name="Normal 2 3 2 2" xfId="35662" xr:uid="{00000000-0005-0000-0000-0000AD4D0000}"/>
    <cellStyle name="Normal 2 3 3" xfId="37955" xr:uid="{00000000-0005-0000-0000-0000AE4D0000}"/>
    <cellStyle name="Normal 2 3 4" xfId="26507" xr:uid="{00000000-0005-0000-0000-0000AF4D0000}"/>
    <cellStyle name="Normal 2 4" xfId="37587" xr:uid="{00000000-0005-0000-0000-0000B04D0000}"/>
    <cellStyle name="Normal 2 5" xfId="37876" xr:uid="{00000000-0005-0000-0000-0000B14D0000}"/>
    <cellStyle name="Normal 2 6" xfId="13221" xr:uid="{00000000-0005-0000-0000-0000B24D0000}"/>
    <cellStyle name="Normal 2_01222011-Novedades PCC" xfId="86" xr:uid="{00000000-0005-0000-0000-0000B34D0000}"/>
    <cellStyle name="Normal 20" xfId="87" xr:uid="{00000000-0005-0000-0000-0000B44D0000}"/>
    <cellStyle name="Normal 20 10" xfId="37092" xr:uid="{00000000-0005-0000-0000-0000B54D0000}"/>
    <cellStyle name="Normal 20 11" xfId="37622" xr:uid="{00000000-0005-0000-0000-0000B64D0000}"/>
    <cellStyle name="Normal 20 12" xfId="37956" xr:uid="{00000000-0005-0000-0000-0000B74D0000}"/>
    <cellStyle name="Normal 20 13" xfId="13229" xr:uid="{00000000-0005-0000-0000-0000B84D0000}"/>
    <cellStyle name="Normal 20 2" xfId="13230" xr:uid="{00000000-0005-0000-0000-0000B94D0000}"/>
    <cellStyle name="Normal 20 2 2" xfId="13231" xr:uid="{00000000-0005-0000-0000-0000BA4D0000}"/>
    <cellStyle name="Normal 20 2 2 2" xfId="36692" xr:uid="{00000000-0005-0000-0000-0000BB4D0000}"/>
    <cellStyle name="Normal 20 2 3" xfId="36691" xr:uid="{00000000-0005-0000-0000-0000BC4D0000}"/>
    <cellStyle name="Normal 20 2 4" xfId="37733" xr:uid="{00000000-0005-0000-0000-0000BD4D0000}"/>
    <cellStyle name="Normal 20 3" xfId="13232" xr:uid="{00000000-0005-0000-0000-0000BE4D0000}"/>
    <cellStyle name="Normal 20 3 2" xfId="36693" xr:uid="{00000000-0005-0000-0000-0000BF4D0000}"/>
    <cellStyle name="Normal 20 4" xfId="34523" xr:uid="{00000000-0005-0000-0000-0000C04D0000}"/>
    <cellStyle name="Normal 20 4 2" xfId="34817" xr:uid="{00000000-0005-0000-0000-0000C14D0000}"/>
    <cellStyle name="Normal 20 4 2 2" xfId="35447" xr:uid="{00000000-0005-0000-0000-0000C24D0000}"/>
    <cellStyle name="Normal 20 4 3" xfId="35629" xr:uid="{00000000-0005-0000-0000-0000C34D0000}"/>
    <cellStyle name="Normal 20 4 4" xfId="36694" xr:uid="{00000000-0005-0000-0000-0000C44D0000}"/>
    <cellStyle name="Normal 20 4 5" xfId="37093" xr:uid="{00000000-0005-0000-0000-0000C54D0000}"/>
    <cellStyle name="Normal 20 4 6" xfId="37383" xr:uid="{00000000-0005-0000-0000-0000C64D0000}"/>
    <cellStyle name="Normal 20 5" xfId="34818" xr:uid="{00000000-0005-0000-0000-0000C74D0000}"/>
    <cellStyle name="Normal 20 5 2" xfId="35446" xr:uid="{00000000-0005-0000-0000-0000C84D0000}"/>
    <cellStyle name="Normal 20 5 3" xfId="36690" xr:uid="{00000000-0005-0000-0000-0000C94D0000}"/>
    <cellStyle name="Normal 20 5 4" xfId="35137" xr:uid="{00000000-0005-0000-0000-0000CA4D0000}"/>
    <cellStyle name="Normal 20 6" xfId="34816" xr:uid="{00000000-0005-0000-0000-0000CB4D0000}"/>
    <cellStyle name="Normal 20 6 2" xfId="35276" xr:uid="{00000000-0005-0000-0000-0000CC4D0000}"/>
    <cellStyle name="Normal 20 7" xfId="35402" xr:uid="{00000000-0005-0000-0000-0000CD4D0000}"/>
    <cellStyle name="Normal 20 8" xfId="35590" xr:uid="{00000000-0005-0000-0000-0000CE4D0000}"/>
    <cellStyle name="Normal 20 9" xfId="35833" xr:uid="{00000000-0005-0000-0000-0000CF4D0000}"/>
    <cellStyle name="Normal 20_Acumulados" xfId="13233" xr:uid="{00000000-0005-0000-0000-0000D04D0000}"/>
    <cellStyle name="Normal 200" xfId="38260" xr:uid="{00000000-0005-0000-0000-0000D14D0000}"/>
    <cellStyle name="Normal 201" xfId="205" xr:uid="{00000000-0005-0000-0000-0000D24D0000}"/>
    <cellStyle name="Normal 202" xfId="38264" xr:uid="{00000000-0005-0000-0000-0000D34D0000}"/>
    <cellStyle name="Normal 203" xfId="38267" xr:uid="{00000000-0005-0000-0000-0000D44D0000}"/>
    <cellStyle name="Normal 204" xfId="38268" xr:uid="{00000000-0005-0000-0000-0000D54D0000}"/>
    <cellStyle name="Normal 205" xfId="38265" xr:uid="{00000000-0005-0000-0000-0000D64D0000}"/>
    <cellStyle name="Normal 206" xfId="38269" xr:uid="{00000000-0005-0000-0000-0000D74D0000}"/>
    <cellStyle name="Normal 207" xfId="38266" xr:uid="{00000000-0005-0000-0000-0000D84D0000}"/>
    <cellStyle name="Normal 208" xfId="38270" xr:uid="{00000000-0005-0000-0000-0000D94D0000}"/>
    <cellStyle name="Normal 209" xfId="38272" xr:uid="{00000000-0005-0000-0000-0000DA4D0000}"/>
    <cellStyle name="Normal 21" xfId="88" xr:uid="{00000000-0005-0000-0000-0000DB4D0000}"/>
    <cellStyle name="Normal 21 10" xfId="37094" xr:uid="{00000000-0005-0000-0000-0000DC4D0000}"/>
    <cellStyle name="Normal 21 11" xfId="37623" xr:uid="{00000000-0005-0000-0000-0000DD4D0000}"/>
    <cellStyle name="Normal 21 12" xfId="37957" xr:uid="{00000000-0005-0000-0000-0000DE4D0000}"/>
    <cellStyle name="Normal 21 13" xfId="13234" xr:uid="{00000000-0005-0000-0000-0000DF4D0000}"/>
    <cellStyle name="Normal 21 2" xfId="13235" xr:uid="{00000000-0005-0000-0000-0000E04D0000}"/>
    <cellStyle name="Normal 21 2 2" xfId="13236" xr:uid="{00000000-0005-0000-0000-0000E14D0000}"/>
    <cellStyle name="Normal 21 2 2 2" xfId="36697" xr:uid="{00000000-0005-0000-0000-0000E24D0000}"/>
    <cellStyle name="Normal 21 2 3" xfId="36696" xr:uid="{00000000-0005-0000-0000-0000E34D0000}"/>
    <cellStyle name="Normal 21 2 4" xfId="37734" xr:uid="{00000000-0005-0000-0000-0000E44D0000}"/>
    <cellStyle name="Normal 21 3" xfId="13237" xr:uid="{00000000-0005-0000-0000-0000E54D0000}"/>
    <cellStyle name="Normal 21 3 2" xfId="36698" xr:uid="{00000000-0005-0000-0000-0000E64D0000}"/>
    <cellStyle name="Normal 21 4" xfId="34524" xr:uid="{00000000-0005-0000-0000-0000E74D0000}"/>
    <cellStyle name="Normal 21 4 2" xfId="34820" xr:uid="{00000000-0005-0000-0000-0000E84D0000}"/>
    <cellStyle name="Normal 21 4 2 2" xfId="35449" xr:uid="{00000000-0005-0000-0000-0000E94D0000}"/>
    <cellStyle name="Normal 21 4 3" xfId="35630" xr:uid="{00000000-0005-0000-0000-0000EA4D0000}"/>
    <cellStyle name="Normal 21 4 4" xfId="36699" xr:uid="{00000000-0005-0000-0000-0000EB4D0000}"/>
    <cellStyle name="Normal 21 4 5" xfId="37095" xr:uid="{00000000-0005-0000-0000-0000EC4D0000}"/>
    <cellStyle name="Normal 21 4 6" xfId="37384" xr:uid="{00000000-0005-0000-0000-0000ED4D0000}"/>
    <cellStyle name="Normal 21 5" xfId="34821" xr:uid="{00000000-0005-0000-0000-0000EE4D0000}"/>
    <cellStyle name="Normal 21 5 2" xfId="35448" xr:uid="{00000000-0005-0000-0000-0000EF4D0000}"/>
    <cellStyle name="Normal 21 5 3" xfId="36695" xr:uid="{00000000-0005-0000-0000-0000F04D0000}"/>
    <cellStyle name="Normal 21 5 4" xfId="35138" xr:uid="{00000000-0005-0000-0000-0000F14D0000}"/>
    <cellStyle name="Normal 21 6" xfId="34819" xr:uid="{00000000-0005-0000-0000-0000F24D0000}"/>
    <cellStyle name="Normal 21 6 2" xfId="35277" xr:uid="{00000000-0005-0000-0000-0000F34D0000}"/>
    <cellStyle name="Normal 21 7" xfId="35403" xr:uid="{00000000-0005-0000-0000-0000F44D0000}"/>
    <cellStyle name="Normal 21 8" xfId="35591" xr:uid="{00000000-0005-0000-0000-0000F54D0000}"/>
    <cellStyle name="Normal 21 9" xfId="35834" xr:uid="{00000000-0005-0000-0000-0000F64D0000}"/>
    <cellStyle name="Normal 21_Acumulados" xfId="13238" xr:uid="{00000000-0005-0000-0000-0000F74D0000}"/>
    <cellStyle name="Normal 210" xfId="38273" xr:uid="{00000000-0005-0000-0000-0000F84D0000}"/>
    <cellStyle name="Normal 211" xfId="38274" xr:uid="{00000000-0005-0000-0000-0000F94D0000}"/>
    <cellStyle name="Normal 212" xfId="38275" xr:uid="{00000000-0005-0000-0000-0000FA4D0000}"/>
    <cellStyle name="Normal 213" xfId="38276" xr:uid="{00000000-0005-0000-0000-0000FB4D0000}"/>
    <cellStyle name="Normal 214" xfId="38277" xr:uid="{00000000-0005-0000-0000-0000FC4D0000}"/>
    <cellStyle name="Normal 215" xfId="38278" xr:uid="{00000000-0005-0000-0000-0000FD4D0000}"/>
    <cellStyle name="Normal 216" xfId="38279" xr:uid="{00000000-0005-0000-0000-0000FE4D0000}"/>
    <cellStyle name="Normal 217" xfId="38280" xr:uid="{00000000-0005-0000-0000-0000FF4D0000}"/>
    <cellStyle name="Normal 218" xfId="37550" xr:uid="{00000000-0005-0000-0000-0000004E0000}"/>
    <cellStyle name="Normal 218 2" xfId="38080" xr:uid="{00000000-0005-0000-0000-0000014E0000}"/>
    <cellStyle name="Normal 22" xfId="89" xr:uid="{00000000-0005-0000-0000-0000024E0000}"/>
    <cellStyle name="Normal 22 10" xfId="37096" xr:uid="{00000000-0005-0000-0000-0000034E0000}"/>
    <cellStyle name="Normal 22 11" xfId="37624" xr:uid="{00000000-0005-0000-0000-0000044E0000}"/>
    <cellStyle name="Normal 22 12" xfId="37958" xr:uid="{00000000-0005-0000-0000-0000054E0000}"/>
    <cellStyle name="Normal 22 13" xfId="13239" xr:uid="{00000000-0005-0000-0000-0000064E0000}"/>
    <cellStyle name="Normal 22 2" xfId="13240" xr:uid="{00000000-0005-0000-0000-0000074E0000}"/>
    <cellStyle name="Normal 22 2 2" xfId="13241" xr:uid="{00000000-0005-0000-0000-0000084E0000}"/>
    <cellStyle name="Normal 22 2 2 2" xfId="36702" xr:uid="{00000000-0005-0000-0000-0000094E0000}"/>
    <cellStyle name="Normal 22 2 3" xfId="36701" xr:uid="{00000000-0005-0000-0000-00000A4E0000}"/>
    <cellStyle name="Normal 22 2 4" xfId="37735" xr:uid="{00000000-0005-0000-0000-00000B4E0000}"/>
    <cellStyle name="Normal 22 3" xfId="13242" xr:uid="{00000000-0005-0000-0000-00000C4E0000}"/>
    <cellStyle name="Normal 22 3 2" xfId="36703" xr:uid="{00000000-0005-0000-0000-00000D4E0000}"/>
    <cellStyle name="Normal 22 4" xfId="34525" xr:uid="{00000000-0005-0000-0000-00000E4E0000}"/>
    <cellStyle name="Normal 22 4 2" xfId="34823" xr:uid="{00000000-0005-0000-0000-00000F4E0000}"/>
    <cellStyle name="Normal 22 4 2 2" xfId="35451" xr:uid="{00000000-0005-0000-0000-0000104E0000}"/>
    <cellStyle name="Normal 22 4 3" xfId="35631" xr:uid="{00000000-0005-0000-0000-0000114E0000}"/>
    <cellStyle name="Normal 22 4 4" xfId="36704" xr:uid="{00000000-0005-0000-0000-0000124E0000}"/>
    <cellStyle name="Normal 22 4 5" xfId="37097" xr:uid="{00000000-0005-0000-0000-0000134E0000}"/>
    <cellStyle name="Normal 22 4 6" xfId="37385" xr:uid="{00000000-0005-0000-0000-0000144E0000}"/>
    <cellStyle name="Normal 22 5" xfId="34824" xr:uid="{00000000-0005-0000-0000-0000154E0000}"/>
    <cellStyle name="Normal 22 5 2" xfId="35450" xr:uid="{00000000-0005-0000-0000-0000164E0000}"/>
    <cellStyle name="Normal 22 5 3" xfId="36700" xr:uid="{00000000-0005-0000-0000-0000174E0000}"/>
    <cellStyle name="Normal 22 5 4" xfId="35139" xr:uid="{00000000-0005-0000-0000-0000184E0000}"/>
    <cellStyle name="Normal 22 6" xfId="34822" xr:uid="{00000000-0005-0000-0000-0000194E0000}"/>
    <cellStyle name="Normal 22 6 2" xfId="35278" xr:uid="{00000000-0005-0000-0000-00001A4E0000}"/>
    <cellStyle name="Normal 22 7" xfId="35404" xr:uid="{00000000-0005-0000-0000-00001B4E0000}"/>
    <cellStyle name="Normal 22 8" xfId="35592" xr:uid="{00000000-0005-0000-0000-00001C4E0000}"/>
    <cellStyle name="Normal 22 9" xfId="35835" xr:uid="{00000000-0005-0000-0000-00001D4E0000}"/>
    <cellStyle name="Normal 22_Acumulados" xfId="13243" xr:uid="{00000000-0005-0000-0000-00001E4E0000}"/>
    <cellStyle name="Normal 223" xfId="38285" xr:uid="{D2E5FA2F-3899-4C99-9D4A-C791594EC2F0}"/>
    <cellStyle name="Normal 224" xfId="38287" xr:uid="{B389D8A3-5B76-4CF4-B645-73341C596C44}"/>
    <cellStyle name="Normal 226" xfId="38281" xr:uid="{00000000-0005-0000-0000-00001F4E0000}"/>
    <cellStyle name="Normal 227" xfId="38282" xr:uid="{00000000-0005-0000-0000-0000204E0000}"/>
    <cellStyle name="Normal 23" xfId="90" xr:uid="{00000000-0005-0000-0000-0000214E0000}"/>
    <cellStyle name="Normal 23 2" xfId="13245" xr:uid="{00000000-0005-0000-0000-0000224E0000}"/>
    <cellStyle name="Normal 23 2 2" xfId="13246" xr:uid="{00000000-0005-0000-0000-0000234E0000}"/>
    <cellStyle name="Normal 23 2 2 2" xfId="36707" xr:uid="{00000000-0005-0000-0000-0000244E0000}"/>
    <cellStyle name="Normal 23 2 3" xfId="36706" xr:uid="{00000000-0005-0000-0000-0000254E0000}"/>
    <cellStyle name="Normal 23 2 4" xfId="37736" xr:uid="{00000000-0005-0000-0000-0000264E0000}"/>
    <cellStyle name="Normal 23 3" xfId="13247" xr:uid="{00000000-0005-0000-0000-0000274E0000}"/>
    <cellStyle name="Normal 23 3 2" xfId="36708" xr:uid="{00000000-0005-0000-0000-0000284E0000}"/>
    <cellStyle name="Normal 23 4" xfId="34336" xr:uid="{00000000-0005-0000-0000-0000294E0000}"/>
    <cellStyle name="Normal 23 4 2" xfId="34825" xr:uid="{00000000-0005-0000-0000-00002A4E0000}"/>
    <cellStyle name="Normal 23 4 3" xfId="36705" xr:uid="{00000000-0005-0000-0000-00002B4E0000}"/>
    <cellStyle name="Normal 23 5" xfId="37625" xr:uid="{00000000-0005-0000-0000-00002C4E0000}"/>
    <cellStyle name="Normal 23 6" xfId="37959" xr:uid="{00000000-0005-0000-0000-00002D4E0000}"/>
    <cellStyle name="Normal 23 7" xfId="13244" xr:uid="{00000000-0005-0000-0000-00002E4E0000}"/>
    <cellStyle name="Normal 23_Acumulados" xfId="13248" xr:uid="{00000000-0005-0000-0000-00002F4E0000}"/>
    <cellStyle name="Normal 231" xfId="38283" xr:uid="{0A55B0DA-F129-4292-BB97-4B54BC30D20E}"/>
    <cellStyle name="Normal 232" xfId="38284" xr:uid="{1010C722-4952-4B7B-854E-0D8ABE436CA9}"/>
    <cellStyle name="Normal 236" xfId="38288" xr:uid="{E8017B66-F198-4BF2-83D7-13244CE8F17E}"/>
    <cellStyle name="Normal 237" xfId="38286" xr:uid="{6AE5D93D-9D72-4BE7-B102-902774B92A34}"/>
    <cellStyle name="Normal 24" xfId="91" xr:uid="{00000000-0005-0000-0000-0000304E0000}"/>
    <cellStyle name="Normal 24 2" xfId="13250" xr:uid="{00000000-0005-0000-0000-0000314E0000}"/>
    <cellStyle name="Normal 24 2 2" xfId="13251" xr:uid="{00000000-0005-0000-0000-0000324E0000}"/>
    <cellStyle name="Normal 24 2 2 2" xfId="36711" xr:uid="{00000000-0005-0000-0000-0000334E0000}"/>
    <cellStyle name="Normal 24 2 3" xfId="36710" xr:uid="{00000000-0005-0000-0000-0000344E0000}"/>
    <cellStyle name="Normal 24 2 4" xfId="37737" xr:uid="{00000000-0005-0000-0000-0000354E0000}"/>
    <cellStyle name="Normal 24 3" xfId="13252" xr:uid="{00000000-0005-0000-0000-0000364E0000}"/>
    <cellStyle name="Normal 24 3 2" xfId="36712" xr:uid="{00000000-0005-0000-0000-0000374E0000}"/>
    <cellStyle name="Normal 24 4" xfId="35286" xr:uid="{00000000-0005-0000-0000-0000384E0000}"/>
    <cellStyle name="Normal 24 5" xfId="36709" xr:uid="{00000000-0005-0000-0000-0000394E0000}"/>
    <cellStyle name="Normal 24 6" xfId="37626" xr:uid="{00000000-0005-0000-0000-00003A4E0000}"/>
    <cellStyle name="Normal 24 7" xfId="37960" xr:uid="{00000000-0005-0000-0000-00003B4E0000}"/>
    <cellStyle name="Normal 24 8" xfId="13249" xr:uid="{00000000-0005-0000-0000-00003C4E0000}"/>
    <cellStyle name="Normal 24_Acumulados" xfId="13253" xr:uid="{00000000-0005-0000-0000-00003D4E0000}"/>
    <cellStyle name="Normal 240" xfId="38289" xr:uid="{632CE7FE-FA89-412C-A87B-D43FA71104FA}"/>
    <cellStyle name="Normal 248" xfId="37577" xr:uid="{00000000-0005-0000-0000-00003E4E0000}"/>
    <cellStyle name="Normal 248 2" xfId="37590" xr:uid="{00000000-0005-0000-0000-00003F4E0000}"/>
    <cellStyle name="Normal 249" xfId="37578" xr:uid="{00000000-0005-0000-0000-0000404E0000}"/>
    <cellStyle name="Normal 249 2" xfId="37685" xr:uid="{00000000-0005-0000-0000-0000414E0000}"/>
    <cellStyle name="Normal 25" xfId="92" xr:uid="{00000000-0005-0000-0000-0000424E0000}"/>
    <cellStyle name="Normal 25 2" xfId="13255" xr:uid="{00000000-0005-0000-0000-0000434E0000}"/>
    <cellStyle name="Normal 25 2 2" xfId="36714" xr:uid="{00000000-0005-0000-0000-0000444E0000}"/>
    <cellStyle name="Normal 25 2 3" xfId="37738" xr:uid="{00000000-0005-0000-0000-0000454E0000}"/>
    <cellStyle name="Normal 25 3" xfId="36713" xr:uid="{00000000-0005-0000-0000-0000464E0000}"/>
    <cellStyle name="Normal 25 4" xfId="37627" xr:uid="{00000000-0005-0000-0000-0000474E0000}"/>
    <cellStyle name="Normal 25 5" xfId="37961" xr:uid="{00000000-0005-0000-0000-0000484E0000}"/>
    <cellStyle name="Normal 25 6" xfId="13254" xr:uid="{00000000-0005-0000-0000-0000494E0000}"/>
    <cellStyle name="Normal 25_MEDIDAS AYER" xfId="37801" xr:uid="{00000000-0005-0000-0000-00004A4E0000}"/>
    <cellStyle name="Normal 252" xfId="37579" xr:uid="{00000000-0005-0000-0000-00004B4E0000}"/>
    <cellStyle name="Normal 252 2" xfId="37593" xr:uid="{00000000-0005-0000-0000-00004C4E0000}"/>
    <cellStyle name="Normal 255" xfId="37580" xr:uid="{00000000-0005-0000-0000-00004D4E0000}"/>
    <cellStyle name="Normal 255 2" xfId="37585" xr:uid="{00000000-0005-0000-0000-00004E4E0000}"/>
    <cellStyle name="Normal 26" xfId="93" xr:uid="{00000000-0005-0000-0000-00004F4E0000}"/>
    <cellStyle name="Normal 26 2" xfId="13257" xr:uid="{00000000-0005-0000-0000-0000504E0000}"/>
    <cellStyle name="Normal 26 2 2" xfId="36716" xr:uid="{00000000-0005-0000-0000-0000514E0000}"/>
    <cellStyle name="Normal 26 2 3" xfId="37739" xr:uid="{00000000-0005-0000-0000-0000524E0000}"/>
    <cellStyle name="Normal 26 3" xfId="36715" xr:uid="{00000000-0005-0000-0000-0000534E0000}"/>
    <cellStyle name="Normal 26 4" xfId="37628" xr:uid="{00000000-0005-0000-0000-0000544E0000}"/>
    <cellStyle name="Normal 26 5" xfId="37962" xr:uid="{00000000-0005-0000-0000-0000554E0000}"/>
    <cellStyle name="Normal 26 6" xfId="13256" xr:uid="{00000000-0005-0000-0000-0000564E0000}"/>
    <cellStyle name="Normal 26_MEDIDAS AYER" xfId="37802" xr:uid="{00000000-0005-0000-0000-0000574E0000}"/>
    <cellStyle name="Normal 27" xfId="94" xr:uid="{00000000-0005-0000-0000-0000584E0000}"/>
    <cellStyle name="Normal 27 2" xfId="13259" xr:uid="{00000000-0005-0000-0000-0000594E0000}"/>
    <cellStyle name="Normal 27 2 2" xfId="36718" xr:uid="{00000000-0005-0000-0000-00005A4E0000}"/>
    <cellStyle name="Normal 27 2 3" xfId="37740" xr:uid="{00000000-0005-0000-0000-00005B4E0000}"/>
    <cellStyle name="Normal 27 3" xfId="36717" xr:uid="{00000000-0005-0000-0000-00005C4E0000}"/>
    <cellStyle name="Normal 27 4" xfId="37629" xr:uid="{00000000-0005-0000-0000-00005D4E0000}"/>
    <cellStyle name="Normal 27 5" xfId="37963" xr:uid="{00000000-0005-0000-0000-00005E4E0000}"/>
    <cellStyle name="Normal 27 6" xfId="13258" xr:uid="{00000000-0005-0000-0000-00005F4E0000}"/>
    <cellStyle name="Normal 27_MEDIDAS AYER" xfId="37803" xr:uid="{00000000-0005-0000-0000-0000604E0000}"/>
    <cellStyle name="Normal 276" xfId="37551" xr:uid="{00000000-0005-0000-0000-0000614E0000}"/>
    <cellStyle name="Normal 28" xfId="95" xr:uid="{00000000-0005-0000-0000-0000624E0000}"/>
    <cellStyle name="Normal 28 2" xfId="13261" xr:uid="{00000000-0005-0000-0000-0000634E0000}"/>
    <cellStyle name="Normal 28 2 2" xfId="36720" xr:uid="{00000000-0005-0000-0000-0000644E0000}"/>
    <cellStyle name="Normal 28 2 3" xfId="37741" xr:uid="{00000000-0005-0000-0000-0000654E0000}"/>
    <cellStyle name="Normal 28 3" xfId="36719" xr:uid="{00000000-0005-0000-0000-0000664E0000}"/>
    <cellStyle name="Normal 28 4" xfId="37630" xr:uid="{00000000-0005-0000-0000-0000674E0000}"/>
    <cellStyle name="Normal 28 5" xfId="37964" xr:uid="{00000000-0005-0000-0000-0000684E0000}"/>
    <cellStyle name="Normal 28 6" xfId="13260" xr:uid="{00000000-0005-0000-0000-0000694E0000}"/>
    <cellStyle name="Normal 28_MEDIDAS AYER" xfId="37804" xr:uid="{00000000-0005-0000-0000-00006A4E0000}"/>
    <cellStyle name="Normal 29" xfId="96" xr:uid="{00000000-0005-0000-0000-00006B4E0000}"/>
    <cellStyle name="Normal 29 2" xfId="13263" xr:uid="{00000000-0005-0000-0000-00006C4E0000}"/>
    <cellStyle name="Normal 29 2 2" xfId="36722" xr:uid="{00000000-0005-0000-0000-00006D4E0000}"/>
    <cellStyle name="Normal 29 2 3" xfId="37742" xr:uid="{00000000-0005-0000-0000-00006E4E0000}"/>
    <cellStyle name="Normal 29 3" xfId="36721" xr:uid="{00000000-0005-0000-0000-00006F4E0000}"/>
    <cellStyle name="Normal 29 4" xfId="37631" xr:uid="{00000000-0005-0000-0000-0000704E0000}"/>
    <cellStyle name="Normal 29 5" xfId="37965" xr:uid="{00000000-0005-0000-0000-0000714E0000}"/>
    <cellStyle name="Normal 29 6" xfId="13262" xr:uid="{00000000-0005-0000-0000-0000724E0000}"/>
    <cellStyle name="Normal 29_MEDIDAS AYER" xfId="37805" xr:uid="{00000000-0005-0000-0000-0000734E0000}"/>
    <cellStyle name="Normal 3" xfId="6" xr:uid="{00000000-0005-0000-0000-0000744E0000}"/>
    <cellStyle name="Normal 3 2" xfId="97" xr:uid="{00000000-0005-0000-0000-0000754E0000}"/>
    <cellStyle name="Normal 3 2 2" xfId="98" xr:uid="{00000000-0005-0000-0000-0000764E0000}"/>
    <cellStyle name="Normal 3 2 2 2" xfId="36723" xr:uid="{00000000-0005-0000-0000-0000774E0000}"/>
    <cellStyle name="Normal 3 2 2 3" xfId="37968" xr:uid="{00000000-0005-0000-0000-0000784E0000}"/>
    <cellStyle name="Normal 3 2 2 4" xfId="26501" xr:uid="{00000000-0005-0000-0000-0000794E0000}"/>
    <cellStyle name="Normal 3 2 3" xfId="26500" xr:uid="{00000000-0005-0000-0000-00007A4E0000}"/>
    <cellStyle name="Normal 3 2 4" xfId="37967" xr:uid="{00000000-0005-0000-0000-00007B4E0000}"/>
    <cellStyle name="Normal 3 2 5" xfId="13265" xr:uid="{00000000-0005-0000-0000-00007C4E0000}"/>
    <cellStyle name="Normal 3 3" xfId="99" xr:uid="{00000000-0005-0000-0000-00007D4E0000}"/>
    <cellStyle name="Normal 3 3 2" xfId="37717" xr:uid="{00000000-0005-0000-0000-00007E4E0000}"/>
    <cellStyle name="Normal 3 3 3" xfId="37969" xr:uid="{00000000-0005-0000-0000-00007F4E0000}"/>
    <cellStyle name="Normal 3 3 4" xfId="35663" xr:uid="{00000000-0005-0000-0000-0000804E0000}"/>
    <cellStyle name="Normal 3 4" xfId="172" xr:uid="{00000000-0005-0000-0000-0000814E0000}"/>
    <cellStyle name="Normal 3 4 2" xfId="38034" xr:uid="{00000000-0005-0000-0000-0000824E0000}"/>
    <cellStyle name="Normal 3 4 3" xfId="37605" xr:uid="{00000000-0005-0000-0000-0000834E0000}"/>
    <cellStyle name="Normal 3 5" xfId="37966" xr:uid="{00000000-0005-0000-0000-0000844E0000}"/>
    <cellStyle name="Normal 3 6" xfId="38248" xr:uid="{00000000-0005-0000-0000-0000854E0000}"/>
    <cellStyle name="Normal 3 7" xfId="13264" xr:uid="{00000000-0005-0000-0000-0000864E0000}"/>
    <cellStyle name="Normal 3 8" xfId="38261" xr:uid="{00000000-0005-0000-0000-0000874E0000}"/>
    <cellStyle name="Normal 3_Clien_Field_Report_AGRB-014_TP_03Dic14_06h00" xfId="37536" xr:uid="{00000000-0005-0000-0000-0000884E0000}"/>
    <cellStyle name="Normal 30" xfId="100" xr:uid="{00000000-0005-0000-0000-0000894E0000}"/>
    <cellStyle name="Normal 30 2" xfId="13267" xr:uid="{00000000-0005-0000-0000-00008A4E0000}"/>
    <cellStyle name="Normal 30 2 2" xfId="36725" xr:uid="{00000000-0005-0000-0000-00008B4E0000}"/>
    <cellStyle name="Normal 30 2 3" xfId="37743" xr:uid="{00000000-0005-0000-0000-00008C4E0000}"/>
    <cellStyle name="Normal 30 3" xfId="36724" xr:uid="{00000000-0005-0000-0000-00008D4E0000}"/>
    <cellStyle name="Normal 30 4" xfId="37632" xr:uid="{00000000-0005-0000-0000-00008E4E0000}"/>
    <cellStyle name="Normal 30 5" xfId="37970" xr:uid="{00000000-0005-0000-0000-00008F4E0000}"/>
    <cellStyle name="Normal 30 6" xfId="13266" xr:uid="{00000000-0005-0000-0000-0000904E0000}"/>
    <cellStyle name="Normal 30_MEDIDAS AYER" xfId="37806" xr:uid="{00000000-0005-0000-0000-0000914E0000}"/>
    <cellStyle name="Normal 31" xfId="101" xr:uid="{00000000-0005-0000-0000-0000924E0000}"/>
    <cellStyle name="Normal 31 2" xfId="13269" xr:uid="{00000000-0005-0000-0000-0000934E0000}"/>
    <cellStyle name="Normal 31 2 2" xfId="36727" xr:uid="{00000000-0005-0000-0000-0000944E0000}"/>
    <cellStyle name="Normal 31 2 3" xfId="37744" xr:uid="{00000000-0005-0000-0000-0000954E0000}"/>
    <cellStyle name="Normal 31 3" xfId="36726" xr:uid="{00000000-0005-0000-0000-0000964E0000}"/>
    <cellStyle name="Normal 31 4" xfId="37633" xr:uid="{00000000-0005-0000-0000-0000974E0000}"/>
    <cellStyle name="Normal 31 5" xfId="37971" xr:uid="{00000000-0005-0000-0000-0000984E0000}"/>
    <cellStyle name="Normal 31 6" xfId="13268" xr:uid="{00000000-0005-0000-0000-0000994E0000}"/>
    <cellStyle name="Normal 31_MEDIDAS AYER" xfId="37807" xr:uid="{00000000-0005-0000-0000-00009A4E0000}"/>
    <cellStyle name="Normal 32" xfId="102" xr:uid="{00000000-0005-0000-0000-00009B4E0000}"/>
    <cellStyle name="Normal 32 2" xfId="13271" xr:uid="{00000000-0005-0000-0000-00009C4E0000}"/>
    <cellStyle name="Normal 32 2 2" xfId="13272" xr:uid="{00000000-0005-0000-0000-00009D4E0000}"/>
    <cellStyle name="Normal 32 2 2 2" xfId="36730" xr:uid="{00000000-0005-0000-0000-00009E4E0000}"/>
    <cellStyle name="Normal 32 2 3" xfId="36729" xr:uid="{00000000-0005-0000-0000-00009F4E0000}"/>
    <cellStyle name="Normal 32 2 4" xfId="37745" xr:uid="{00000000-0005-0000-0000-0000A04E0000}"/>
    <cellStyle name="Normal 32 3" xfId="13273" xr:uid="{00000000-0005-0000-0000-0000A14E0000}"/>
    <cellStyle name="Normal 32 3 2" xfId="36731" xr:uid="{00000000-0005-0000-0000-0000A24E0000}"/>
    <cellStyle name="Normal 32 4" xfId="36728" xr:uid="{00000000-0005-0000-0000-0000A34E0000}"/>
    <cellStyle name="Normal 32 5" xfId="37634" xr:uid="{00000000-0005-0000-0000-0000A44E0000}"/>
    <cellStyle name="Normal 32 6" xfId="37972" xr:uid="{00000000-0005-0000-0000-0000A54E0000}"/>
    <cellStyle name="Normal 32 7" xfId="13270" xr:uid="{00000000-0005-0000-0000-0000A64E0000}"/>
    <cellStyle name="Normal 32_Acumulados" xfId="13274" xr:uid="{00000000-0005-0000-0000-0000A74E0000}"/>
    <cellStyle name="Normal 322" xfId="37560" xr:uid="{00000000-0005-0000-0000-0000A84E0000}"/>
    <cellStyle name="Normal 33" xfId="103" xr:uid="{00000000-0005-0000-0000-0000A94E0000}"/>
    <cellStyle name="Normal 33 2" xfId="13276" xr:uid="{00000000-0005-0000-0000-0000AA4E0000}"/>
    <cellStyle name="Normal 33 2 2" xfId="13277" xr:uid="{00000000-0005-0000-0000-0000AB4E0000}"/>
    <cellStyle name="Normal 33 2 2 2" xfId="36734" xr:uid="{00000000-0005-0000-0000-0000AC4E0000}"/>
    <cellStyle name="Normal 33 2 3" xfId="36733" xr:uid="{00000000-0005-0000-0000-0000AD4E0000}"/>
    <cellStyle name="Normal 33 2 4" xfId="37746" xr:uid="{00000000-0005-0000-0000-0000AE4E0000}"/>
    <cellStyle name="Normal 33 3" xfId="13278" xr:uid="{00000000-0005-0000-0000-0000AF4E0000}"/>
    <cellStyle name="Normal 33 3 2" xfId="36735" xr:uid="{00000000-0005-0000-0000-0000B04E0000}"/>
    <cellStyle name="Normal 33 4" xfId="36732" xr:uid="{00000000-0005-0000-0000-0000B14E0000}"/>
    <cellStyle name="Normal 33 5" xfId="37635" xr:uid="{00000000-0005-0000-0000-0000B24E0000}"/>
    <cellStyle name="Normal 33 6" xfId="37973" xr:uid="{00000000-0005-0000-0000-0000B34E0000}"/>
    <cellStyle name="Normal 33 7" xfId="13275" xr:uid="{00000000-0005-0000-0000-0000B44E0000}"/>
    <cellStyle name="Normal 33_Acumulados" xfId="13279" xr:uid="{00000000-0005-0000-0000-0000B54E0000}"/>
    <cellStyle name="Normal 34" xfId="104" xr:uid="{00000000-0005-0000-0000-0000B64E0000}"/>
    <cellStyle name="Normal 34 2" xfId="34826" xr:uid="{00000000-0005-0000-0000-0000B74E0000}"/>
    <cellStyle name="Normal 34 2 2" xfId="37747" xr:uid="{00000000-0005-0000-0000-0000B84E0000}"/>
    <cellStyle name="Normal 34 3" xfId="37636" xr:uid="{00000000-0005-0000-0000-0000B94E0000}"/>
    <cellStyle name="Normal 34 4" xfId="37974" xr:uid="{00000000-0005-0000-0000-0000BA4E0000}"/>
    <cellStyle name="Normal 34 5" xfId="13280" xr:uid="{00000000-0005-0000-0000-0000BB4E0000}"/>
    <cellStyle name="Normal 34_MEDIDAS AYER" xfId="37808" xr:uid="{00000000-0005-0000-0000-0000BC4E0000}"/>
    <cellStyle name="Normal 35" xfId="105" xr:uid="{00000000-0005-0000-0000-0000BD4E0000}"/>
    <cellStyle name="Normal 35 10" xfId="13281" xr:uid="{00000000-0005-0000-0000-0000BE4E0000}"/>
    <cellStyle name="Normal 35 2" xfId="34827" xr:uid="{00000000-0005-0000-0000-0000BF4E0000}"/>
    <cellStyle name="Normal 35 2 2" xfId="35452" xr:uid="{00000000-0005-0000-0000-0000C04E0000}"/>
    <cellStyle name="Normal 35 2 3" xfId="37748" xr:uid="{00000000-0005-0000-0000-0000C14E0000}"/>
    <cellStyle name="Normal 35 3" xfId="35632" xr:uid="{00000000-0005-0000-0000-0000C24E0000}"/>
    <cellStyle name="Normal 35 4" xfId="36736" xr:uid="{00000000-0005-0000-0000-0000C34E0000}"/>
    <cellStyle name="Normal 35 5" xfId="37098" xr:uid="{00000000-0005-0000-0000-0000C44E0000}"/>
    <cellStyle name="Normal 35 6" xfId="37386" xr:uid="{00000000-0005-0000-0000-0000C54E0000}"/>
    <cellStyle name="Normal 35 7" xfId="35027" xr:uid="{00000000-0005-0000-0000-0000C64E0000}"/>
    <cellStyle name="Normal 35 8" xfId="37637" xr:uid="{00000000-0005-0000-0000-0000C74E0000}"/>
    <cellStyle name="Normal 35 9" xfId="37975" xr:uid="{00000000-0005-0000-0000-0000C84E0000}"/>
    <cellStyle name="Normal 35_MEDIDAS AYER" xfId="37809" xr:uid="{00000000-0005-0000-0000-0000C94E0000}"/>
    <cellStyle name="Normal 36" xfId="106" xr:uid="{00000000-0005-0000-0000-0000CA4E0000}"/>
    <cellStyle name="Normal 36 10" xfId="13282" xr:uid="{00000000-0005-0000-0000-0000CB4E0000}"/>
    <cellStyle name="Normal 36 2" xfId="34828" xr:uid="{00000000-0005-0000-0000-0000CC4E0000}"/>
    <cellStyle name="Normal 36 2 2" xfId="35453" xr:uid="{00000000-0005-0000-0000-0000CD4E0000}"/>
    <cellStyle name="Normal 36 2 3" xfId="37749" xr:uid="{00000000-0005-0000-0000-0000CE4E0000}"/>
    <cellStyle name="Normal 36 3" xfId="35633" xr:uid="{00000000-0005-0000-0000-0000CF4E0000}"/>
    <cellStyle name="Normal 36 4" xfId="36737" xr:uid="{00000000-0005-0000-0000-0000D04E0000}"/>
    <cellStyle name="Normal 36 5" xfId="37099" xr:uid="{00000000-0005-0000-0000-0000D14E0000}"/>
    <cellStyle name="Normal 36 6" xfId="37387" xr:uid="{00000000-0005-0000-0000-0000D24E0000}"/>
    <cellStyle name="Normal 36 7" xfId="35028" xr:uid="{00000000-0005-0000-0000-0000D34E0000}"/>
    <cellStyle name="Normal 36 8" xfId="37638" xr:uid="{00000000-0005-0000-0000-0000D44E0000}"/>
    <cellStyle name="Normal 36 9" xfId="37976" xr:uid="{00000000-0005-0000-0000-0000D54E0000}"/>
    <cellStyle name="Normal 36_MEDIDAS AYER" xfId="37810" xr:uid="{00000000-0005-0000-0000-0000D64E0000}"/>
    <cellStyle name="Normal 37" xfId="107" xr:uid="{00000000-0005-0000-0000-0000D74E0000}"/>
    <cellStyle name="Normal 37 2" xfId="34829" xr:uid="{00000000-0005-0000-0000-0000D84E0000}"/>
    <cellStyle name="Normal 37 2 2" xfId="35454" xr:uid="{00000000-0005-0000-0000-0000D94E0000}"/>
    <cellStyle name="Normal 37 2 3" xfId="37750" xr:uid="{00000000-0005-0000-0000-0000DA4E0000}"/>
    <cellStyle name="Normal 37 3" xfId="35634" xr:uid="{00000000-0005-0000-0000-0000DB4E0000}"/>
    <cellStyle name="Normal 37 4" xfId="36738" xr:uid="{00000000-0005-0000-0000-0000DC4E0000}"/>
    <cellStyle name="Normal 37 5" xfId="37100" xr:uid="{00000000-0005-0000-0000-0000DD4E0000}"/>
    <cellStyle name="Normal 37 6" xfId="37388" xr:uid="{00000000-0005-0000-0000-0000DE4E0000}"/>
    <cellStyle name="Normal 37 7" xfId="35029" xr:uid="{00000000-0005-0000-0000-0000DF4E0000}"/>
    <cellStyle name="Normal 37 8" xfId="37977" xr:uid="{00000000-0005-0000-0000-0000E04E0000}"/>
    <cellStyle name="Normal 37 9" xfId="13283" xr:uid="{00000000-0005-0000-0000-0000E14E0000}"/>
    <cellStyle name="Normal 37_MEDIDAS AYER" xfId="37811" xr:uid="{00000000-0005-0000-0000-0000E24E0000}"/>
    <cellStyle name="Normal 38" xfId="108" xr:uid="{00000000-0005-0000-0000-0000E34E0000}"/>
    <cellStyle name="Normal 38 2" xfId="34830" xr:uid="{00000000-0005-0000-0000-0000E44E0000}"/>
    <cellStyle name="Normal 38 2 2" xfId="35455" xr:uid="{00000000-0005-0000-0000-0000E54E0000}"/>
    <cellStyle name="Normal 38 2 3" xfId="37751" xr:uid="{00000000-0005-0000-0000-0000E64E0000}"/>
    <cellStyle name="Normal 38 3" xfId="35635" xr:uid="{00000000-0005-0000-0000-0000E74E0000}"/>
    <cellStyle name="Normal 38 4" xfId="36739" xr:uid="{00000000-0005-0000-0000-0000E84E0000}"/>
    <cellStyle name="Normal 38 5" xfId="37101" xr:uid="{00000000-0005-0000-0000-0000E94E0000}"/>
    <cellStyle name="Normal 38 6" xfId="37389" xr:uid="{00000000-0005-0000-0000-0000EA4E0000}"/>
    <cellStyle name="Normal 38 7" xfId="35030" xr:uid="{00000000-0005-0000-0000-0000EB4E0000}"/>
    <cellStyle name="Normal 38 8" xfId="37978" xr:uid="{00000000-0005-0000-0000-0000EC4E0000}"/>
    <cellStyle name="Normal 38 9" xfId="13284" xr:uid="{00000000-0005-0000-0000-0000ED4E0000}"/>
    <cellStyle name="Normal 38_MEDIDAS AYER" xfId="37812" xr:uid="{00000000-0005-0000-0000-0000EE4E0000}"/>
    <cellStyle name="Normal 39" xfId="109" xr:uid="{00000000-0005-0000-0000-0000EF4E0000}"/>
    <cellStyle name="Normal 39 2" xfId="34831" xr:uid="{00000000-0005-0000-0000-0000F04E0000}"/>
    <cellStyle name="Normal 39 2 2" xfId="35456" xr:uid="{00000000-0005-0000-0000-0000F14E0000}"/>
    <cellStyle name="Normal 39 2 3" xfId="37752" xr:uid="{00000000-0005-0000-0000-0000F24E0000}"/>
    <cellStyle name="Normal 39 3" xfId="35636" xr:uid="{00000000-0005-0000-0000-0000F34E0000}"/>
    <cellStyle name="Normal 39 4" xfId="36740" xr:uid="{00000000-0005-0000-0000-0000F44E0000}"/>
    <cellStyle name="Normal 39 5" xfId="37102" xr:uid="{00000000-0005-0000-0000-0000F54E0000}"/>
    <cellStyle name="Normal 39 6" xfId="37390" xr:uid="{00000000-0005-0000-0000-0000F64E0000}"/>
    <cellStyle name="Normal 39 7" xfId="35031" xr:uid="{00000000-0005-0000-0000-0000F74E0000}"/>
    <cellStyle name="Normal 39 8" xfId="37979" xr:uid="{00000000-0005-0000-0000-0000F84E0000}"/>
    <cellStyle name="Normal 39 9" xfId="13285" xr:uid="{00000000-0005-0000-0000-0000F94E0000}"/>
    <cellStyle name="Normal 39_MEDIDAS AYER" xfId="37813" xr:uid="{00000000-0005-0000-0000-0000FA4E0000}"/>
    <cellStyle name="Normal 397" xfId="38164" xr:uid="{00000000-0005-0000-0000-0000FB4E0000}"/>
    <cellStyle name="Normal 4" xfId="110" xr:uid="{00000000-0005-0000-0000-0000FC4E0000}"/>
    <cellStyle name="Normal 4 2" xfId="111" xr:uid="{00000000-0005-0000-0000-0000FD4E0000}"/>
    <cellStyle name="Normal 4 2 2" xfId="112" xr:uid="{00000000-0005-0000-0000-0000FE4E0000}"/>
    <cellStyle name="Normal 4 2 2 2" xfId="36741" xr:uid="{00000000-0005-0000-0000-0000FF4E0000}"/>
    <cellStyle name="Normal 4 2 2 3" xfId="37982" xr:uid="{00000000-0005-0000-0000-0000004F0000}"/>
    <cellStyle name="Normal 4 2 2 4" xfId="13288" xr:uid="{00000000-0005-0000-0000-0000014F0000}"/>
    <cellStyle name="Normal 4 2 3" xfId="35665" xr:uid="{00000000-0005-0000-0000-0000024F0000}"/>
    <cellStyle name="Normal 4 2 4" xfId="37981" xr:uid="{00000000-0005-0000-0000-0000034F0000}"/>
    <cellStyle name="Normal 4 2 5" xfId="13287" xr:uid="{00000000-0005-0000-0000-0000044F0000}"/>
    <cellStyle name="Normal 4 3" xfId="249" xr:uid="{00000000-0005-0000-0000-0000054F0000}"/>
    <cellStyle name="Normal 4 3 2" xfId="34832" xr:uid="{00000000-0005-0000-0000-0000064F0000}"/>
    <cellStyle name="Normal 4 3 3" xfId="37683" xr:uid="{00000000-0005-0000-0000-0000074F0000}"/>
    <cellStyle name="Normal 4 3 4" xfId="38228" xr:uid="{00000000-0005-0000-0000-0000084F0000}"/>
    <cellStyle name="Normal 4 3 5" xfId="13289" xr:uid="{00000000-0005-0000-0000-0000094F0000}"/>
    <cellStyle name="Normal 4 4" xfId="250" xr:uid="{00000000-0005-0000-0000-00000A4F0000}"/>
    <cellStyle name="Normal 4 4 2" xfId="34833" xr:uid="{00000000-0005-0000-0000-00000B4F0000}"/>
    <cellStyle name="Normal 4 4 3" xfId="37718" xr:uid="{00000000-0005-0000-0000-00000C4F0000}"/>
    <cellStyle name="Normal 4 4 4" xfId="38229" xr:uid="{00000000-0005-0000-0000-00000D4F0000}"/>
    <cellStyle name="Normal 4 4 5" xfId="13290" xr:uid="{00000000-0005-0000-0000-00000E4F0000}"/>
    <cellStyle name="Normal 4 5" xfId="35664" xr:uid="{00000000-0005-0000-0000-00000F4F0000}"/>
    <cellStyle name="Normal 4 6" xfId="37607" xr:uid="{00000000-0005-0000-0000-0000104F0000}"/>
    <cellStyle name="Normal 4 7" xfId="37980" xr:uid="{00000000-0005-0000-0000-0000114F0000}"/>
    <cellStyle name="Normal 4 8" xfId="13286" xr:uid="{00000000-0005-0000-0000-0000124F0000}"/>
    <cellStyle name="Normal 4_Acumulados" xfId="13291" xr:uid="{00000000-0005-0000-0000-0000134F0000}"/>
    <cellStyle name="Normal 40" xfId="113" xr:uid="{00000000-0005-0000-0000-0000144F0000}"/>
    <cellStyle name="Normal 40 2" xfId="34834" xr:uid="{00000000-0005-0000-0000-0000154F0000}"/>
    <cellStyle name="Normal 40 2 2" xfId="35457" xr:uid="{00000000-0005-0000-0000-0000164F0000}"/>
    <cellStyle name="Normal 40 2 3" xfId="37753" xr:uid="{00000000-0005-0000-0000-0000174F0000}"/>
    <cellStyle name="Normal 40 3" xfId="35637" xr:uid="{00000000-0005-0000-0000-0000184F0000}"/>
    <cellStyle name="Normal 40 4" xfId="36742" xr:uid="{00000000-0005-0000-0000-0000194F0000}"/>
    <cellStyle name="Normal 40 5" xfId="37103" xr:uid="{00000000-0005-0000-0000-00001A4F0000}"/>
    <cellStyle name="Normal 40 6" xfId="37391" xr:uid="{00000000-0005-0000-0000-00001B4F0000}"/>
    <cellStyle name="Normal 40 7" xfId="35032" xr:uid="{00000000-0005-0000-0000-00001C4F0000}"/>
    <cellStyle name="Normal 40 8" xfId="37983" xr:uid="{00000000-0005-0000-0000-00001D4F0000}"/>
    <cellStyle name="Normal 40 9" xfId="13292" xr:uid="{00000000-0005-0000-0000-00001E4F0000}"/>
    <cellStyle name="Normal 40_MEDIDAS AYER" xfId="37814" xr:uid="{00000000-0005-0000-0000-00001F4F0000}"/>
    <cellStyle name="Normal 41" xfId="114" xr:uid="{00000000-0005-0000-0000-0000204F0000}"/>
    <cellStyle name="Normal 41 2" xfId="34835" xr:uid="{00000000-0005-0000-0000-0000214F0000}"/>
    <cellStyle name="Normal 41 2 2" xfId="35458" xr:uid="{00000000-0005-0000-0000-0000224F0000}"/>
    <cellStyle name="Normal 41 2 3" xfId="37754" xr:uid="{00000000-0005-0000-0000-0000234F0000}"/>
    <cellStyle name="Normal 41 3" xfId="35638" xr:uid="{00000000-0005-0000-0000-0000244F0000}"/>
    <cellStyle name="Normal 41 4" xfId="36743" xr:uid="{00000000-0005-0000-0000-0000254F0000}"/>
    <cellStyle name="Normal 41 5" xfId="37104" xr:uid="{00000000-0005-0000-0000-0000264F0000}"/>
    <cellStyle name="Normal 41 6" xfId="37392" xr:uid="{00000000-0005-0000-0000-0000274F0000}"/>
    <cellStyle name="Normal 41 7" xfId="35033" xr:uid="{00000000-0005-0000-0000-0000284F0000}"/>
    <cellStyle name="Normal 41 8" xfId="37984" xr:uid="{00000000-0005-0000-0000-0000294F0000}"/>
    <cellStyle name="Normal 41 9" xfId="13293" xr:uid="{00000000-0005-0000-0000-00002A4F0000}"/>
    <cellStyle name="Normal 41_MEDIDAS AYER" xfId="37815" xr:uid="{00000000-0005-0000-0000-00002B4F0000}"/>
    <cellStyle name="Normal 42" xfId="115" xr:uid="{00000000-0005-0000-0000-00002C4F0000}"/>
    <cellStyle name="Normal 42 2" xfId="34526" xr:uid="{00000000-0005-0000-0000-00002D4F0000}"/>
    <cellStyle name="Normal 42 2 2" xfId="37755" xr:uid="{00000000-0005-0000-0000-00002E4F0000}"/>
    <cellStyle name="Normal 42 3" xfId="37985" xr:uid="{00000000-0005-0000-0000-00002F4F0000}"/>
    <cellStyle name="Normal 42 4" xfId="13294" xr:uid="{00000000-0005-0000-0000-0000304F0000}"/>
    <cellStyle name="Normal 42_MEDIDAS AYER" xfId="37816" xr:uid="{00000000-0005-0000-0000-0000314F0000}"/>
    <cellStyle name="Normal 43" xfId="116" xr:uid="{00000000-0005-0000-0000-0000324F0000}"/>
    <cellStyle name="Normal 43 2" xfId="34836" xr:uid="{00000000-0005-0000-0000-0000334F0000}"/>
    <cellStyle name="Normal 43 2 2" xfId="37756" xr:uid="{00000000-0005-0000-0000-0000344F0000}"/>
    <cellStyle name="Normal 43 3" xfId="37986" xr:uid="{00000000-0005-0000-0000-0000354F0000}"/>
    <cellStyle name="Normal 43 4" xfId="13295" xr:uid="{00000000-0005-0000-0000-0000364F0000}"/>
    <cellStyle name="Normal 43_MEDIDAS AYER" xfId="37817" xr:uid="{00000000-0005-0000-0000-0000374F0000}"/>
    <cellStyle name="Normal 44" xfId="117" xr:uid="{00000000-0005-0000-0000-0000384F0000}"/>
    <cellStyle name="Normal 44 2" xfId="34837" xr:uid="{00000000-0005-0000-0000-0000394F0000}"/>
    <cellStyle name="Normal 44 2 2" xfId="37757" xr:uid="{00000000-0005-0000-0000-00003A4F0000}"/>
    <cellStyle name="Normal 44 3" xfId="37987" xr:uid="{00000000-0005-0000-0000-00003B4F0000}"/>
    <cellStyle name="Normal 44 4" xfId="13296" xr:uid="{00000000-0005-0000-0000-00003C4F0000}"/>
    <cellStyle name="Normal 44_MEDIDAS AYER" xfId="37818" xr:uid="{00000000-0005-0000-0000-00003D4F0000}"/>
    <cellStyle name="Normal 45" xfId="118" xr:uid="{00000000-0005-0000-0000-00003E4F0000}"/>
    <cellStyle name="Normal 45 2" xfId="34838" xr:uid="{00000000-0005-0000-0000-00003F4F0000}"/>
    <cellStyle name="Normal 45 2 2" xfId="37758" xr:uid="{00000000-0005-0000-0000-0000404F0000}"/>
    <cellStyle name="Normal 45 3" xfId="37988" xr:uid="{00000000-0005-0000-0000-0000414F0000}"/>
    <cellStyle name="Normal 45 4" xfId="13297" xr:uid="{00000000-0005-0000-0000-0000424F0000}"/>
    <cellStyle name="Normal 45_MEDIDAS AYER" xfId="37819" xr:uid="{00000000-0005-0000-0000-0000434F0000}"/>
    <cellStyle name="Normal 46" xfId="119" xr:uid="{00000000-0005-0000-0000-0000444F0000}"/>
    <cellStyle name="Normal 46 2" xfId="34839" xr:uid="{00000000-0005-0000-0000-0000454F0000}"/>
    <cellStyle name="Normal 46 2 2" xfId="37759" xr:uid="{00000000-0005-0000-0000-0000464F0000}"/>
    <cellStyle name="Normal 46 3" xfId="37639" xr:uid="{00000000-0005-0000-0000-0000474F0000}"/>
    <cellStyle name="Normal 46 4" xfId="37989" xr:uid="{00000000-0005-0000-0000-0000484F0000}"/>
    <cellStyle name="Normal 46 5" xfId="13298" xr:uid="{00000000-0005-0000-0000-0000494F0000}"/>
    <cellStyle name="Normal 46_MEDIDAS AYER" xfId="37820" xr:uid="{00000000-0005-0000-0000-00004A4F0000}"/>
    <cellStyle name="Normal 47" xfId="120" xr:uid="{00000000-0005-0000-0000-00004B4F0000}"/>
    <cellStyle name="Normal 47 2" xfId="34840" xr:uid="{00000000-0005-0000-0000-00004C4F0000}"/>
    <cellStyle name="Normal 47 2 2" xfId="37760" xr:uid="{00000000-0005-0000-0000-00004D4F0000}"/>
    <cellStyle name="Normal 47 3" xfId="37990" xr:uid="{00000000-0005-0000-0000-00004E4F0000}"/>
    <cellStyle name="Normal 47 4" xfId="26499" xr:uid="{00000000-0005-0000-0000-00004F4F0000}"/>
    <cellStyle name="Normal 47_MEDIDAS AYER" xfId="37821" xr:uid="{00000000-0005-0000-0000-0000504F0000}"/>
    <cellStyle name="Normal 48" xfId="121" xr:uid="{00000000-0005-0000-0000-0000514F0000}"/>
    <cellStyle name="Normal 48 2" xfId="37761" xr:uid="{00000000-0005-0000-0000-0000524F0000}"/>
    <cellStyle name="Normal 48 3" xfId="37640" xr:uid="{00000000-0005-0000-0000-0000534F0000}"/>
    <cellStyle name="Normal 48 4" xfId="37991" xr:uid="{00000000-0005-0000-0000-0000544F0000}"/>
    <cellStyle name="Normal 48 5" xfId="26508" xr:uid="{00000000-0005-0000-0000-0000554F0000}"/>
    <cellStyle name="Normal 48_MEDIDAS AYER" xfId="37822" xr:uid="{00000000-0005-0000-0000-0000564F0000}"/>
    <cellStyle name="Normal 49" xfId="122" xr:uid="{00000000-0005-0000-0000-0000574F0000}"/>
    <cellStyle name="Normal 49 10" xfId="26516" xr:uid="{00000000-0005-0000-0000-0000584F0000}"/>
    <cellStyle name="Normal 49 2" xfId="34841" xr:uid="{00000000-0005-0000-0000-0000594F0000}"/>
    <cellStyle name="Normal 49 2 2" xfId="35459" xr:uid="{00000000-0005-0000-0000-00005A4F0000}"/>
    <cellStyle name="Normal 49 2 3" xfId="37762" xr:uid="{00000000-0005-0000-0000-00005B4F0000}"/>
    <cellStyle name="Normal 49 3" xfId="35639" xr:uid="{00000000-0005-0000-0000-00005C4F0000}"/>
    <cellStyle name="Normal 49 4" xfId="36744" xr:uid="{00000000-0005-0000-0000-00005D4F0000}"/>
    <cellStyle name="Normal 49 5" xfId="37105" xr:uid="{00000000-0005-0000-0000-00005E4F0000}"/>
    <cellStyle name="Normal 49 6" xfId="37393" xr:uid="{00000000-0005-0000-0000-00005F4F0000}"/>
    <cellStyle name="Normal 49 7" xfId="35034" xr:uid="{00000000-0005-0000-0000-0000604F0000}"/>
    <cellStyle name="Normal 49 8" xfId="37641" xr:uid="{00000000-0005-0000-0000-0000614F0000}"/>
    <cellStyle name="Normal 49 9" xfId="37992" xr:uid="{00000000-0005-0000-0000-0000624F0000}"/>
    <cellStyle name="Normal 49_MEDIDAS AYER" xfId="37823" xr:uid="{00000000-0005-0000-0000-0000634F0000}"/>
    <cellStyle name="Normal 5" xfId="123" xr:uid="{00000000-0005-0000-0000-0000644F0000}"/>
    <cellStyle name="Normal 5 10" xfId="35666" xr:uid="{00000000-0005-0000-0000-0000654F0000}"/>
    <cellStyle name="Normal 5 11" xfId="35693" xr:uid="{00000000-0005-0000-0000-0000664F0000}"/>
    <cellStyle name="Normal 5 12" xfId="35711" xr:uid="{00000000-0005-0000-0000-0000674F0000}"/>
    <cellStyle name="Normal 5 13" xfId="36812" xr:uid="{00000000-0005-0000-0000-0000684F0000}"/>
    <cellStyle name="Normal 5 14" xfId="37183" xr:uid="{00000000-0005-0000-0000-0000694F0000}"/>
    <cellStyle name="Normal 5 15" xfId="37227" xr:uid="{00000000-0005-0000-0000-00006A4F0000}"/>
    <cellStyle name="Normal 5 16" xfId="37493" xr:uid="{00000000-0005-0000-0000-00006B4F0000}"/>
    <cellStyle name="Normal 5 17" xfId="35035" xr:uid="{00000000-0005-0000-0000-00006C4F0000}"/>
    <cellStyle name="Normal 5 18" xfId="37608" xr:uid="{00000000-0005-0000-0000-00006D4F0000}"/>
    <cellStyle name="Normal 5 19" xfId="37993" xr:uid="{00000000-0005-0000-0000-00006E4F0000}"/>
    <cellStyle name="Normal 5 2" xfId="338" xr:uid="{00000000-0005-0000-0000-00006F4F0000}"/>
    <cellStyle name="Normal 5 2 2" xfId="34527" xr:uid="{00000000-0005-0000-0000-0000704F0000}"/>
    <cellStyle name="Normal 5 2 2 2" xfId="34842" xr:uid="{00000000-0005-0000-0000-0000714F0000}"/>
    <cellStyle name="Normal 5 2 2 3" xfId="36745" xr:uid="{00000000-0005-0000-0000-0000724F0000}"/>
    <cellStyle name="Normal 5 2 3" xfId="37679" xr:uid="{00000000-0005-0000-0000-0000734F0000}"/>
    <cellStyle name="Normal 5 2 4" xfId="13300" xr:uid="{00000000-0005-0000-0000-0000744F0000}"/>
    <cellStyle name="Normal 5 2_Client_Field_Report_SSFD_293_UI_17May14@6h00" xfId="34843" xr:uid="{00000000-0005-0000-0000-0000754F0000}"/>
    <cellStyle name="Normal 5 20" xfId="13299" xr:uid="{00000000-0005-0000-0000-0000764F0000}"/>
    <cellStyle name="Normal 5 3" xfId="13301" xr:uid="{00000000-0005-0000-0000-0000774F0000}"/>
    <cellStyle name="Normal 5 3 2" xfId="36746" xr:uid="{00000000-0005-0000-0000-0000784F0000}"/>
    <cellStyle name="Normal 5 3 3" xfId="37719" xr:uid="{00000000-0005-0000-0000-0000794F0000}"/>
    <cellStyle name="Normal 5 4" xfId="26509" xr:uid="{00000000-0005-0000-0000-00007A4F0000}"/>
    <cellStyle name="Normal 5 4 2" xfId="35460" xr:uid="{00000000-0005-0000-0000-00007B4F0000}"/>
    <cellStyle name="Normal 5 4 3" xfId="35640" xr:uid="{00000000-0005-0000-0000-00007C4F0000}"/>
    <cellStyle name="Normal 5 4 4" xfId="36747" xr:uid="{00000000-0005-0000-0000-00007D4F0000}"/>
    <cellStyle name="Normal 5 4 5" xfId="37106" xr:uid="{00000000-0005-0000-0000-00007E4F0000}"/>
    <cellStyle name="Normal 5 4 6" xfId="37394" xr:uid="{00000000-0005-0000-0000-00007F4F0000}"/>
    <cellStyle name="Normal 5 4 7" xfId="35036" xr:uid="{00000000-0005-0000-0000-0000804F0000}"/>
    <cellStyle name="Normal 5 5" xfId="35093" xr:uid="{00000000-0005-0000-0000-0000814F0000}"/>
    <cellStyle name="Normal 5 6" xfId="35116" xr:uid="{00000000-0005-0000-0000-0000824F0000}"/>
    <cellStyle name="Normal 5 7" xfId="35279" xr:uid="{00000000-0005-0000-0000-0000834F0000}"/>
    <cellStyle name="Normal 5 8" xfId="35405" xr:uid="{00000000-0005-0000-0000-0000844F0000}"/>
    <cellStyle name="Normal 5 9" xfId="35593" xr:uid="{00000000-0005-0000-0000-0000854F0000}"/>
    <cellStyle name="Normal 5_2historial" xfId="34844" xr:uid="{00000000-0005-0000-0000-0000864F0000}"/>
    <cellStyle name="Normal 50" xfId="124" xr:uid="{00000000-0005-0000-0000-0000874F0000}"/>
    <cellStyle name="Normal 50 10" xfId="26517" xr:uid="{00000000-0005-0000-0000-0000884F0000}"/>
    <cellStyle name="Normal 50 2" xfId="34845" xr:uid="{00000000-0005-0000-0000-0000894F0000}"/>
    <cellStyle name="Normal 50 2 2" xfId="35461" xr:uid="{00000000-0005-0000-0000-00008A4F0000}"/>
    <cellStyle name="Normal 50 2 3" xfId="37763" xr:uid="{00000000-0005-0000-0000-00008B4F0000}"/>
    <cellStyle name="Normal 50 3" xfId="35641" xr:uid="{00000000-0005-0000-0000-00008C4F0000}"/>
    <cellStyle name="Normal 50 4" xfId="36748" xr:uid="{00000000-0005-0000-0000-00008D4F0000}"/>
    <cellStyle name="Normal 50 5" xfId="37107" xr:uid="{00000000-0005-0000-0000-00008E4F0000}"/>
    <cellStyle name="Normal 50 6" xfId="37395" xr:uid="{00000000-0005-0000-0000-00008F4F0000}"/>
    <cellStyle name="Normal 50 7" xfId="35037" xr:uid="{00000000-0005-0000-0000-0000904F0000}"/>
    <cellStyle name="Normal 50 8" xfId="37642" xr:uid="{00000000-0005-0000-0000-0000914F0000}"/>
    <cellStyle name="Normal 50 9" xfId="37994" xr:uid="{00000000-0005-0000-0000-0000924F0000}"/>
    <cellStyle name="Normal 50_MEDIDAS AYER" xfId="37824" xr:uid="{00000000-0005-0000-0000-0000934F0000}"/>
    <cellStyle name="Normal 51" xfId="125" xr:uid="{00000000-0005-0000-0000-0000944F0000}"/>
    <cellStyle name="Normal 51 10" xfId="26518" xr:uid="{00000000-0005-0000-0000-0000954F0000}"/>
    <cellStyle name="Normal 51 2" xfId="34846" xr:uid="{00000000-0005-0000-0000-0000964F0000}"/>
    <cellStyle name="Normal 51 2 2" xfId="35462" xr:uid="{00000000-0005-0000-0000-0000974F0000}"/>
    <cellStyle name="Normal 51 2 3" xfId="37764" xr:uid="{00000000-0005-0000-0000-0000984F0000}"/>
    <cellStyle name="Normal 51 3" xfId="35642" xr:uid="{00000000-0005-0000-0000-0000994F0000}"/>
    <cellStyle name="Normal 51 4" xfId="36749" xr:uid="{00000000-0005-0000-0000-00009A4F0000}"/>
    <cellStyle name="Normal 51 5" xfId="37108" xr:uid="{00000000-0005-0000-0000-00009B4F0000}"/>
    <cellStyle name="Normal 51 6" xfId="37396" xr:uid="{00000000-0005-0000-0000-00009C4F0000}"/>
    <cellStyle name="Normal 51 7" xfId="35038" xr:uid="{00000000-0005-0000-0000-00009D4F0000}"/>
    <cellStyle name="Normal 51 8" xfId="37643" xr:uid="{00000000-0005-0000-0000-00009E4F0000}"/>
    <cellStyle name="Normal 51 9" xfId="37995" xr:uid="{00000000-0005-0000-0000-00009F4F0000}"/>
    <cellStyle name="Normal 51_MEDIDAS AYER" xfId="37825" xr:uid="{00000000-0005-0000-0000-0000A04F0000}"/>
    <cellStyle name="Normal 52" xfId="126" xr:uid="{00000000-0005-0000-0000-0000A14F0000}"/>
    <cellStyle name="Normal 52 10" xfId="26519" xr:uid="{00000000-0005-0000-0000-0000A24F0000}"/>
    <cellStyle name="Normal 52 2" xfId="34847" xr:uid="{00000000-0005-0000-0000-0000A34F0000}"/>
    <cellStyle name="Normal 52 2 2" xfId="35463" xr:uid="{00000000-0005-0000-0000-0000A44F0000}"/>
    <cellStyle name="Normal 52 2 3" xfId="37765" xr:uid="{00000000-0005-0000-0000-0000A54F0000}"/>
    <cellStyle name="Normal 52 3" xfId="35643" xr:uid="{00000000-0005-0000-0000-0000A64F0000}"/>
    <cellStyle name="Normal 52 4" xfId="36750" xr:uid="{00000000-0005-0000-0000-0000A74F0000}"/>
    <cellStyle name="Normal 52 5" xfId="37109" xr:uid="{00000000-0005-0000-0000-0000A84F0000}"/>
    <cellStyle name="Normal 52 6" xfId="37397" xr:uid="{00000000-0005-0000-0000-0000A94F0000}"/>
    <cellStyle name="Normal 52 7" xfId="35039" xr:uid="{00000000-0005-0000-0000-0000AA4F0000}"/>
    <cellStyle name="Normal 52 8" xfId="37644" xr:uid="{00000000-0005-0000-0000-0000AB4F0000}"/>
    <cellStyle name="Normal 52 9" xfId="37996" xr:uid="{00000000-0005-0000-0000-0000AC4F0000}"/>
    <cellStyle name="Normal 52_MEDIDAS AYER" xfId="37826" xr:uid="{00000000-0005-0000-0000-0000AD4F0000}"/>
    <cellStyle name="Normal 53" xfId="127" xr:uid="{00000000-0005-0000-0000-0000AE4F0000}"/>
    <cellStyle name="Normal 53 2" xfId="34848" xr:uid="{00000000-0005-0000-0000-0000AF4F0000}"/>
    <cellStyle name="Normal 53 2 2" xfId="37766" xr:uid="{00000000-0005-0000-0000-0000B04F0000}"/>
    <cellStyle name="Normal 53 3" xfId="37645" xr:uid="{00000000-0005-0000-0000-0000B14F0000}"/>
    <cellStyle name="Normal 53 4" xfId="37997" xr:uid="{00000000-0005-0000-0000-0000B24F0000}"/>
    <cellStyle name="Normal 53 5" xfId="26520" xr:uid="{00000000-0005-0000-0000-0000B34F0000}"/>
    <cellStyle name="Normal 53_MEDIDAS AYER" xfId="37827" xr:uid="{00000000-0005-0000-0000-0000B44F0000}"/>
    <cellStyle name="Normal 54" xfId="128" xr:uid="{00000000-0005-0000-0000-0000B54F0000}"/>
    <cellStyle name="Normal 54 2" xfId="34849" xr:uid="{00000000-0005-0000-0000-0000B64F0000}"/>
    <cellStyle name="Normal 54 2 2" xfId="37767" xr:uid="{00000000-0005-0000-0000-0000B74F0000}"/>
    <cellStyle name="Normal 54 3" xfId="37646" xr:uid="{00000000-0005-0000-0000-0000B84F0000}"/>
    <cellStyle name="Normal 54 4" xfId="37998" xr:uid="{00000000-0005-0000-0000-0000B94F0000}"/>
    <cellStyle name="Normal 54 5" xfId="26522" xr:uid="{00000000-0005-0000-0000-0000BA4F0000}"/>
    <cellStyle name="Normal 54_MEDIDAS AYER" xfId="37828" xr:uid="{00000000-0005-0000-0000-0000BB4F0000}"/>
    <cellStyle name="Normal 55" xfId="129" xr:uid="{00000000-0005-0000-0000-0000BC4F0000}"/>
    <cellStyle name="Normal 55 2" xfId="34850" xr:uid="{00000000-0005-0000-0000-0000BD4F0000}"/>
    <cellStyle name="Normal 55 2 2" xfId="37768" xr:uid="{00000000-0005-0000-0000-0000BE4F0000}"/>
    <cellStyle name="Normal 55 3" xfId="37647" xr:uid="{00000000-0005-0000-0000-0000BF4F0000}"/>
    <cellStyle name="Normal 55 4" xfId="37999" xr:uid="{00000000-0005-0000-0000-0000C04F0000}"/>
    <cellStyle name="Normal 55 5" xfId="26523" xr:uid="{00000000-0005-0000-0000-0000C14F0000}"/>
    <cellStyle name="Normal 55_Client_Field_Report_SSFD_293_UI_17May14@6h00" xfId="34851" xr:uid="{00000000-0005-0000-0000-0000C24F0000}"/>
    <cellStyle name="Normal 56" xfId="130" xr:uid="{00000000-0005-0000-0000-0000C34F0000}"/>
    <cellStyle name="Normal 56 2" xfId="35474" xr:uid="{00000000-0005-0000-0000-0000C44F0000}"/>
    <cellStyle name="Normal 56 2 2" xfId="37769" xr:uid="{00000000-0005-0000-0000-0000C54F0000}"/>
    <cellStyle name="Normal 56 3" xfId="35040" xr:uid="{00000000-0005-0000-0000-0000C64F0000}"/>
    <cellStyle name="Normal 56 4" xfId="37648" xr:uid="{00000000-0005-0000-0000-0000C74F0000}"/>
    <cellStyle name="Normal 56 5" xfId="38000" xr:uid="{00000000-0005-0000-0000-0000C84F0000}"/>
    <cellStyle name="Normal 56 6" xfId="26524" xr:uid="{00000000-0005-0000-0000-0000C94F0000}"/>
    <cellStyle name="Normal 56_MEDIDAS AYER" xfId="37829" xr:uid="{00000000-0005-0000-0000-0000CA4F0000}"/>
    <cellStyle name="Normal 57" xfId="131" xr:uid="{00000000-0005-0000-0000-0000CB4F0000}"/>
    <cellStyle name="Normal 57 2" xfId="35075" xr:uid="{00000000-0005-0000-0000-0000CC4F0000}"/>
    <cellStyle name="Normal 57 2 2" xfId="37770" xr:uid="{00000000-0005-0000-0000-0000CD4F0000}"/>
    <cellStyle name="Normal 57 3" xfId="37649" xr:uid="{00000000-0005-0000-0000-0000CE4F0000}"/>
    <cellStyle name="Normal 57 4" xfId="38001" xr:uid="{00000000-0005-0000-0000-0000CF4F0000}"/>
    <cellStyle name="Normal 57 5" xfId="28049" xr:uid="{00000000-0005-0000-0000-0000D04F0000}"/>
    <cellStyle name="Normal 57_MEDIDAS AYER" xfId="37830" xr:uid="{00000000-0005-0000-0000-0000D14F0000}"/>
    <cellStyle name="Normal 58" xfId="132" xr:uid="{00000000-0005-0000-0000-0000D24F0000}"/>
    <cellStyle name="Normal 58 2" xfId="35076" xr:uid="{00000000-0005-0000-0000-0000D34F0000}"/>
    <cellStyle name="Normal 58 2 2" xfId="37771" xr:uid="{00000000-0005-0000-0000-0000D44F0000}"/>
    <cellStyle name="Normal 58 3" xfId="37650" xr:uid="{00000000-0005-0000-0000-0000D54F0000}"/>
    <cellStyle name="Normal 58 4" xfId="38002" xr:uid="{00000000-0005-0000-0000-0000D64F0000}"/>
    <cellStyle name="Normal 58 5" xfId="28050" xr:uid="{00000000-0005-0000-0000-0000D74F0000}"/>
    <cellStyle name="Normal 58_MEDIDAS AYER" xfId="37831" xr:uid="{00000000-0005-0000-0000-0000D84F0000}"/>
    <cellStyle name="Normal 59" xfId="133" xr:uid="{00000000-0005-0000-0000-0000D94F0000}"/>
    <cellStyle name="Normal 59 2" xfId="35077" xr:uid="{00000000-0005-0000-0000-0000DA4F0000}"/>
    <cellStyle name="Normal 59 2 2" xfId="37772" xr:uid="{00000000-0005-0000-0000-0000DB4F0000}"/>
    <cellStyle name="Normal 59 3" xfId="37651" xr:uid="{00000000-0005-0000-0000-0000DC4F0000}"/>
    <cellStyle name="Normal 59 4" xfId="38003" xr:uid="{00000000-0005-0000-0000-0000DD4F0000}"/>
    <cellStyle name="Normal 59 5" xfId="34562" xr:uid="{00000000-0005-0000-0000-0000DE4F0000}"/>
    <cellStyle name="Normal 59_MEDIDAS AYER" xfId="37832" xr:uid="{00000000-0005-0000-0000-0000DF4F0000}"/>
    <cellStyle name="Normal 6" xfId="134" xr:uid="{00000000-0005-0000-0000-0000E04F0000}"/>
    <cellStyle name="Normal 6 10" xfId="35667" xr:uid="{00000000-0005-0000-0000-0000E14F0000}"/>
    <cellStyle name="Normal 6 11" xfId="35694" xr:uid="{00000000-0005-0000-0000-0000E24F0000}"/>
    <cellStyle name="Normal 6 12" xfId="35712" xr:uid="{00000000-0005-0000-0000-0000E34F0000}"/>
    <cellStyle name="Normal 6 13" xfId="36811" xr:uid="{00000000-0005-0000-0000-0000E44F0000}"/>
    <cellStyle name="Normal 6 14" xfId="37184" xr:uid="{00000000-0005-0000-0000-0000E54F0000}"/>
    <cellStyle name="Normal 6 15" xfId="37228" xr:uid="{00000000-0005-0000-0000-0000E64F0000}"/>
    <cellStyle name="Normal 6 16" xfId="37494" xr:uid="{00000000-0005-0000-0000-0000E74F0000}"/>
    <cellStyle name="Normal 6 17" xfId="35041" xr:uid="{00000000-0005-0000-0000-0000E84F0000}"/>
    <cellStyle name="Normal 6 18" xfId="37592" xr:uid="{00000000-0005-0000-0000-0000E94F0000}"/>
    <cellStyle name="Normal 6 19" xfId="38004" xr:uid="{00000000-0005-0000-0000-0000EA4F0000}"/>
    <cellStyle name="Normal 6 2" xfId="380" xr:uid="{00000000-0005-0000-0000-0000EB4F0000}"/>
    <cellStyle name="Normal 6 2 2" xfId="34528" xr:uid="{00000000-0005-0000-0000-0000EC4F0000}"/>
    <cellStyle name="Normal 6 2 2 2" xfId="34852" xr:uid="{00000000-0005-0000-0000-0000ED4F0000}"/>
    <cellStyle name="Normal 6 2 2 3" xfId="36751" xr:uid="{00000000-0005-0000-0000-0000EE4F0000}"/>
    <cellStyle name="Normal 6 2 3" xfId="13303" xr:uid="{00000000-0005-0000-0000-0000EF4F0000}"/>
    <cellStyle name="Normal 6 2_Client_Field_Report_SSFD_293_UI_17May14@6h00" xfId="34853" xr:uid="{00000000-0005-0000-0000-0000F04F0000}"/>
    <cellStyle name="Normal 6 20" xfId="13302" xr:uid="{00000000-0005-0000-0000-0000F14F0000}"/>
    <cellStyle name="Normal 6 3" xfId="13304" xr:uid="{00000000-0005-0000-0000-0000F24F0000}"/>
    <cellStyle name="Normal 6 3 2" xfId="36752" xr:uid="{00000000-0005-0000-0000-0000F34F0000}"/>
    <cellStyle name="Normal 6 4" xfId="26510" xr:uid="{00000000-0005-0000-0000-0000F44F0000}"/>
    <cellStyle name="Normal 6 4 2" xfId="35464" xr:uid="{00000000-0005-0000-0000-0000F54F0000}"/>
    <cellStyle name="Normal 6 4 3" xfId="35644" xr:uid="{00000000-0005-0000-0000-0000F64F0000}"/>
    <cellStyle name="Normal 6 4 4" xfId="36753" xr:uid="{00000000-0005-0000-0000-0000F74F0000}"/>
    <cellStyle name="Normal 6 4 5" xfId="37110" xr:uid="{00000000-0005-0000-0000-0000F84F0000}"/>
    <cellStyle name="Normal 6 4 6" xfId="37398" xr:uid="{00000000-0005-0000-0000-0000F94F0000}"/>
    <cellStyle name="Normal 6 4 7" xfId="35042" xr:uid="{00000000-0005-0000-0000-0000FA4F0000}"/>
    <cellStyle name="Normal 6 5" xfId="35094" xr:uid="{00000000-0005-0000-0000-0000FB4F0000}"/>
    <cellStyle name="Normal 6 6" xfId="35117" xr:uid="{00000000-0005-0000-0000-0000FC4F0000}"/>
    <cellStyle name="Normal 6 7" xfId="35280" xr:uid="{00000000-0005-0000-0000-0000FD4F0000}"/>
    <cellStyle name="Normal 6 8" xfId="35406" xr:uid="{00000000-0005-0000-0000-0000FE4F0000}"/>
    <cellStyle name="Normal 6 9" xfId="35594" xr:uid="{00000000-0005-0000-0000-0000FF4F0000}"/>
    <cellStyle name="Normal 6_2historial" xfId="34854" xr:uid="{00000000-0005-0000-0000-000000500000}"/>
    <cellStyle name="Normal 60" xfId="135" xr:uid="{00000000-0005-0000-0000-000001500000}"/>
    <cellStyle name="Normal 60 2" xfId="35713" xr:uid="{00000000-0005-0000-0000-000002500000}"/>
    <cellStyle name="Normal 60 2 2" xfId="37773" xr:uid="{00000000-0005-0000-0000-000003500000}"/>
    <cellStyle name="Normal 60 3" xfId="35092" xr:uid="{00000000-0005-0000-0000-000004500000}"/>
    <cellStyle name="Normal 60 4" xfId="37652" xr:uid="{00000000-0005-0000-0000-000005500000}"/>
    <cellStyle name="Normal 60 5" xfId="38005" xr:uid="{00000000-0005-0000-0000-000006500000}"/>
    <cellStyle name="Normal 60 6" xfId="34925" xr:uid="{00000000-0005-0000-0000-000007500000}"/>
    <cellStyle name="Normal 60_MEDIDAS AYER" xfId="37833" xr:uid="{00000000-0005-0000-0000-000008500000}"/>
    <cellStyle name="Normal 61" xfId="136" xr:uid="{00000000-0005-0000-0000-000009500000}"/>
    <cellStyle name="Normal 61 2" xfId="35090" xr:uid="{00000000-0005-0000-0000-00000A500000}"/>
    <cellStyle name="Normal 61 2 2" xfId="37774" xr:uid="{00000000-0005-0000-0000-00000B500000}"/>
    <cellStyle name="Normal 61 3" xfId="37653" xr:uid="{00000000-0005-0000-0000-00000C500000}"/>
    <cellStyle name="Normal 61 4" xfId="38006" xr:uid="{00000000-0005-0000-0000-00000D500000}"/>
    <cellStyle name="Normal 61 5" xfId="34926" xr:uid="{00000000-0005-0000-0000-00000E500000}"/>
    <cellStyle name="Normal 61_MEDIDAS AYER" xfId="37834" xr:uid="{00000000-0005-0000-0000-00000F500000}"/>
    <cellStyle name="Normal 62" xfId="137" xr:uid="{00000000-0005-0000-0000-000010500000}"/>
    <cellStyle name="Normal 62 2" xfId="35099" xr:uid="{00000000-0005-0000-0000-000011500000}"/>
    <cellStyle name="Normal 62 2 2" xfId="37775" xr:uid="{00000000-0005-0000-0000-000012500000}"/>
    <cellStyle name="Normal 62 3" xfId="37654" xr:uid="{00000000-0005-0000-0000-000013500000}"/>
    <cellStyle name="Normal 62 4" xfId="38007" xr:uid="{00000000-0005-0000-0000-000014500000}"/>
    <cellStyle name="Normal 62 5" xfId="34927" xr:uid="{00000000-0005-0000-0000-000015500000}"/>
    <cellStyle name="Normal 62_MEDIDAS AYER" xfId="37835" xr:uid="{00000000-0005-0000-0000-000016500000}"/>
    <cellStyle name="Normal 63" xfId="138" xr:uid="{00000000-0005-0000-0000-000017500000}"/>
    <cellStyle name="Normal 63 2" xfId="35091" xr:uid="{00000000-0005-0000-0000-000018500000}"/>
    <cellStyle name="Normal 63 2 2" xfId="37776" xr:uid="{00000000-0005-0000-0000-000019500000}"/>
    <cellStyle name="Normal 63 3" xfId="37655" xr:uid="{00000000-0005-0000-0000-00001A500000}"/>
    <cellStyle name="Normal 63 4" xfId="38008" xr:uid="{00000000-0005-0000-0000-00001B500000}"/>
    <cellStyle name="Normal 63 5" xfId="34928" xr:uid="{00000000-0005-0000-0000-00001C500000}"/>
    <cellStyle name="Normal 63_MEDIDAS AYER" xfId="37836" xr:uid="{00000000-0005-0000-0000-00001D500000}"/>
    <cellStyle name="Normal 64" xfId="139" xr:uid="{00000000-0005-0000-0000-00001E500000}"/>
    <cellStyle name="Normal 64 2" xfId="35098" xr:uid="{00000000-0005-0000-0000-00001F500000}"/>
    <cellStyle name="Normal 64 2 2" xfId="37777" xr:uid="{00000000-0005-0000-0000-000020500000}"/>
    <cellStyle name="Normal 64 3" xfId="37656" xr:uid="{00000000-0005-0000-0000-000021500000}"/>
    <cellStyle name="Normal 64 4" xfId="38009" xr:uid="{00000000-0005-0000-0000-000022500000}"/>
    <cellStyle name="Normal 64 5" xfId="34929" xr:uid="{00000000-0005-0000-0000-000023500000}"/>
    <cellStyle name="Normal 64_MEDIDAS AYER" xfId="37837" xr:uid="{00000000-0005-0000-0000-000024500000}"/>
    <cellStyle name="Normal 65" xfId="140" xr:uid="{00000000-0005-0000-0000-000025500000}"/>
    <cellStyle name="Normal 65 2" xfId="141" xr:uid="{00000000-0005-0000-0000-000026500000}"/>
    <cellStyle name="Normal 65 2 2" xfId="37778" xr:uid="{00000000-0005-0000-0000-000027500000}"/>
    <cellStyle name="Normal 65 2 3" xfId="38011" xr:uid="{00000000-0005-0000-0000-000028500000}"/>
    <cellStyle name="Normal 65 2 4" xfId="35100" xr:uid="{00000000-0005-0000-0000-000029500000}"/>
    <cellStyle name="Normal 65 3" xfId="37657" xr:uid="{00000000-0005-0000-0000-00002A500000}"/>
    <cellStyle name="Normal 65 4" xfId="38010" xr:uid="{00000000-0005-0000-0000-00002B500000}"/>
    <cellStyle name="Normal 65 5" xfId="34930" xr:uid="{00000000-0005-0000-0000-00002C500000}"/>
    <cellStyle name="Normal 65_MEDIDAS AYER" xfId="37838" xr:uid="{00000000-0005-0000-0000-00002D500000}"/>
    <cellStyle name="Normal 66" xfId="142" xr:uid="{00000000-0005-0000-0000-00002E500000}"/>
    <cellStyle name="Normal 66 2" xfId="143" xr:uid="{00000000-0005-0000-0000-00002F500000}"/>
    <cellStyle name="Normal 66 2 2" xfId="37779" xr:uid="{00000000-0005-0000-0000-000030500000}"/>
    <cellStyle name="Normal 66 2 3" xfId="38013" xr:uid="{00000000-0005-0000-0000-000031500000}"/>
    <cellStyle name="Normal 66 2 4" xfId="35121" xr:uid="{00000000-0005-0000-0000-000032500000}"/>
    <cellStyle name="Normal 66 3" xfId="37658" xr:uid="{00000000-0005-0000-0000-000033500000}"/>
    <cellStyle name="Normal 66 4" xfId="38012" xr:uid="{00000000-0005-0000-0000-000034500000}"/>
    <cellStyle name="Normal 66 5" xfId="34931" xr:uid="{00000000-0005-0000-0000-000035500000}"/>
    <cellStyle name="Normal 66_MEDIDAS AYER" xfId="37839" xr:uid="{00000000-0005-0000-0000-000036500000}"/>
    <cellStyle name="Normal 67" xfId="144" xr:uid="{00000000-0005-0000-0000-000037500000}"/>
    <cellStyle name="Normal 67 2" xfId="35123" xr:uid="{00000000-0005-0000-0000-000038500000}"/>
    <cellStyle name="Normal 67 2 2" xfId="37780" xr:uid="{00000000-0005-0000-0000-000039500000}"/>
    <cellStyle name="Normal 67 3" xfId="37659" xr:uid="{00000000-0005-0000-0000-00003A500000}"/>
    <cellStyle name="Normal 67 4" xfId="38014" xr:uid="{00000000-0005-0000-0000-00003B500000}"/>
    <cellStyle name="Normal 67 5" xfId="34932" xr:uid="{00000000-0005-0000-0000-00003C500000}"/>
    <cellStyle name="Normal 67_MEDIDAS AYER" xfId="37840" xr:uid="{00000000-0005-0000-0000-00003D500000}"/>
    <cellStyle name="Normal 68" xfId="145" xr:uid="{00000000-0005-0000-0000-00003E500000}"/>
    <cellStyle name="Normal 68 2" xfId="35124" xr:uid="{00000000-0005-0000-0000-00003F500000}"/>
    <cellStyle name="Normal 68 2 2" xfId="37781" xr:uid="{00000000-0005-0000-0000-000040500000}"/>
    <cellStyle name="Normal 68 3" xfId="253" xr:uid="{00000000-0005-0000-0000-000041500000}"/>
    <cellStyle name="Normal 68 3 2" xfId="38231" xr:uid="{00000000-0005-0000-0000-000042500000}"/>
    <cellStyle name="Normal 68 3 3" xfId="37660" xr:uid="{00000000-0005-0000-0000-000043500000}"/>
    <cellStyle name="Normal 68 4" xfId="38015" xr:uid="{00000000-0005-0000-0000-000044500000}"/>
    <cellStyle name="Normal 68 5" xfId="34933" xr:uid="{00000000-0005-0000-0000-000045500000}"/>
    <cellStyle name="Normal 68_MEDIDAS AYER" xfId="37841" xr:uid="{00000000-0005-0000-0000-000046500000}"/>
    <cellStyle name="Normal 69" xfId="146" xr:uid="{00000000-0005-0000-0000-000047500000}"/>
    <cellStyle name="Normal 69 2" xfId="35122" xr:uid="{00000000-0005-0000-0000-000048500000}"/>
    <cellStyle name="Normal 69 2 2" xfId="37782" xr:uid="{00000000-0005-0000-0000-000049500000}"/>
    <cellStyle name="Normal 69 3" xfId="37661" xr:uid="{00000000-0005-0000-0000-00004A500000}"/>
    <cellStyle name="Normal 69 4" xfId="38016" xr:uid="{00000000-0005-0000-0000-00004B500000}"/>
    <cellStyle name="Normal 69 5" xfId="34934" xr:uid="{00000000-0005-0000-0000-00004C500000}"/>
    <cellStyle name="Normal 69_MEDIDAS AYER" xfId="37842" xr:uid="{00000000-0005-0000-0000-00004D500000}"/>
    <cellStyle name="Normal 7" xfId="147" xr:uid="{00000000-0005-0000-0000-00004E500000}"/>
    <cellStyle name="Normal 7 10" xfId="35668" xr:uid="{00000000-0005-0000-0000-00004F500000}"/>
    <cellStyle name="Normal 7 11" xfId="35695" xr:uid="{00000000-0005-0000-0000-000050500000}"/>
    <cellStyle name="Normal 7 12" xfId="35714" xr:uid="{00000000-0005-0000-0000-000051500000}"/>
    <cellStyle name="Normal 7 13" xfId="36810" xr:uid="{00000000-0005-0000-0000-000052500000}"/>
    <cellStyle name="Normal 7 14" xfId="37185" xr:uid="{00000000-0005-0000-0000-000053500000}"/>
    <cellStyle name="Normal 7 15" xfId="37229" xr:uid="{00000000-0005-0000-0000-000054500000}"/>
    <cellStyle name="Normal 7 16" xfId="37495" xr:uid="{00000000-0005-0000-0000-000055500000}"/>
    <cellStyle name="Normal 7 17" xfId="35043" xr:uid="{00000000-0005-0000-0000-000056500000}"/>
    <cellStyle name="Normal 7 18" xfId="37609" xr:uid="{00000000-0005-0000-0000-000057500000}"/>
    <cellStyle name="Normal 7 19" xfId="38017" xr:uid="{00000000-0005-0000-0000-000058500000}"/>
    <cellStyle name="Normal 7 2" xfId="13306" xr:uid="{00000000-0005-0000-0000-000059500000}"/>
    <cellStyle name="Normal 7 2 2" xfId="34529" xr:uid="{00000000-0005-0000-0000-00005A500000}"/>
    <cellStyle name="Normal 7 2 2 2" xfId="34855" xr:uid="{00000000-0005-0000-0000-00005B500000}"/>
    <cellStyle name="Normal 7 2 2 3" xfId="36754" xr:uid="{00000000-0005-0000-0000-00005C500000}"/>
    <cellStyle name="Normal 7 2 3" xfId="37720" xr:uid="{00000000-0005-0000-0000-00005D500000}"/>
    <cellStyle name="Normal 7 2_Client_Field_Report_SSFD_293_UI_17May14@6h00" xfId="34856" xr:uid="{00000000-0005-0000-0000-00005E500000}"/>
    <cellStyle name="Normal 7 20" xfId="13305" xr:uid="{00000000-0005-0000-0000-00005F500000}"/>
    <cellStyle name="Normal 7 3" xfId="13307" xr:uid="{00000000-0005-0000-0000-000060500000}"/>
    <cellStyle name="Normal 7 3 2" xfId="36755" xr:uid="{00000000-0005-0000-0000-000061500000}"/>
    <cellStyle name="Normal 7 4" xfId="26511" xr:uid="{00000000-0005-0000-0000-000062500000}"/>
    <cellStyle name="Normal 7 4 2" xfId="35465" xr:uid="{00000000-0005-0000-0000-000063500000}"/>
    <cellStyle name="Normal 7 4 3" xfId="35645" xr:uid="{00000000-0005-0000-0000-000064500000}"/>
    <cellStyle name="Normal 7 4 4" xfId="36756" xr:uid="{00000000-0005-0000-0000-000065500000}"/>
    <cellStyle name="Normal 7 4 5" xfId="37111" xr:uid="{00000000-0005-0000-0000-000066500000}"/>
    <cellStyle name="Normal 7 4 6" xfId="37399" xr:uid="{00000000-0005-0000-0000-000067500000}"/>
    <cellStyle name="Normal 7 4 7" xfId="35044" xr:uid="{00000000-0005-0000-0000-000068500000}"/>
    <cellStyle name="Normal 7 5" xfId="35095" xr:uid="{00000000-0005-0000-0000-000069500000}"/>
    <cellStyle name="Normal 7 6" xfId="35118" xr:uid="{00000000-0005-0000-0000-00006A500000}"/>
    <cellStyle name="Normal 7 7" xfId="35281" xr:uid="{00000000-0005-0000-0000-00006B500000}"/>
    <cellStyle name="Normal 7 8" xfId="35407" xr:uid="{00000000-0005-0000-0000-00006C500000}"/>
    <cellStyle name="Normal 7 9" xfId="35595" xr:uid="{00000000-0005-0000-0000-00006D500000}"/>
    <cellStyle name="Normal 7_2historial" xfId="34857" xr:uid="{00000000-0005-0000-0000-00006E500000}"/>
    <cellStyle name="Normal 70" xfId="148" xr:uid="{00000000-0005-0000-0000-00006F500000}"/>
    <cellStyle name="Normal 70 2" xfId="35115" xr:uid="{00000000-0005-0000-0000-000070500000}"/>
    <cellStyle name="Normal 70 2 2" xfId="37783" xr:uid="{00000000-0005-0000-0000-000071500000}"/>
    <cellStyle name="Normal 70 3" xfId="37662" xr:uid="{00000000-0005-0000-0000-000072500000}"/>
    <cellStyle name="Normal 70 4" xfId="38018" xr:uid="{00000000-0005-0000-0000-000073500000}"/>
    <cellStyle name="Normal 70 5" xfId="34935" xr:uid="{00000000-0005-0000-0000-000074500000}"/>
    <cellStyle name="Normal 70_MEDIDAS AYER" xfId="37843" xr:uid="{00000000-0005-0000-0000-000075500000}"/>
    <cellStyle name="Normal 71" xfId="149" xr:uid="{00000000-0005-0000-0000-000076500000}"/>
    <cellStyle name="Normal 71 2" xfId="150" xr:uid="{00000000-0005-0000-0000-000077500000}"/>
    <cellStyle name="Normal 71 2 2" xfId="38020" xr:uid="{00000000-0005-0000-0000-000078500000}"/>
    <cellStyle name="Normal 71 2 3" xfId="37784" xr:uid="{00000000-0005-0000-0000-000079500000}"/>
    <cellStyle name="Normal 71 3" xfId="37663" xr:uid="{00000000-0005-0000-0000-00007A500000}"/>
    <cellStyle name="Normal 71 4" xfId="38019" xr:uid="{00000000-0005-0000-0000-00007B500000}"/>
    <cellStyle name="Normal 71 5" xfId="35125" xr:uid="{00000000-0005-0000-0000-00007C500000}"/>
    <cellStyle name="Normal 71_MEDIDAS AYER" xfId="37844" xr:uid="{00000000-0005-0000-0000-00007D500000}"/>
    <cellStyle name="Normal 72" xfId="151" xr:uid="{00000000-0005-0000-0000-00007E500000}"/>
    <cellStyle name="Normal 72 2" xfId="152" xr:uid="{00000000-0005-0000-0000-00007F500000}"/>
    <cellStyle name="Normal 72 2 2" xfId="38022" xr:uid="{00000000-0005-0000-0000-000080500000}"/>
    <cellStyle name="Normal 72 2 3" xfId="37785" xr:uid="{00000000-0005-0000-0000-000081500000}"/>
    <cellStyle name="Normal 72 3" xfId="37664" xr:uid="{00000000-0005-0000-0000-000082500000}"/>
    <cellStyle name="Normal 72 4" xfId="38021" xr:uid="{00000000-0005-0000-0000-000083500000}"/>
    <cellStyle name="Normal 72 5" xfId="35114" xr:uid="{00000000-0005-0000-0000-000084500000}"/>
    <cellStyle name="Normal 72_MEDIDAS AYER" xfId="37845" xr:uid="{00000000-0005-0000-0000-000085500000}"/>
    <cellStyle name="Normal 73" xfId="153" xr:uid="{00000000-0005-0000-0000-000086500000}"/>
    <cellStyle name="Normal 73 2" xfId="154" xr:uid="{00000000-0005-0000-0000-000087500000}"/>
    <cellStyle name="Normal 73 2 2" xfId="38024" xr:uid="{00000000-0005-0000-0000-000088500000}"/>
    <cellStyle name="Normal 73 2 3" xfId="37786" xr:uid="{00000000-0005-0000-0000-000089500000}"/>
    <cellStyle name="Normal 73 3" xfId="37665" xr:uid="{00000000-0005-0000-0000-00008A500000}"/>
    <cellStyle name="Normal 73 4" xfId="38023" xr:uid="{00000000-0005-0000-0000-00008B500000}"/>
    <cellStyle name="Normal 73 5" xfId="35126" xr:uid="{00000000-0005-0000-0000-00008C500000}"/>
    <cellStyle name="Normal 73_MEDIDAS AYER" xfId="37846" xr:uid="{00000000-0005-0000-0000-00008D500000}"/>
    <cellStyle name="Normal 74" xfId="155" xr:uid="{00000000-0005-0000-0000-00008E500000}"/>
    <cellStyle name="Normal 74 2" xfId="37787" xr:uid="{00000000-0005-0000-0000-00008F500000}"/>
    <cellStyle name="Normal 74 3" xfId="37666" xr:uid="{00000000-0005-0000-0000-000090500000}"/>
    <cellStyle name="Normal 74 4" xfId="38025" xr:uid="{00000000-0005-0000-0000-000091500000}"/>
    <cellStyle name="Normal 74 5" xfId="35113" xr:uid="{00000000-0005-0000-0000-000092500000}"/>
    <cellStyle name="Normal 74 6" xfId="38262" xr:uid="{00000000-0005-0000-0000-000093500000}"/>
    <cellStyle name="Normal 74_MEDIDAS AYER" xfId="37847" xr:uid="{00000000-0005-0000-0000-000094500000}"/>
    <cellStyle name="Normal 75" xfId="171" xr:uid="{00000000-0005-0000-0000-000095500000}"/>
    <cellStyle name="Normal 75 2" xfId="182" xr:uid="{00000000-0005-0000-0000-000096500000}"/>
    <cellStyle name="Normal 75 2 2" xfId="38037" xr:uid="{00000000-0005-0000-0000-000097500000}"/>
    <cellStyle name="Normal 75 2 3" xfId="37788" xr:uid="{00000000-0005-0000-0000-000098500000}"/>
    <cellStyle name="Normal 75 3" xfId="201" xr:uid="{00000000-0005-0000-0000-000099500000}"/>
    <cellStyle name="Normal 75 3 2" xfId="38055" xr:uid="{00000000-0005-0000-0000-00009A500000}"/>
    <cellStyle name="Normal 75 3 3" xfId="37667" xr:uid="{00000000-0005-0000-0000-00009B500000}"/>
    <cellStyle name="Normal 75 4" xfId="234" xr:uid="{00000000-0005-0000-0000-00009C500000}"/>
    <cellStyle name="Normal 75 5" xfId="284" xr:uid="{00000000-0005-0000-0000-00009D500000}"/>
    <cellStyle name="Normal 75 5 2" xfId="35127" xr:uid="{00000000-0005-0000-0000-00009E500000}"/>
    <cellStyle name="Normal 75_MEDIDAS AYER" xfId="37848" xr:uid="{00000000-0005-0000-0000-00009F500000}"/>
    <cellStyle name="Normal 76" xfId="174" xr:uid="{00000000-0005-0000-0000-0000A0500000}"/>
    <cellStyle name="Normal 76 2" xfId="202" xr:uid="{00000000-0005-0000-0000-0000A1500000}"/>
    <cellStyle name="Normal 76 2 2" xfId="38056" xr:uid="{00000000-0005-0000-0000-0000A2500000}"/>
    <cellStyle name="Normal 76 2 3" xfId="37789" xr:uid="{00000000-0005-0000-0000-0000A3500000}"/>
    <cellStyle name="Normal 76 3" xfId="235" xr:uid="{00000000-0005-0000-0000-0000A4500000}"/>
    <cellStyle name="Normal 76 3 2" xfId="38214" xr:uid="{00000000-0005-0000-0000-0000A5500000}"/>
    <cellStyle name="Normal 76 3 3" xfId="37668" xr:uid="{00000000-0005-0000-0000-0000A6500000}"/>
    <cellStyle name="Normal 76 4" xfId="285" xr:uid="{00000000-0005-0000-0000-0000A7500000}"/>
    <cellStyle name="Normal 76 5" xfId="35128" xr:uid="{00000000-0005-0000-0000-0000A8500000}"/>
    <cellStyle name="Normal 76_MEDIDAS AYER" xfId="37849" xr:uid="{00000000-0005-0000-0000-0000A9500000}"/>
    <cellStyle name="Normal 77" xfId="175" xr:uid="{00000000-0005-0000-0000-0000AA500000}"/>
    <cellStyle name="Normal 77 2" xfId="203" xr:uid="{00000000-0005-0000-0000-0000AB500000}"/>
    <cellStyle name="Normal 77 2 2" xfId="38057" xr:uid="{00000000-0005-0000-0000-0000AC500000}"/>
    <cellStyle name="Normal 77 2 3" xfId="37790" xr:uid="{00000000-0005-0000-0000-0000AD500000}"/>
    <cellStyle name="Normal 77 3" xfId="236" xr:uid="{00000000-0005-0000-0000-0000AE500000}"/>
    <cellStyle name="Normal 77 3 2" xfId="38215" xr:uid="{00000000-0005-0000-0000-0000AF500000}"/>
    <cellStyle name="Normal 77 3 3" xfId="37669" xr:uid="{00000000-0005-0000-0000-0000B0500000}"/>
    <cellStyle name="Normal 77 4" xfId="294" xr:uid="{00000000-0005-0000-0000-0000B1500000}"/>
    <cellStyle name="Normal 77 5" xfId="35129" xr:uid="{00000000-0005-0000-0000-0000B2500000}"/>
    <cellStyle name="Normal 77_MEDIDAS AYER" xfId="37850" xr:uid="{00000000-0005-0000-0000-0000B3500000}"/>
    <cellStyle name="Normal 78" xfId="176" xr:uid="{00000000-0005-0000-0000-0000B4500000}"/>
    <cellStyle name="Normal 78 2" xfId="204" xr:uid="{00000000-0005-0000-0000-0000B5500000}"/>
    <cellStyle name="Normal 78 2 2" xfId="38058" xr:uid="{00000000-0005-0000-0000-0000B6500000}"/>
    <cellStyle name="Normal 78 2 3" xfId="37791" xr:uid="{00000000-0005-0000-0000-0000B7500000}"/>
    <cellStyle name="Normal 78 3" xfId="237" xr:uid="{00000000-0005-0000-0000-0000B8500000}"/>
    <cellStyle name="Normal 78 3 2" xfId="38216" xr:uid="{00000000-0005-0000-0000-0000B9500000}"/>
    <cellStyle name="Normal 78 3 3" xfId="37670" xr:uid="{00000000-0005-0000-0000-0000BA500000}"/>
    <cellStyle name="Normal 78 4" xfId="269" xr:uid="{00000000-0005-0000-0000-0000BB500000}"/>
    <cellStyle name="Normal 78 5" xfId="35130" xr:uid="{00000000-0005-0000-0000-0000BC500000}"/>
    <cellStyle name="Normal 78_MEDIDAS AYER" xfId="37851" xr:uid="{00000000-0005-0000-0000-0000BD500000}"/>
    <cellStyle name="Normal 79" xfId="177" xr:uid="{00000000-0005-0000-0000-0000BE500000}"/>
    <cellStyle name="Normal 79 2" xfId="183" xr:uid="{00000000-0005-0000-0000-0000BF500000}"/>
    <cellStyle name="Normal 79 2 2" xfId="38038" xr:uid="{00000000-0005-0000-0000-0000C0500000}"/>
    <cellStyle name="Normal 79 2 3" xfId="37792" xr:uid="{00000000-0005-0000-0000-0000C1500000}"/>
    <cellStyle name="Normal 79 3" xfId="238" xr:uid="{00000000-0005-0000-0000-0000C2500000}"/>
    <cellStyle name="Normal 79 3 2" xfId="38217" xr:uid="{00000000-0005-0000-0000-0000C3500000}"/>
    <cellStyle name="Normal 79 3 3" xfId="37671" xr:uid="{00000000-0005-0000-0000-0000C4500000}"/>
    <cellStyle name="Normal 79 4" xfId="286" xr:uid="{00000000-0005-0000-0000-0000C5500000}"/>
    <cellStyle name="Normal 79 5" xfId="35149" xr:uid="{00000000-0005-0000-0000-0000C6500000}"/>
    <cellStyle name="Normal 79_MEDIDAS AYER" xfId="37852" xr:uid="{00000000-0005-0000-0000-0000C7500000}"/>
    <cellStyle name="Normal 8" xfId="156" xr:uid="{00000000-0005-0000-0000-0000C8500000}"/>
    <cellStyle name="Normal 8 10" xfId="35669" xr:uid="{00000000-0005-0000-0000-0000C9500000}"/>
    <cellStyle name="Normal 8 11" xfId="35696" xr:uid="{00000000-0005-0000-0000-0000CA500000}"/>
    <cellStyle name="Normal 8 12" xfId="35715" xr:uid="{00000000-0005-0000-0000-0000CB500000}"/>
    <cellStyle name="Normal 8 13" xfId="36809" xr:uid="{00000000-0005-0000-0000-0000CC500000}"/>
    <cellStyle name="Normal 8 14" xfId="37186" xr:uid="{00000000-0005-0000-0000-0000CD500000}"/>
    <cellStyle name="Normal 8 15" xfId="37230" xr:uid="{00000000-0005-0000-0000-0000CE500000}"/>
    <cellStyle name="Normal 8 16" xfId="37496" xr:uid="{00000000-0005-0000-0000-0000CF500000}"/>
    <cellStyle name="Normal 8 17" xfId="35045" xr:uid="{00000000-0005-0000-0000-0000D0500000}"/>
    <cellStyle name="Normal 8 18" xfId="37610" xr:uid="{00000000-0005-0000-0000-0000D1500000}"/>
    <cellStyle name="Normal 8 19" xfId="38026" xr:uid="{00000000-0005-0000-0000-0000D2500000}"/>
    <cellStyle name="Normal 8 2" xfId="13309" xr:uid="{00000000-0005-0000-0000-0000D3500000}"/>
    <cellStyle name="Normal 8 2 2" xfId="34530" xr:uid="{00000000-0005-0000-0000-0000D4500000}"/>
    <cellStyle name="Normal 8 2 2 2" xfId="34858" xr:uid="{00000000-0005-0000-0000-0000D5500000}"/>
    <cellStyle name="Normal 8 2 2 3" xfId="36757" xr:uid="{00000000-0005-0000-0000-0000D6500000}"/>
    <cellStyle name="Normal 8 2 3" xfId="37721" xr:uid="{00000000-0005-0000-0000-0000D7500000}"/>
    <cellStyle name="Normal 8 2_Client_Field_Report_SSFD_293_UI_17May14@6h00" xfId="34859" xr:uid="{00000000-0005-0000-0000-0000D8500000}"/>
    <cellStyle name="Normal 8 20" xfId="13308" xr:uid="{00000000-0005-0000-0000-0000D9500000}"/>
    <cellStyle name="Normal 8 3" xfId="13310" xr:uid="{00000000-0005-0000-0000-0000DA500000}"/>
    <cellStyle name="Normal 8 3 2" xfId="36758" xr:uid="{00000000-0005-0000-0000-0000DB500000}"/>
    <cellStyle name="Normal 8 4" xfId="26512" xr:uid="{00000000-0005-0000-0000-0000DC500000}"/>
    <cellStyle name="Normal 8 4 2" xfId="35466" xr:uid="{00000000-0005-0000-0000-0000DD500000}"/>
    <cellStyle name="Normal 8 4 3" xfId="35646" xr:uid="{00000000-0005-0000-0000-0000DE500000}"/>
    <cellStyle name="Normal 8 4 4" xfId="36759" xr:uid="{00000000-0005-0000-0000-0000DF500000}"/>
    <cellStyle name="Normal 8 4 5" xfId="37112" xr:uid="{00000000-0005-0000-0000-0000E0500000}"/>
    <cellStyle name="Normal 8 4 6" xfId="37400" xr:uid="{00000000-0005-0000-0000-0000E1500000}"/>
    <cellStyle name="Normal 8 4 7" xfId="35046" xr:uid="{00000000-0005-0000-0000-0000E2500000}"/>
    <cellStyle name="Normal 8 5" xfId="35096" xr:uid="{00000000-0005-0000-0000-0000E3500000}"/>
    <cellStyle name="Normal 8 6" xfId="35119" xr:uid="{00000000-0005-0000-0000-0000E4500000}"/>
    <cellStyle name="Normal 8 7" xfId="35282" xr:uid="{00000000-0005-0000-0000-0000E5500000}"/>
    <cellStyle name="Normal 8 8" xfId="35408" xr:uid="{00000000-0005-0000-0000-0000E6500000}"/>
    <cellStyle name="Normal 8 9" xfId="35596" xr:uid="{00000000-0005-0000-0000-0000E7500000}"/>
    <cellStyle name="Normal 8_2historial" xfId="34860" xr:uid="{00000000-0005-0000-0000-0000E8500000}"/>
    <cellStyle name="Normal 80" xfId="178" xr:uid="{00000000-0005-0000-0000-0000E9500000}"/>
    <cellStyle name="Normal 80 2" xfId="211" xr:uid="{00000000-0005-0000-0000-0000EA500000}"/>
    <cellStyle name="Normal 80 2 2" xfId="38191" xr:uid="{00000000-0005-0000-0000-0000EB500000}"/>
    <cellStyle name="Normal 80 2 3" xfId="37793" xr:uid="{00000000-0005-0000-0000-0000EC500000}"/>
    <cellStyle name="Normal 80 3" xfId="239" xr:uid="{00000000-0005-0000-0000-0000ED500000}"/>
    <cellStyle name="Normal 80 3 2" xfId="38218" xr:uid="{00000000-0005-0000-0000-0000EE500000}"/>
    <cellStyle name="Normal 80 3 3" xfId="37672" xr:uid="{00000000-0005-0000-0000-0000EF500000}"/>
    <cellStyle name="Normal 80 4" xfId="298" xr:uid="{00000000-0005-0000-0000-0000F0500000}"/>
    <cellStyle name="Normal 80 5" xfId="35285" xr:uid="{00000000-0005-0000-0000-0000F1500000}"/>
    <cellStyle name="Normal 80_MEDIDAS AYER" xfId="37853" xr:uid="{00000000-0005-0000-0000-0000F2500000}"/>
    <cellStyle name="Normal 81" xfId="179" xr:uid="{00000000-0005-0000-0000-0000F3500000}"/>
    <cellStyle name="Normal 81 2" xfId="212" xr:uid="{00000000-0005-0000-0000-0000F4500000}"/>
    <cellStyle name="Normal 81 2 2" xfId="38192" xr:uid="{00000000-0005-0000-0000-0000F5500000}"/>
    <cellStyle name="Normal 81 2 3" xfId="37795" xr:uid="{00000000-0005-0000-0000-0000F6500000}"/>
    <cellStyle name="Normal 81 3" xfId="240" xr:uid="{00000000-0005-0000-0000-0000F7500000}"/>
    <cellStyle name="Normal 81 3 2" xfId="38219" xr:uid="{00000000-0005-0000-0000-0000F8500000}"/>
    <cellStyle name="Normal 81 3 3" xfId="37678" xr:uid="{00000000-0005-0000-0000-0000F9500000}"/>
    <cellStyle name="Normal 81 4" xfId="295" xr:uid="{00000000-0005-0000-0000-0000FA500000}"/>
    <cellStyle name="Normal 81 5" xfId="35287" xr:uid="{00000000-0005-0000-0000-0000FB500000}"/>
    <cellStyle name="Normal 81_MEDIDAS AYER" xfId="37854" xr:uid="{00000000-0005-0000-0000-0000FC500000}"/>
    <cellStyle name="Normal 82" xfId="180" xr:uid="{00000000-0005-0000-0000-0000FD500000}"/>
    <cellStyle name="Normal 82 2" xfId="225" xr:uid="{00000000-0005-0000-0000-0000FE500000}"/>
    <cellStyle name="Normal 82 2 2" xfId="38205" xr:uid="{00000000-0005-0000-0000-0000FF500000}"/>
    <cellStyle name="Normal 82 2 3" xfId="37796" xr:uid="{00000000-0005-0000-0000-000000510000}"/>
    <cellStyle name="Normal 82 3" xfId="241" xr:uid="{00000000-0005-0000-0000-000001510000}"/>
    <cellStyle name="Normal 82 3 2" xfId="38220" xr:uid="{00000000-0005-0000-0000-000002510000}"/>
    <cellStyle name="Normal 82 3 3" xfId="37686" xr:uid="{00000000-0005-0000-0000-000003510000}"/>
    <cellStyle name="Normal 82 4" xfId="270" xr:uid="{00000000-0005-0000-0000-000004510000}"/>
    <cellStyle name="Normal 82 5" xfId="35473" xr:uid="{00000000-0005-0000-0000-000005510000}"/>
    <cellStyle name="Normal 82_MEDIDAS AYER" xfId="37855" xr:uid="{00000000-0005-0000-0000-000006510000}"/>
    <cellStyle name="Normal 83" xfId="181" xr:uid="{00000000-0005-0000-0000-000007510000}"/>
    <cellStyle name="Normal 83 2" xfId="248" xr:uid="{00000000-0005-0000-0000-000008510000}"/>
    <cellStyle name="Normal 83 2 2" xfId="38227" xr:uid="{00000000-0005-0000-0000-000009510000}"/>
    <cellStyle name="Normal 83 2 3" xfId="37797" xr:uid="{00000000-0005-0000-0000-00000A510000}"/>
    <cellStyle name="Normal 83 3" xfId="287" xr:uid="{00000000-0005-0000-0000-00000B510000}"/>
    <cellStyle name="Normal 83 3 2" xfId="37687" xr:uid="{00000000-0005-0000-0000-00000C510000}"/>
    <cellStyle name="Normal 83 4" xfId="38036" xr:uid="{00000000-0005-0000-0000-00000D510000}"/>
    <cellStyle name="Normal 83 5" xfId="35475" xr:uid="{00000000-0005-0000-0000-00000E510000}"/>
    <cellStyle name="Normal 83_MEDIDAS AYER" xfId="37856" xr:uid="{00000000-0005-0000-0000-00000F510000}"/>
    <cellStyle name="Normal 84" xfId="184" xr:uid="{00000000-0005-0000-0000-000010510000}"/>
    <cellStyle name="Normal 84 2" xfId="273" xr:uid="{00000000-0005-0000-0000-000011510000}"/>
    <cellStyle name="Normal 84 2 2" xfId="37799" xr:uid="{00000000-0005-0000-0000-000012510000}"/>
    <cellStyle name="Normal 84 2 3" xfId="36804" xr:uid="{00000000-0005-0000-0000-000013510000}"/>
    <cellStyle name="Normal 84 3" xfId="258" xr:uid="{00000000-0005-0000-0000-000014510000}"/>
    <cellStyle name="Normal 84 3 2" xfId="35648" xr:uid="{00000000-0005-0000-0000-000015510000}"/>
    <cellStyle name="Normal 84 4" xfId="37689" xr:uid="{00000000-0005-0000-0000-000016510000}"/>
    <cellStyle name="Normal 84 5" xfId="38039" xr:uid="{00000000-0005-0000-0000-000017510000}"/>
    <cellStyle name="Normal 84 6" xfId="34936" xr:uid="{00000000-0005-0000-0000-000018510000}"/>
    <cellStyle name="Normal 84_MEDIDAS AYER" xfId="37857" xr:uid="{00000000-0005-0000-0000-000019510000}"/>
    <cellStyle name="Normal 85" xfId="185" xr:uid="{00000000-0005-0000-0000-00001A510000}"/>
    <cellStyle name="Normal 85 2" xfId="296" xr:uid="{00000000-0005-0000-0000-00001B510000}"/>
    <cellStyle name="Normal 85 2 2" xfId="37691" xr:uid="{00000000-0005-0000-0000-00001C510000}"/>
    <cellStyle name="Normal 85 3" xfId="261" xr:uid="{00000000-0005-0000-0000-00001D510000}"/>
    <cellStyle name="Normal 85 3 2" xfId="38040" xr:uid="{00000000-0005-0000-0000-00001E510000}"/>
    <cellStyle name="Normal 85 4" xfId="35672" xr:uid="{00000000-0005-0000-0000-00001F510000}"/>
    <cellStyle name="Normal 86" xfId="186" xr:uid="{00000000-0005-0000-0000-000020510000}"/>
    <cellStyle name="Normal 86 2" xfId="267" xr:uid="{00000000-0005-0000-0000-000021510000}"/>
    <cellStyle name="Normal 86 2 2" xfId="37693" xr:uid="{00000000-0005-0000-0000-000022510000}"/>
    <cellStyle name="Normal 86 3" xfId="272" xr:uid="{00000000-0005-0000-0000-000023510000}"/>
    <cellStyle name="Normal 86 3 2" xfId="38041" xr:uid="{00000000-0005-0000-0000-000024510000}"/>
    <cellStyle name="Normal 86 4" xfId="35678" xr:uid="{00000000-0005-0000-0000-000025510000}"/>
    <cellStyle name="Normal 87" xfId="187" xr:uid="{00000000-0005-0000-0000-000026510000}"/>
    <cellStyle name="Normal 87 2" xfId="271" xr:uid="{00000000-0005-0000-0000-000027510000}"/>
    <cellStyle name="Normal 87 3" xfId="259" xr:uid="{00000000-0005-0000-0000-000028510000}"/>
    <cellStyle name="Normal 87 3 2" xfId="35679" xr:uid="{00000000-0005-0000-0000-000029510000}"/>
    <cellStyle name="Normal 88" xfId="188" xr:uid="{00000000-0005-0000-0000-00002A510000}"/>
    <cellStyle name="Normal 88 2" xfId="38042" xr:uid="{00000000-0005-0000-0000-00002B510000}"/>
    <cellStyle name="Normal 88 3" xfId="35680" xr:uid="{00000000-0005-0000-0000-00002C510000}"/>
    <cellStyle name="Normal 89" xfId="189" xr:uid="{00000000-0005-0000-0000-00002D510000}"/>
    <cellStyle name="Normal 89 2" xfId="36803" xr:uid="{00000000-0005-0000-0000-00002E510000}"/>
    <cellStyle name="Normal 89 3" xfId="35698" xr:uid="{00000000-0005-0000-0000-00002F510000}"/>
    <cellStyle name="Normal 89 4" xfId="37695" xr:uid="{00000000-0005-0000-0000-000030510000}"/>
    <cellStyle name="Normal 89 5" xfId="38043" xr:uid="{00000000-0005-0000-0000-000031510000}"/>
    <cellStyle name="Normal 89 6" xfId="34937" xr:uid="{00000000-0005-0000-0000-000032510000}"/>
    <cellStyle name="Normal 9" xfId="157" xr:uid="{00000000-0005-0000-0000-000033510000}"/>
    <cellStyle name="Normal 9 10" xfId="35670" xr:uid="{00000000-0005-0000-0000-000034510000}"/>
    <cellStyle name="Normal 9 11" xfId="35697" xr:uid="{00000000-0005-0000-0000-000035510000}"/>
    <cellStyle name="Normal 9 12" xfId="35716" xr:uid="{00000000-0005-0000-0000-000036510000}"/>
    <cellStyle name="Normal 9 13" xfId="36808" xr:uid="{00000000-0005-0000-0000-000037510000}"/>
    <cellStyle name="Normal 9 14" xfId="37187" xr:uid="{00000000-0005-0000-0000-000038510000}"/>
    <cellStyle name="Normal 9 15" xfId="37231" xr:uid="{00000000-0005-0000-0000-000039510000}"/>
    <cellStyle name="Normal 9 16" xfId="37497" xr:uid="{00000000-0005-0000-0000-00003A510000}"/>
    <cellStyle name="Normal 9 17" xfId="35047" xr:uid="{00000000-0005-0000-0000-00003B510000}"/>
    <cellStyle name="Normal 9 18" xfId="37611" xr:uid="{00000000-0005-0000-0000-00003C510000}"/>
    <cellStyle name="Normal 9 19" xfId="38027" xr:uid="{00000000-0005-0000-0000-00003D510000}"/>
    <cellStyle name="Normal 9 2" xfId="13312" xr:uid="{00000000-0005-0000-0000-00003E510000}"/>
    <cellStyle name="Normal 9 2 2" xfId="34531" xr:uid="{00000000-0005-0000-0000-00003F510000}"/>
    <cellStyle name="Normal 9 2 2 2" xfId="34861" xr:uid="{00000000-0005-0000-0000-000040510000}"/>
    <cellStyle name="Normal 9 2 2 3" xfId="36760" xr:uid="{00000000-0005-0000-0000-000041510000}"/>
    <cellStyle name="Normal 9 2 3" xfId="37722" xr:uid="{00000000-0005-0000-0000-000042510000}"/>
    <cellStyle name="Normal 9 2_Client_Field_Report_SSFD_293_UI_17May14@6h00" xfId="34862" xr:uid="{00000000-0005-0000-0000-000043510000}"/>
    <cellStyle name="Normal 9 20" xfId="13311" xr:uid="{00000000-0005-0000-0000-000044510000}"/>
    <cellStyle name="Normal 9 3" xfId="13313" xr:uid="{00000000-0005-0000-0000-000045510000}"/>
    <cellStyle name="Normal 9 3 2" xfId="36761" xr:uid="{00000000-0005-0000-0000-000046510000}"/>
    <cellStyle name="Normal 9 4" xfId="26513" xr:uid="{00000000-0005-0000-0000-000047510000}"/>
    <cellStyle name="Normal 9 4 2" xfId="35467" xr:uid="{00000000-0005-0000-0000-000048510000}"/>
    <cellStyle name="Normal 9 4 3" xfId="35647" xr:uid="{00000000-0005-0000-0000-000049510000}"/>
    <cellStyle name="Normal 9 4 4" xfId="36762" xr:uid="{00000000-0005-0000-0000-00004A510000}"/>
    <cellStyle name="Normal 9 4 5" xfId="37113" xr:uid="{00000000-0005-0000-0000-00004B510000}"/>
    <cellStyle name="Normal 9 4 6" xfId="37401" xr:uid="{00000000-0005-0000-0000-00004C510000}"/>
    <cellStyle name="Normal 9 4 7" xfId="35048" xr:uid="{00000000-0005-0000-0000-00004D510000}"/>
    <cellStyle name="Normal 9 5" xfId="35097" xr:uid="{00000000-0005-0000-0000-00004E510000}"/>
    <cellStyle name="Normal 9 6" xfId="35120" xr:uid="{00000000-0005-0000-0000-00004F510000}"/>
    <cellStyle name="Normal 9 7" xfId="35283" xr:uid="{00000000-0005-0000-0000-000050510000}"/>
    <cellStyle name="Normal 9 8" xfId="35409" xr:uid="{00000000-0005-0000-0000-000051510000}"/>
    <cellStyle name="Normal 9 9" xfId="35597" xr:uid="{00000000-0005-0000-0000-000052510000}"/>
    <cellStyle name="Normal 9_2historial" xfId="34863" xr:uid="{00000000-0005-0000-0000-000053510000}"/>
    <cellStyle name="Normal 90" xfId="190" xr:uid="{00000000-0005-0000-0000-000054510000}"/>
    <cellStyle name="Normal 90 2" xfId="37696" xr:uid="{00000000-0005-0000-0000-000055510000}"/>
    <cellStyle name="Normal 90 3" xfId="38044" xr:uid="{00000000-0005-0000-0000-000056510000}"/>
    <cellStyle name="Normal 90 4" xfId="35717" xr:uid="{00000000-0005-0000-0000-000057510000}"/>
    <cellStyle name="Normal 91" xfId="213" xr:uid="{00000000-0005-0000-0000-000058510000}"/>
    <cellStyle name="Normal 91 2" xfId="37697" xr:uid="{00000000-0005-0000-0000-000059510000}"/>
    <cellStyle name="Normal 91 3" xfId="38193" xr:uid="{00000000-0005-0000-0000-00005A510000}"/>
    <cellStyle name="Normal 91 4" xfId="36806" xr:uid="{00000000-0005-0000-0000-00005B510000}"/>
    <cellStyle name="Normal 92" xfId="214" xr:uid="{00000000-0005-0000-0000-00005C510000}"/>
    <cellStyle name="Normal 92 2" xfId="37699" xr:uid="{00000000-0005-0000-0000-00005D510000}"/>
    <cellStyle name="Normal 92 3" xfId="38194" xr:uid="{00000000-0005-0000-0000-00005E510000}"/>
    <cellStyle name="Normal 92 4" xfId="36802" xr:uid="{00000000-0005-0000-0000-00005F510000}"/>
    <cellStyle name="Normal 93" xfId="215" xr:uid="{00000000-0005-0000-0000-000060510000}"/>
    <cellStyle name="Normal 93 2" xfId="37700" xr:uid="{00000000-0005-0000-0000-000061510000}"/>
    <cellStyle name="Normal 93 3" xfId="38195" xr:uid="{00000000-0005-0000-0000-000062510000}"/>
    <cellStyle name="Normal 93 4" xfId="35826" xr:uid="{00000000-0005-0000-0000-000063510000}"/>
    <cellStyle name="Normal 94" xfId="216" xr:uid="{00000000-0005-0000-0000-000064510000}"/>
    <cellStyle name="Normal 94 2" xfId="37701" xr:uid="{00000000-0005-0000-0000-000065510000}"/>
    <cellStyle name="Normal 94 3" xfId="38196" xr:uid="{00000000-0005-0000-0000-000066510000}"/>
    <cellStyle name="Normal 94 4" xfId="36805" xr:uid="{00000000-0005-0000-0000-000067510000}"/>
    <cellStyle name="Normal 95" xfId="217" xr:uid="{00000000-0005-0000-0000-000068510000}"/>
    <cellStyle name="Normal 95 2" xfId="37702" xr:uid="{00000000-0005-0000-0000-000069510000}"/>
    <cellStyle name="Normal 95 3" xfId="38197" xr:uid="{00000000-0005-0000-0000-00006A510000}"/>
    <cellStyle name="Normal 95 4" xfId="36807" xr:uid="{00000000-0005-0000-0000-00006B510000}"/>
    <cellStyle name="Normal 96" xfId="218" xr:uid="{00000000-0005-0000-0000-00006C510000}"/>
    <cellStyle name="Normal 96 2" xfId="37703" xr:uid="{00000000-0005-0000-0000-00006D510000}"/>
    <cellStyle name="Normal 96 3" xfId="38198" xr:uid="{00000000-0005-0000-0000-00006E510000}"/>
    <cellStyle name="Normal 96 4" xfId="36849" xr:uid="{00000000-0005-0000-0000-00006F510000}"/>
    <cellStyle name="Normal 97" xfId="219" xr:uid="{00000000-0005-0000-0000-000070510000}"/>
    <cellStyle name="Normal 97 2" xfId="37704" xr:uid="{00000000-0005-0000-0000-000071510000}"/>
    <cellStyle name="Normal 97 3" xfId="38199" xr:uid="{00000000-0005-0000-0000-000072510000}"/>
    <cellStyle name="Normal 97 4" xfId="36853" xr:uid="{00000000-0005-0000-0000-000073510000}"/>
    <cellStyle name="Normal 98" xfId="220" xr:uid="{00000000-0005-0000-0000-000074510000}"/>
    <cellStyle name="Normal 98 2" xfId="37705" xr:uid="{00000000-0005-0000-0000-000075510000}"/>
    <cellStyle name="Normal 98 3" xfId="38200" xr:uid="{00000000-0005-0000-0000-000076510000}"/>
    <cellStyle name="Normal 98 4" xfId="34561" xr:uid="{00000000-0005-0000-0000-000077510000}"/>
    <cellStyle name="Normal 99" xfId="221" xr:uid="{00000000-0005-0000-0000-000078510000}"/>
    <cellStyle name="Normal 99 2" xfId="37706" xr:uid="{00000000-0005-0000-0000-000079510000}"/>
    <cellStyle name="Normal 99 3" xfId="38201" xr:uid="{00000000-0005-0000-0000-00007A510000}"/>
    <cellStyle name="Normal 99 4" xfId="37166" xr:uid="{00000000-0005-0000-0000-00007B510000}"/>
    <cellStyle name="Notas" xfId="158" xr:uid="{00000000-0005-0000-0000-00007C510000}"/>
    <cellStyle name="Notas 2" xfId="159" xr:uid="{00000000-0005-0000-0000-00007D510000}"/>
    <cellStyle name="Notas 2 10" xfId="13315" xr:uid="{00000000-0005-0000-0000-00007E510000}"/>
    <cellStyle name="Notas 2 10 2" xfId="13316" xr:uid="{00000000-0005-0000-0000-00007F510000}"/>
    <cellStyle name="Notas 2 10 2 2" xfId="13317" xr:uid="{00000000-0005-0000-0000-000080510000}"/>
    <cellStyle name="Notas 2 10 2 2 2" xfId="13318" xr:uid="{00000000-0005-0000-0000-000081510000}"/>
    <cellStyle name="Notas 2 10 2 2 3" xfId="13319" xr:uid="{00000000-0005-0000-0000-000082510000}"/>
    <cellStyle name="Notas 2 10 2 2 4" xfId="13320" xr:uid="{00000000-0005-0000-0000-000083510000}"/>
    <cellStyle name="Notas 2 10 2 2 5" xfId="13321" xr:uid="{00000000-0005-0000-0000-000084510000}"/>
    <cellStyle name="Notas 2 10 2 3" xfId="13322" xr:uid="{00000000-0005-0000-0000-000085510000}"/>
    <cellStyle name="Notas 2 10 2 3 2" xfId="13323" xr:uid="{00000000-0005-0000-0000-000086510000}"/>
    <cellStyle name="Notas 2 10 2 3 3" xfId="13324" xr:uid="{00000000-0005-0000-0000-000087510000}"/>
    <cellStyle name="Notas 2 10 2 3 4" xfId="13325" xr:uid="{00000000-0005-0000-0000-000088510000}"/>
    <cellStyle name="Notas 2 10 2 3 5" xfId="13326" xr:uid="{00000000-0005-0000-0000-000089510000}"/>
    <cellStyle name="Notas 2 10 3" xfId="13327" xr:uid="{00000000-0005-0000-0000-00008A510000}"/>
    <cellStyle name="Notas 2 10 3 2" xfId="13328" xr:uid="{00000000-0005-0000-0000-00008B510000}"/>
    <cellStyle name="Notas 2 10 3 3" xfId="13329" xr:uid="{00000000-0005-0000-0000-00008C510000}"/>
    <cellStyle name="Notas 2 10 3 4" xfId="13330" xr:uid="{00000000-0005-0000-0000-00008D510000}"/>
    <cellStyle name="Notas 2 10 3 5" xfId="13331" xr:uid="{00000000-0005-0000-0000-00008E510000}"/>
    <cellStyle name="Notas 2 10 4" xfId="13332" xr:uid="{00000000-0005-0000-0000-00008F510000}"/>
    <cellStyle name="Notas 2 10 4 2" xfId="13333" xr:uid="{00000000-0005-0000-0000-000090510000}"/>
    <cellStyle name="Notas 2 10 4 3" xfId="13334" xr:uid="{00000000-0005-0000-0000-000091510000}"/>
    <cellStyle name="Notas 2 10 4 4" xfId="13335" xr:uid="{00000000-0005-0000-0000-000092510000}"/>
    <cellStyle name="Notas 2 10 4 5" xfId="13336" xr:uid="{00000000-0005-0000-0000-000093510000}"/>
    <cellStyle name="Notas 2 11" xfId="13337" xr:uid="{00000000-0005-0000-0000-000094510000}"/>
    <cellStyle name="Notas 2 11 2" xfId="13338" xr:uid="{00000000-0005-0000-0000-000095510000}"/>
    <cellStyle name="Notas 2 11 2 2" xfId="13339" xr:uid="{00000000-0005-0000-0000-000096510000}"/>
    <cellStyle name="Notas 2 11 2 2 2" xfId="13340" xr:uid="{00000000-0005-0000-0000-000097510000}"/>
    <cellStyle name="Notas 2 11 2 2 3" xfId="13341" xr:uid="{00000000-0005-0000-0000-000098510000}"/>
    <cellStyle name="Notas 2 11 2 2 4" xfId="13342" xr:uid="{00000000-0005-0000-0000-000099510000}"/>
    <cellStyle name="Notas 2 11 2 2 5" xfId="13343" xr:uid="{00000000-0005-0000-0000-00009A510000}"/>
    <cellStyle name="Notas 2 11 2 3" xfId="13344" xr:uid="{00000000-0005-0000-0000-00009B510000}"/>
    <cellStyle name="Notas 2 11 2 3 2" xfId="13345" xr:uid="{00000000-0005-0000-0000-00009C510000}"/>
    <cellStyle name="Notas 2 11 2 3 3" xfId="13346" xr:uid="{00000000-0005-0000-0000-00009D510000}"/>
    <cellStyle name="Notas 2 11 2 3 4" xfId="13347" xr:uid="{00000000-0005-0000-0000-00009E510000}"/>
    <cellStyle name="Notas 2 11 2 3 5" xfId="13348" xr:uid="{00000000-0005-0000-0000-00009F510000}"/>
    <cellStyle name="Notas 2 11 3" xfId="13349" xr:uid="{00000000-0005-0000-0000-0000A0510000}"/>
    <cellStyle name="Notas 2 11 3 2" xfId="13350" xr:uid="{00000000-0005-0000-0000-0000A1510000}"/>
    <cellStyle name="Notas 2 11 3 3" xfId="13351" xr:uid="{00000000-0005-0000-0000-0000A2510000}"/>
    <cellStyle name="Notas 2 11 3 4" xfId="13352" xr:uid="{00000000-0005-0000-0000-0000A3510000}"/>
    <cellStyle name="Notas 2 11 3 5" xfId="13353" xr:uid="{00000000-0005-0000-0000-0000A4510000}"/>
    <cellStyle name="Notas 2 11 4" xfId="13354" xr:uid="{00000000-0005-0000-0000-0000A5510000}"/>
    <cellStyle name="Notas 2 11 4 2" xfId="13355" xr:uid="{00000000-0005-0000-0000-0000A6510000}"/>
    <cellStyle name="Notas 2 11 4 3" xfId="13356" xr:uid="{00000000-0005-0000-0000-0000A7510000}"/>
    <cellStyle name="Notas 2 11 4 4" xfId="13357" xr:uid="{00000000-0005-0000-0000-0000A8510000}"/>
    <cellStyle name="Notas 2 11 4 5" xfId="13358" xr:uid="{00000000-0005-0000-0000-0000A9510000}"/>
    <cellStyle name="Notas 2 12" xfId="13359" xr:uid="{00000000-0005-0000-0000-0000AA510000}"/>
    <cellStyle name="Notas 2 12 2" xfId="13360" xr:uid="{00000000-0005-0000-0000-0000AB510000}"/>
    <cellStyle name="Notas 2 12 2 2" xfId="13361" xr:uid="{00000000-0005-0000-0000-0000AC510000}"/>
    <cellStyle name="Notas 2 12 2 2 2" xfId="13362" xr:uid="{00000000-0005-0000-0000-0000AD510000}"/>
    <cellStyle name="Notas 2 12 2 2 3" xfId="13363" xr:uid="{00000000-0005-0000-0000-0000AE510000}"/>
    <cellStyle name="Notas 2 12 2 2 4" xfId="13364" xr:uid="{00000000-0005-0000-0000-0000AF510000}"/>
    <cellStyle name="Notas 2 12 2 2 5" xfId="13365" xr:uid="{00000000-0005-0000-0000-0000B0510000}"/>
    <cellStyle name="Notas 2 12 2 3" xfId="13366" xr:uid="{00000000-0005-0000-0000-0000B1510000}"/>
    <cellStyle name="Notas 2 12 2 3 2" xfId="13367" xr:uid="{00000000-0005-0000-0000-0000B2510000}"/>
    <cellStyle name="Notas 2 12 2 3 3" xfId="13368" xr:uid="{00000000-0005-0000-0000-0000B3510000}"/>
    <cellStyle name="Notas 2 12 2 3 4" xfId="13369" xr:uid="{00000000-0005-0000-0000-0000B4510000}"/>
    <cellStyle name="Notas 2 12 2 3 5" xfId="13370" xr:uid="{00000000-0005-0000-0000-0000B5510000}"/>
    <cellStyle name="Notas 2 12 3" xfId="13371" xr:uid="{00000000-0005-0000-0000-0000B6510000}"/>
    <cellStyle name="Notas 2 12 3 2" xfId="13372" xr:uid="{00000000-0005-0000-0000-0000B7510000}"/>
    <cellStyle name="Notas 2 12 3 3" xfId="13373" xr:uid="{00000000-0005-0000-0000-0000B8510000}"/>
    <cellStyle name="Notas 2 12 3 4" xfId="13374" xr:uid="{00000000-0005-0000-0000-0000B9510000}"/>
    <cellStyle name="Notas 2 12 3 5" xfId="13375" xr:uid="{00000000-0005-0000-0000-0000BA510000}"/>
    <cellStyle name="Notas 2 12 4" xfId="13376" xr:uid="{00000000-0005-0000-0000-0000BB510000}"/>
    <cellStyle name="Notas 2 12 4 2" xfId="13377" xr:uid="{00000000-0005-0000-0000-0000BC510000}"/>
    <cellStyle name="Notas 2 12 4 3" xfId="13378" xr:uid="{00000000-0005-0000-0000-0000BD510000}"/>
    <cellStyle name="Notas 2 12 4 4" xfId="13379" xr:uid="{00000000-0005-0000-0000-0000BE510000}"/>
    <cellStyle name="Notas 2 12 4 5" xfId="13380" xr:uid="{00000000-0005-0000-0000-0000BF510000}"/>
    <cellStyle name="Notas 2 13" xfId="13381" xr:uid="{00000000-0005-0000-0000-0000C0510000}"/>
    <cellStyle name="Notas 2 13 2" xfId="13382" xr:uid="{00000000-0005-0000-0000-0000C1510000}"/>
    <cellStyle name="Notas 2 13 2 2" xfId="13383" xr:uid="{00000000-0005-0000-0000-0000C2510000}"/>
    <cellStyle name="Notas 2 13 2 2 2" xfId="13384" xr:uid="{00000000-0005-0000-0000-0000C3510000}"/>
    <cellStyle name="Notas 2 13 2 2 3" xfId="13385" xr:uid="{00000000-0005-0000-0000-0000C4510000}"/>
    <cellStyle name="Notas 2 13 2 2 4" xfId="13386" xr:uid="{00000000-0005-0000-0000-0000C5510000}"/>
    <cellStyle name="Notas 2 13 2 2 5" xfId="13387" xr:uid="{00000000-0005-0000-0000-0000C6510000}"/>
    <cellStyle name="Notas 2 13 2 3" xfId="13388" xr:uid="{00000000-0005-0000-0000-0000C7510000}"/>
    <cellStyle name="Notas 2 13 2 3 2" xfId="13389" xr:uid="{00000000-0005-0000-0000-0000C8510000}"/>
    <cellStyle name="Notas 2 13 2 3 3" xfId="13390" xr:uid="{00000000-0005-0000-0000-0000C9510000}"/>
    <cellStyle name="Notas 2 13 2 3 4" xfId="13391" xr:uid="{00000000-0005-0000-0000-0000CA510000}"/>
    <cellStyle name="Notas 2 13 2 3 5" xfId="13392" xr:uid="{00000000-0005-0000-0000-0000CB510000}"/>
    <cellStyle name="Notas 2 13 3" xfId="13393" xr:uid="{00000000-0005-0000-0000-0000CC510000}"/>
    <cellStyle name="Notas 2 13 3 2" xfId="13394" xr:uid="{00000000-0005-0000-0000-0000CD510000}"/>
    <cellStyle name="Notas 2 13 3 3" xfId="13395" xr:uid="{00000000-0005-0000-0000-0000CE510000}"/>
    <cellStyle name="Notas 2 13 3 4" xfId="13396" xr:uid="{00000000-0005-0000-0000-0000CF510000}"/>
    <cellStyle name="Notas 2 13 3 5" xfId="13397" xr:uid="{00000000-0005-0000-0000-0000D0510000}"/>
    <cellStyle name="Notas 2 13 4" xfId="13398" xr:uid="{00000000-0005-0000-0000-0000D1510000}"/>
    <cellStyle name="Notas 2 13 4 2" xfId="13399" xr:uid="{00000000-0005-0000-0000-0000D2510000}"/>
    <cellStyle name="Notas 2 13 4 3" xfId="13400" xr:uid="{00000000-0005-0000-0000-0000D3510000}"/>
    <cellStyle name="Notas 2 13 4 4" xfId="13401" xr:uid="{00000000-0005-0000-0000-0000D4510000}"/>
    <cellStyle name="Notas 2 13 4 5" xfId="13402" xr:uid="{00000000-0005-0000-0000-0000D5510000}"/>
    <cellStyle name="Notas 2 14" xfId="13403" xr:uid="{00000000-0005-0000-0000-0000D6510000}"/>
    <cellStyle name="Notas 2 14 2" xfId="13404" xr:uid="{00000000-0005-0000-0000-0000D7510000}"/>
    <cellStyle name="Notas 2 14 2 2" xfId="13405" xr:uid="{00000000-0005-0000-0000-0000D8510000}"/>
    <cellStyle name="Notas 2 14 2 2 2" xfId="13406" xr:uid="{00000000-0005-0000-0000-0000D9510000}"/>
    <cellStyle name="Notas 2 14 2 2 3" xfId="13407" xr:uid="{00000000-0005-0000-0000-0000DA510000}"/>
    <cellStyle name="Notas 2 14 2 2 4" xfId="13408" xr:uid="{00000000-0005-0000-0000-0000DB510000}"/>
    <cellStyle name="Notas 2 14 2 2 5" xfId="13409" xr:uid="{00000000-0005-0000-0000-0000DC510000}"/>
    <cellStyle name="Notas 2 14 2 3" xfId="13410" xr:uid="{00000000-0005-0000-0000-0000DD510000}"/>
    <cellStyle name="Notas 2 14 2 3 2" xfId="13411" xr:uid="{00000000-0005-0000-0000-0000DE510000}"/>
    <cellStyle name="Notas 2 14 2 3 3" xfId="13412" xr:uid="{00000000-0005-0000-0000-0000DF510000}"/>
    <cellStyle name="Notas 2 14 2 3 4" xfId="13413" xr:uid="{00000000-0005-0000-0000-0000E0510000}"/>
    <cellStyle name="Notas 2 14 2 3 5" xfId="13414" xr:uid="{00000000-0005-0000-0000-0000E1510000}"/>
    <cellStyle name="Notas 2 14 3" xfId="13415" xr:uid="{00000000-0005-0000-0000-0000E2510000}"/>
    <cellStyle name="Notas 2 14 3 2" xfId="13416" xr:uid="{00000000-0005-0000-0000-0000E3510000}"/>
    <cellStyle name="Notas 2 14 3 3" xfId="13417" xr:uid="{00000000-0005-0000-0000-0000E4510000}"/>
    <cellStyle name="Notas 2 14 3 4" xfId="13418" xr:uid="{00000000-0005-0000-0000-0000E5510000}"/>
    <cellStyle name="Notas 2 14 3 5" xfId="13419" xr:uid="{00000000-0005-0000-0000-0000E6510000}"/>
    <cellStyle name="Notas 2 14 4" xfId="13420" xr:uid="{00000000-0005-0000-0000-0000E7510000}"/>
    <cellStyle name="Notas 2 14 4 2" xfId="13421" xr:uid="{00000000-0005-0000-0000-0000E8510000}"/>
    <cellStyle name="Notas 2 14 4 3" xfId="13422" xr:uid="{00000000-0005-0000-0000-0000E9510000}"/>
    <cellStyle name="Notas 2 14 4 4" xfId="13423" xr:uid="{00000000-0005-0000-0000-0000EA510000}"/>
    <cellStyle name="Notas 2 14 4 5" xfId="13424" xr:uid="{00000000-0005-0000-0000-0000EB510000}"/>
    <cellStyle name="Notas 2 15" xfId="13425" xr:uid="{00000000-0005-0000-0000-0000EC510000}"/>
    <cellStyle name="Notas 2 15 2" xfId="13426" xr:uid="{00000000-0005-0000-0000-0000ED510000}"/>
    <cellStyle name="Notas 2 15 2 2" xfId="13427" xr:uid="{00000000-0005-0000-0000-0000EE510000}"/>
    <cellStyle name="Notas 2 15 2 2 2" xfId="13428" xr:uid="{00000000-0005-0000-0000-0000EF510000}"/>
    <cellStyle name="Notas 2 15 2 2 3" xfId="13429" xr:uid="{00000000-0005-0000-0000-0000F0510000}"/>
    <cellStyle name="Notas 2 15 2 2 4" xfId="13430" xr:uid="{00000000-0005-0000-0000-0000F1510000}"/>
    <cellStyle name="Notas 2 15 2 2 5" xfId="13431" xr:uid="{00000000-0005-0000-0000-0000F2510000}"/>
    <cellStyle name="Notas 2 15 2 3" xfId="13432" xr:uid="{00000000-0005-0000-0000-0000F3510000}"/>
    <cellStyle name="Notas 2 15 2 3 2" xfId="13433" xr:uid="{00000000-0005-0000-0000-0000F4510000}"/>
    <cellStyle name="Notas 2 15 2 3 3" xfId="13434" xr:uid="{00000000-0005-0000-0000-0000F5510000}"/>
    <cellStyle name="Notas 2 15 2 3 4" xfId="13435" xr:uid="{00000000-0005-0000-0000-0000F6510000}"/>
    <cellStyle name="Notas 2 15 2 3 5" xfId="13436" xr:uid="{00000000-0005-0000-0000-0000F7510000}"/>
    <cellStyle name="Notas 2 15 3" xfId="13437" xr:uid="{00000000-0005-0000-0000-0000F8510000}"/>
    <cellStyle name="Notas 2 15 3 2" xfId="13438" xr:uid="{00000000-0005-0000-0000-0000F9510000}"/>
    <cellStyle name="Notas 2 15 3 3" xfId="13439" xr:uid="{00000000-0005-0000-0000-0000FA510000}"/>
    <cellStyle name="Notas 2 15 3 4" xfId="13440" xr:uid="{00000000-0005-0000-0000-0000FB510000}"/>
    <cellStyle name="Notas 2 15 3 5" xfId="13441" xr:uid="{00000000-0005-0000-0000-0000FC510000}"/>
    <cellStyle name="Notas 2 15 4" xfId="13442" xr:uid="{00000000-0005-0000-0000-0000FD510000}"/>
    <cellStyle name="Notas 2 15 4 2" xfId="13443" xr:uid="{00000000-0005-0000-0000-0000FE510000}"/>
    <cellStyle name="Notas 2 15 4 3" xfId="13444" xr:uid="{00000000-0005-0000-0000-0000FF510000}"/>
    <cellStyle name="Notas 2 15 4 4" xfId="13445" xr:uid="{00000000-0005-0000-0000-000000520000}"/>
    <cellStyle name="Notas 2 15 4 5" xfId="13446" xr:uid="{00000000-0005-0000-0000-000001520000}"/>
    <cellStyle name="Notas 2 16" xfId="13447" xr:uid="{00000000-0005-0000-0000-000002520000}"/>
    <cellStyle name="Notas 2 16 2" xfId="13448" xr:uid="{00000000-0005-0000-0000-000003520000}"/>
    <cellStyle name="Notas 2 16 2 2" xfId="13449" xr:uid="{00000000-0005-0000-0000-000004520000}"/>
    <cellStyle name="Notas 2 16 2 2 2" xfId="13450" xr:uid="{00000000-0005-0000-0000-000005520000}"/>
    <cellStyle name="Notas 2 16 2 2 3" xfId="13451" xr:uid="{00000000-0005-0000-0000-000006520000}"/>
    <cellStyle name="Notas 2 16 2 2 4" xfId="13452" xr:uid="{00000000-0005-0000-0000-000007520000}"/>
    <cellStyle name="Notas 2 16 2 2 5" xfId="13453" xr:uid="{00000000-0005-0000-0000-000008520000}"/>
    <cellStyle name="Notas 2 16 2 3" xfId="13454" xr:uid="{00000000-0005-0000-0000-000009520000}"/>
    <cellStyle name="Notas 2 16 2 3 2" xfId="13455" xr:uid="{00000000-0005-0000-0000-00000A520000}"/>
    <cellStyle name="Notas 2 16 2 3 3" xfId="13456" xr:uid="{00000000-0005-0000-0000-00000B520000}"/>
    <cellStyle name="Notas 2 16 2 3 4" xfId="13457" xr:uid="{00000000-0005-0000-0000-00000C520000}"/>
    <cellStyle name="Notas 2 16 2 3 5" xfId="13458" xr:uid="{00000000-0005-0000-0000-00000D520000}"/>
    <cellStyle name="Notas 2 16 3" xfId="13459" xr:uid="{00000000-0005-0000-0000-00000E520000}"/>
    <cellStyle name="Notas 2 16 3 2" xfId="13460" xr:uid="{00000000-0005-0000-0000-00000F520000}"/>
    <cellStyle name="Notas 2 16 3 3" xfId="13461" xr:uid="{00000000-0005-0000-0000-000010520000}"/>
    <cellStyle name="Notas 2 16 3 4" xfId="13462" xr:uid="{00000000-0005-0000-0000-000011520000}"/>
    <cellStyle name="Notas 2 16 3 5" xfId="13463" xr:uid="{00000000-0005-0000-0000-000012520000}"/>
    <cellStyle name="Notas 2 16 4" xfId="13464" xr:uid="{00000000-0005-0000-0000-000013520000}"/>
    <cellStyle name="Notas 2 16 4 2" xfId="13465" xr:uid="{00000000-0005-0000-0000-000014520000}"/>
    <cellStyle name="Notas 2 16 4 3" xfId="13466" xr:uid="{00000000-0005-0000-0000-000015520000}"/>
    <cellStyle name="Notas 2 16 4 4" xfId="13467" xr:uid="{00000000-0005-0000-0000-000016520000}"/>
    <cellStyle name="Notas 2 16 4 5" xfId="13468" xr:uid="{00000000-0005-0000-0000-000017520000}"/>
    <cellStyle name="Notas 2 17" xfId="13469" xr:uid="{00000000-0005-0000-0000-000018520000}"/>
    <cellStyle name="Notas 2 17 2" xfId="13470" xr:uid="{00000000-0005-0000-0000-000019520000}"/>
    <cellStyle name="Notas 2 17 2 2" xfId="13471" xr:uid="{00000000-0005-0000-0000-00001A520000}"/>
    <cellStyle name="Notas 2 17 2 2 2" xfId="13472" xr:uid="{00000000-0005-0000-0000-00001B520000}"/>
    <cellStyle name="Notas 2 17 2 2 3" xfId="13473" xr:uid="{00000000-0005-0000-0000-00001C520000}"/>
    <cellStyle name="Notas 2 17 2 2 4" xfId="13474" xr:uid="{00000000-0005-0000-0000-00001D520000}"/>
    <cellStyle name="Notas 2 17 2 2 5" xfId="13475" xr:uid="{00000000-0005-0000-0000-00001E520000}"/>
    <cellStyle name="Notas 2 17 2 3" xfId="13476" xr:uid="{00000000-0005-0000-0000-00001F520000}"/>
    <cellStyle name="Notas 2 17 2 3 2" xfId="13477" xr:uid="{00000000-0005-0000-0000-000020520000}"/>
    <cellStyle name="Notas 2 17 2 3 3" xfId="13478" xr:uid="{00000000-0005-0000-0000-000021520000}"/>
    <cellStyle name="Notas 2 17 2 3 4" xfId="13479" xr:uid="{00000000-0005-0000-0000-000022520000}"/>
    <cellStyle name="Notas 2 17 2 3 5" xfId="13480" xr:uid="{00000000-0005-0000-0000-000023520000}"/>
    <cellStyle name="Notas 2 17 3" xfId="13481" xr:uid="{00000000-0005-0000-0000-000024520000}"/>
    <cellStyle name="Notas 2 17 3 2" xfId="13482" xr:uid="{00000000-0005-0000-0000-000025520000}"/>
    <cellStyle name="Notas 2 17 3 3" xfId="13483" xr:uid="{00000000-0005-0000-0000-000026520000}"/>
    <cellStyle name="Notas 2 17 3 4" xfId="13484" xr:uid="{00000000-0005-0000-0000-000027520000}"/>
    <cellStyle name="Notas 2 17 3 5" xfId="13485" xr:uid="{00000000-0005-0000-0000-000028520000}"/>
    <cellStyle name="Notas 2 17 4" xfId="13486" xr:uid="{00000000-0005-0000-0000-000029520000}"/>
    <cellStyle name="Notas 2 17 4 2" xfId="13487" xr:uid="{00000000-0005-0000-0000-00002A520000}"/>
    <cellStyle name="Notas 2 17 4 3" xfId="13488" xr:uid="{00000000-0005-0000-0000-00002B520000}"/>
    <cellStyle name="Notas 2 17 4 4" xfId="13489" xr:uid="{00000000-0005-0000-0000-00002C520000}"/>
    <cellStyle name="Notas 2 17 4 5" xfId="13490" xr:uid="{00000000-0005-0000-0000-00002D520000}"/>
    <cellStyle name="Notas 2 18" xfId="13491" xr:uid="{00000000-0005-0000-0000-00002E520000}"/>
    <cellStyle name="Notas 2 18 2" xfId="13492" xr:uid="{00000000-0005-0000-0000-00002F520000}"/>
    <cellStyle name="Notas 2 18 2 2" xfId="13493" xr:uid="{00000000-0005-0000-0000-000030520000}"/>
    <cellStyle name="Notas 2 18 2 2 2" xfId="13494" xr:uid="{00000000-0005-0000-0000-000031520000}"/>
    <cellStyle name="Notas 2 18 2 2 3" xfId="13495" xr:uid="{00000000-0005-0000-0000-000032520000}"/>
    <cellStyle name="Notas 2 18 2 2 4" xfId="13496" xr:uid="{00000000-0005-0000-0000-000033520000}"/>
    <cellStyle name="Notas 2 18 2 2 5" xfId="13497" xr:uid="{00000000-0005-0000-0000-000034520000}"/>
    <cellStyle name="Notas 2 18 2 3" xfId="13498" xr:uid="{00000000-0005-0000-0000-000035520000}"/>
    <cellStyle name="Notas 2 18 2 3 2" xfId="13499" xr:uid="{00000000-0005-0000-0000-000036520000}"/>
    <cellStyle name="Notas 2 18 2 3 3" xfId="13500" xr:uid="{00000000-0005-0000-0000-000037520000}"/>
    <cellStyle name="Notas 2 18 2 3 4" xfId="13501" xr:uid="{00000000-0005-0000-0000-000038520000}"/>
    <cellStyle name="Notas 2 18 2 3 5" xfId="13502" xr:uid="{00000000-0005-0000-0000-000039520000}"/>
    <cellStyle name="Notas 2 18 3" xfId="13503" xr:uid="{00000000-0005-0000-0000-00003A520000}"/>
    <cellStyle name="Notas 2 18 3 2" xfId="13504" xr:uid="{00000000-0005-0000-0000-00003B520000}"/>
    <cellStyle name="Notas 2 18 3 3" xfId="13505" xr:uid="{00000000-0005-0000-0000-00003C520000}"/>
    <cellStyle name="Notas 2 18 3 4" xfId="13506" xr:uid="{00000000-0005-0000-0000-00003D520000}"/>
    <cellStyle name="Notas 2 18 3 5" xfId="13507" xr:uid="{00000000-0005-0000-0000-00003E520000}"/>
    <cellStyle name="Notas 2 18 4" xfId="13508" xr:uid="{00000000-0005-0000-0000-00003F520000}"/>
    <cellStyle name="Notas 2 18 4 2" xfId="13509" xr:uid="{00000000-0005-0000-0000-000040520000}"/>
    <cellStyle name="Notas 2 18 4 3" xfId="13510" xr:uid="{00000000-0005-0000-0000-000041520000}"/>
    <cellStyle name="Notas 2 18 4 4" xfId="13511" xr:uid="{00000000-0005-0000-0000-000042520000}"/>
    <cellStyle name="Notas 2 18 4 5" xfId="13512" xr:uid="{00000000-0005-0000-0000-000043520000}"/>
    <cellStyle name="Notas 2 19" xfId="13513" xr:uid="{00000000-0005-0000-0000-000044520000}"/>
    <cellStyle name="Notas 2 19 2" xfId="13514" xr:uid="{00000000-0005-0000-0000-000045520000}"/>
    <cellStyle name="Notas 2 19 2 2" xfId="13515" xr:uid="{00000000-0005-0000-0000-000046520000}"/>
    <cellStyle name="Notas 2 19 2 2 2" xfId="13516" xr:uid="{00000000-0005-0000-0000-000047520000}"/>
    <cellStyle name="Notas 2 19 2 2 3" xfId="13517" xr:uid="{00000000-0005-0000-0000-000048520000}"/>
    <cellStyle name="Notas 2 19 2 2 4" xfId="13518" xr:uid="{00000000-0005-0000-0000-000049520000}"/>
    <cellStyle name="Notas 2 19 2 2 5" xfId="13519" xr:uid="{00000000-0005-0000-0000-00004A520000}"/>
    <cellStyle name="Notas 2 19 2 3" xfId="13520" xr:uid="{00000000-0005-0000-0000-00004B520000}"/>
    <cellStyle name="Notas 2 19 2 3 2" xfId="13521" xr:uid="{00000000-0005-0000-0000-00004C520000}"/>
    <cellStyle name="Notas 2 19 2 3 3" xfId="13522" xr:uid="{00000000-0005-0000-0000-00004D520000}"/>
    <cellStyle name="Notas 2 19 2 3 4" xfId="13523" xr:uid="{00000000-0005-0000-0000-00004E520000}"/>
    <cellStyle name="Notas 2 19 2 3 5" xfId="13524" xr:uid="{00000000-0005-0000-0000-00004F520000}"/>
    <cellStyle name="Notas 2 19 3" xfId="13525" xr:uid="{00000000-0005-0000-0000-000050520000}"/>
    <cellStyle name="Notas 2 19 3 2" xfId="13526" xr:uid="{00000000-0005-0000-0000-000051520000}"/>
    <cellStyle name="Notas 2 19 3 3" xfId="13527" xr:uid="{00000000-0005-0000-0000-000052520000}"/>
    <cellStyle name="Notas 2 19 3 4" xfId="13528" xr:uid="{00000000-0005-0000-0000-000053520000}"/>
    <cellStyle name="Notas 2 19 3 5" xfId="13529" xr:uid="{00000000-0005-0000-0000-000054520000}"/>
    <cellStyle name="Notas 2 19 4" xfId="13530" xr:uid="{00000000-0005-0000-0000-000055520000}"/>
    <cellStyle name="Notas 2 19 4 2" xfId="13531" xr:uid="{00000000-0005-0000-0000-000056520000}"/>
    <cellStyle name="Notas 2 19 4 3" xfId="13532" xr:uid="{00000000-0005-0000-0000-000057520000}"/>
    <cellStyle name="Notas 2 19 4 4" xfId="13533" xr:uid="{00000000-0005-0000-0000-000058520000}"/>
    <cellStyle name="Notas 2 19 4 5" xfId="13534" xr:uid="{00000000-0005-0000-0000-000059520000}"/>
    <cellStyle name="Notas 2 2" xfId="231" xr:uid="{00000000-0005-0000-0000-00005A520000}"/>
    <cellStyle name="Notas 2 2 10" xfId="13536" xr:uid="{00000000-0005-0000-0000-00005B520000}"/>
    <cellStyle name="Notas 2 2 10 2" xfId="13537" xr:uid="{00000000-0005-0000-0000-00005C520000}"/>
    <cellStyle name="Notas 2 2 10 2 2" xfId="13538" xr:uid="{00000000-0005-0000-0000-00005D520000}"/>
    <cellStyle name="Notas 2 2 10 2 2 2" xfId="13539" xr:uid="{00000000-0005-0000-0000-00005E520000}"/>
    <cellStyle name="Notas 2 2 10 2 2 2 2" xfId="13540" xr:uid="{00000000-0005-0000-0000-00005F520000}"/>
    <cellStyle name="Notas 2 2 10 2 2 2 3" xfId="13541" xr:uid="{00000000-0005-0000-0000-000060520000}"/>
    <cellStyle name="Notas 2 2 10 2 2 2 4" xfId="13542" xr:uid="{00000000-0005-0000-0000-000061520000}"/>
    <cellStyle name="Notas 2 2 10 2 2 2 5" xfId="13543" xr:uid="{00000000-0005-0000-0000-000062520000}"/>
    <cellStyle name="Notas 2 2 10 2 2 3" xfId="13544" xr:uid="{00000000-0005-0000-0000-000063520000}"/>
    <cellStyle name="Notas 2 2 10 2 2 3 2" xfId="13545" xr:uid="{00000000-0005-0000-0000-000064520000}"/>
    <cellStyle name="Notas 2 2 10 2 2 3 3" xfId="13546" xr:uid="{00000000-0005-0000-0000-000065520000}"/>
    <cellStyle name="Notas 2 2 10 2 2 3 4" xfId="13547" xr:uid="{00000000-0005-0000-0000-000066520000}"/>
    <cellStyle name="Notas 2 2 10 2 2 3 5" xfId="13548" xr:uid="{00000000-0005-0000-0000-000067520000}"/>
    <cellStyle name="Notas 2 2 10 2 3" xfId="13549" xr:uid="{00000000-0005-0000-0000-000068520000}"/>
    <cellStyle name="Notas 2 2 10 2 3 2" xfId="13550" xr:uid="{00000000-0005-0000-0000-000069520000}"/>
    <cellStyle name="Notas 2 2 10 2 3 3" xfId="13551" xr:uid="{00000000-0005-0000-0000-00006A520000}"/>
    <cellStyle name="Notas 2 2 10 2 3 4" xfId="13552" xr:uid="{00000000-0005-0000-0000-00006B520000}"/>
    <cellStyle name="Notas 2 2 10 2 3 5" xfId="13553" xr:uid="{00000000-0005-0000-0000-00006C520000}"/>
    <cellStyle name="Notas 2 2 10 2 4" xfId="13554" xr:uid="{00000000-0005-0000-0000-00006D520000}"/>
    <cellStyle name="Notas 2 2 10 2 4 2" xfId="13555" xr:uid="{00000000-0005-0000-0000-00006E520000}"/>
    <cellStyle name="Notas 2 2 10 2 4 3" xfId="13556" xr:uid="{00000000-0005-0000-0000-00006F520000}"/>
    <cellStyle name="Notas 2 2 10 2 4 4" xfId="13557" xr:uid="{00000000-0005-0000-0000-000070520000}"/>
    <cellStyle name="Notas 2 2 10 2 4 5" xfId="13558" xr:uid="{00000000-0005-0000-0000-000071520000}"/>
    <cellStyle name="Notas 2 2 10 3" xfId="13559" xr:uid="{00000000-0005-0000-0000-000072520000}"/>
    <cellStyle name="Notas 2 2 10 3 2" xfId="13560" xr:uid="{00000000-0005-0000-0000-000073520000}"/>
    <cellStyle name="Notas 2 2 10 3 2 2" xfId="13561" xr:uid="{00000000-0005-0000-0000-000074520000}"/>
    <cellStyle name="Notas 2 2 10 3 2 3" xfId="13562" xr:uid="{00000000-0005-0000-0000-000075520000}"/>
    <cellStyle name="Notas 2 2 10 3 2 4" xfId="13563" xr:uid="{00000000-0005-0000-0000-000076520000}"/>
    <cellStyle name="Notas 2 2 10 3 2 5" xfId="13564" xr:uid="{00000000-0005-0000-0000-000077520000}"/>
    <cellStyle name="Notas 2 2 10 3 3" xfId="13565" xr:uid="{00000000-0005-0000-0000-000078520000}"/>
    <cellStyle name="Notas 2 2 10 3 3 2" xfId="13566" xr:uid="{00000000-0005-0000-0000-000079520000}"/>
    <cellStyle name="Notas 2 2 10 3 3 3" xfId="13567" xr:uid="{00000000-0005-0000-0000-00007A520000}"/>
    <cellStyle name="Notas 2 2 10 3 3 4" xfId="13568" xr:uid="{00000000-0005-0000-0000-00007B520000}"/>
    <cellStyle name="Notas 2 2 10 3 3 5" xfId="13569" xr:uid="{00000000-0005-0000-0000-00007C520000}"/>
    <cellStyle name="Notas 2 2 10 4" xfId="13570" xr:uid="{00000000-0005-0000-0000-00007D520000}"/>
    <cellStyle name="Notas 2 2 10 4 2" xfId="13571" xr:uid="{00000000-0005-0000-0000-00007E520000}"/>
    <cellStyle name="Notas 2 2 10 4 3" xfId="13572" xr:uid="{00000000-0005-0000-0000-00007F520000}"/>
    <cellStyle name="Notas 2 2 10 4 4" xfId="13573" xr:uid="{00000000-0005-0000-0000-000080520000}"/>
    <cellStyle name="Notas 2 2 10 4 5" xfId="13574" xr:uid="{00000000-0005-0000-0000-000081520000}"/>
    <cellStyle name="Notas 2 2 10 5" xfId="13575" xr:uid="{00000000-0005-0000-0000-000082520000}"/>
    <cellStyle name="Notas 2 2 10 5 2" xfId="13576" xr:uid="{00000000-0005-0000-0000-000083520000}"/>
    <cellStyle name="Notas 2 2 10 5 3" xfId="13577" xr:uid="{00000000-0005-0000-0000-000084520000}"/>
    <cellStyle name="Notas 2 2 10 5 4" xfId="13578" xr:uid="{00000000-0005-0000-0000-000085520000}"/>
    <cellStyle name="Notas 2 2 10 5 5" xfId="13579" xr:uid="{00000000-0005-0000-0000-000086520000}"/>
    <cellStyle name="Notas 2 2 11" xfId="13580" xr:uid="{00000000-0005-0000-0000-000087520000}"/>
    <cellStyle name="Notas 2 2 11 2" xfId="13581" xr:uid="{00000000-0005-0000-0000-000088520000}"/>
    <cellStyle name="Notas 2 2 11 2 2" xfId="13582" xr:uid="{00000000-0005-0000-0000-000089520000}"/>
    <cellStyle name="Notas 2 2 11 2 2 2" xfId="13583" xr:uid="{00000000-0005-0000-0000-00008A520000}"/>
    <cellStyle name="Notas 2 2 11 2 2 2 2" xfId="13584" xr:uid="{00000000-0005-0000-0000-00008B520000}"/>
    <cellStyle name="Notas 2 2 11 2 2 2 3" xfId="13585" xr:uid="{00000000-0005-0000-0000-00008C520000}"/>
    <cellStyle name="Notas 2 2 11 2 2 2 4" xfId="13586" xr:uid="{00000000-0005-0000-0000-00008D520000}"/>
    <cellStyle name="Notas 2 2 11 2 2 2 5" xfId="13587" xr:uid="{00000000-0005-0000-0000-00008E520000}"/>
    <cellStyle name="Notas 2 2 11 2 2 3" xfId="13588" xr:uid="{00000000-0005-0000-0000-00008F520000}"/>
    <cellStyle name="Notas 2 2 11 2 2 3 2" xfId="13589" xr:uid="{00000000-0005-0000-0000-000090520000}"/>
    <cellStyle name="Notas 2 2 11 2 2 3 3" xfId="13590" xr:uid="{00000000-0005-0000-0000-000091520000}"/>
    <cellStyle name="Notas 2 2 11 2 2 3 4" xfId="13591" xr:uid="{00000000-0005-0000-0000-000092520000}"/>
    <cellStyle name="Notas 2 2 11 2 2 3 5" xfId="13592" xr:uid="{00000000-0005-0000-0000-000093520000}"/>
    <cellStyle name="Notas 2 2 11 2 3" xfId="13593" xr:uid="{00000000-0005-0000-0000-000094520000}"/>
    <cellStyle name="Notas 2 2 11 2 3 2" xfId="13594" xr:uid="{00000000-0005-0000-0000-000095520000}"/>
    <cellStyle name="Notas 2 2 11 2 3 3" xfId="13595" xr:uid="{00000000-0005-0000-0000-000096520000}"/>
    <cellStyle name="Notas 2 2 11 2 3 4" xfId="13596" xr:uid="{00000000-0005-0000-0000-000097520000}"/>
    <cellStyle name="Notas 2 2 11 2 3 5" xfId="13597" xr:uid="{00000000-0005-0000-0000-000098520000}"/>
    <cellStyle name="Notas 2 2 11 2 4" xfId="13598" xr:uid="{00000000-0005-0000-0000-000099520000}"/>
    <cellStyle name="Notas 2 2 11 2 4 2" xfId="13599" xr:uid="{00000000-0005-0000-0000-00009A520000}"/>
    <cellStyle name="Notas 2 2 11 2 4 3" xfId="13600" xr:uid="{00000000-0005-0000-0000-00009B520000}"/>
    <cellStyle name="Notas 2 2 11 2 4 4" xfId="13601" xr:uid="{00000000-0005-0000-0000-00009C520000}"/>
    <cellStyle name="Notas 2 2 11 2 4 5" xfId="13602" xr:uid="{00000000-0005-0000-0000-00009D520000}"/>
    <cellStyle name="Notas 2 2 11 3" xfId="13603" xr:uid="{00000000-0005-0000-0000-00009E520000}"/>
    <cellStyle name="Notas 2 2 11 3 2" xfId="13604" xr:uid="{00000000-0005-0000-0000-00009F520000}"/>
    <cellStyle name="Notas 2 2 11 3 2 2" xfId="13605" xr:uid="{00000000-0005-0000-0000-0000A0520000}"/>
    <cellStyle name="Notas 2 2 11 3 2 3" xfId="13606" xr:uid="{00000000-0005-0000-0000-0000A1520000}"/>
    <cellStyle name="Notas 2 2 11 3 2 4" xfId="13607" xr:uid="{00000000-0005-0000-0000-0000A2520000}"/>
    <cellStyle name="Notas 2 2 11 3 2 5" xfId="13608" xr:uid="{00000000-0005-0000-0000-0000A3520000}"/>
    <cellStyle name="Notas 2 2 11 3 3" xfId="13609" xr:uid="{00000000-0005-0000-0000-0000A4520000}"/>
    <cellStyle name="Notas 2 2 11 3 3 2" xfId="13610" xr:uid="{00000000-0005-0000-0000-0000A5520000}"/>
    <cellStyle name="Notas 2 2 11 3 3 3" xfId="13611" xr:uid="{00000000-0005-0000-0000-0000A6520000}"/>
    <cellStyle name="Notas 2 2 11 3 3 4" xfId="13612" xr:uid="{00000000-0005-0000-0000-0000A7520000}"/>
    <cellStyle name="Notas 2 2 11 3 3 5" xfId="13613" xr:uid="{00000000-0005-0000-0000-0000A8520000}"/>
    <cellStyle name="Notas 2 2 11 4" xfId="13614" xr:uid="{00000000-0005-0000-0000-0000A9520000}"/>
    <cellStyle name="Notas 2 2 11 4 2" xfId="13615" xr:uid="{00000000-0005-0000-0000-0000AA520000}"/>
    <cellStyle name="Notas 2 2 11 4 3" xfId="13616" xr:uid="{00000000-0005-0000-0000-0000AB520000}"/>
    <cellStyle name="Notas 2 2 11 4 4" xfId="13617" xr:uid="{00000000-0005-0000-0000-0000AC520000}"/>
    <cellStyle name="Notas 2 2 11 4 5" xfId="13618" xr:uid="{00000000-0005-0000-0000-0000AD520000}"/>
    <cellStyle name="Notas 2 2 11 5" xfId="13619" xr:uid="{00000000-0005-0000-0000-0000AE520000}"/>
    <cellStyle name="Notas 2 2 11 5 2" xfId="13620" xr:uid="{00000000-0005-0000-0000-0000AF520000}"/>
    <cellStyle name="Notas 2 2 11 5 3" xfId="13621" xr:uid="{00000000-0005-0000-0000-0000B0520000}"/>
    <cellStyle name="Notas 2 2 11 5 4" xfId="13622" xr:uid="{00000000-0005-0000-0000-0000B1520000}"/>
    <cellStyle name="Notas 2 2 11 5 5" xfId="13623" xr:uid="{00000000-0005-0000-0000-0000B2520000}"/>
    <cellStyle name="Notas 2 2 12" xfId="13624" xr:uid="{00000000-0005-0000-0000-0000B3520000}"/>
    <cellStyle name="Notas 2 2 12 2" xfId="13625" xr:uid="{00000000-0005-0000-0000-0000B4520000}"/>
    <cellStyle name="Notas 2 2 12 2 2" xfId="13626" xr:uid="{00000000-0005-0000-0000-0000B5520000}"/>
    <cellStyle name="Notas 2 2 12 2 2 2" xfId="13627" xr:uid="{00000000-0005-0000-0000-0000B6520000}"/>
    <cellStyle name="Notas 2 2 12 2 2 3" xfId="13628" xr:uid="{00000000-0005-0000-0000-0000B7520000}"/>
    <cellStyle name="Notas 2 2 12 2 2 4" xfId="13629" xr:uid="{00000000-0005-0000-0000-0000B8520000}"/>
    <cellStyle name="Notas 2 2 12 2 2 5" xfId="13630" xr:uid="{00000000-0005-0000-0000-0000B9520000}"/>
    <cellStyle name="Notas 2 2 12 2 3" xfId="13631" xr:uid="{00000000-0005-0000-0000-0000BA520000}"/>
    <cellStyle name="Notas 2 2 12 2 3 2" xfId="13632" xr:uid="{00000000-0005-0000-0000-0000BB520000}"/>
    <cellStyle name="Notas 2 2 12 2 3 3" xfId="13633" xr:uid="{00000000-0005-0000-0000-0000BC520000}"/>
    <cellStyle name="Notas 2 2 12 2 3 4" xfId="13634" xr:uid="{00000000-0005-0000-0000-0000BD520000}"/>
    <cellStyle name="Notas 2 2 12 2 3 5" xfId="13635" xr:uid="{00000000-0005-0000-0000-0000BE520000}"/>
    <cellStyle name="Notas 2 2 12 3" xfId="13636" xr:uid="{00000000-0005-0000-0000-0000BF520000}"/>
    <cellStyle name="Notas 2 2 12 3 2" xfId="13637" xr:uid="{00000000-0005-0000-0000-0000C0520000}"/>
    <cellStyle name="Notas 2 2 12 3 3" xfId="13638" xr:uid="{00000000-0005-0000-0000-0000C1520000}"/>
    <cellStyle name="Notas 2 2 12 3 4" xfId="13639" xr:uid="{00000000-0005-0000-0000-0000C2520000}"/>
    <cellStyle name="Notas 2 2 12 3 5" xfId="13640" xr:uid="{00000000-0005-0000-0000-0000C3520000}"/>
    <cellStyle name="Notas 2 2 12 4" xfId="13641" xr:uid="{00000000-0005-0000-0000-0000C4520000}"/>
    <cellStyle name="Notas 2 2 12 4 2" xfId="13642" xr:uid="{00000000-0005-0000-0000-0000C5520000}"/>
    <cellStyle name="Notas 2 2 12 4 3" xfId="13643" xr:uid="{00000000-0005-0000-0000-0000C6520000}"/>
    <cellStyle name="Notas 2 2 12 4 4" xfId="13644" xr:uid="{00000000-0005-0000-0000-0000C7520000}"/>
    <cellStyle name="Notas 2 2 12 4 5" xfId="13645" xr:uid="{00000000-0005-0000-0000-0000C8520000}"/>
    <cellStyle name="Notas 2 2 13" xfId="13646" xr:uid="{00000000-0005-0000-0000-0000C9520000}"/>
    <cellStyle name="Notas 2 2 13 2" xfId="13647" xr:uid="{00000000-0005-0000-0000-0000CA520000}"/>
    <cellStyle name="Notas 2 2 13 2 2" xfId="13648" xr:uid="{00000000-0005-0000-0000-0000CB520000}"/>
    <cellStyle name="Notas 2 2 13 2 2 2" xfId="13649" xr:uid="{00000000-0005-0000-0000-0000CC520000}"/>
    <cellStyle name="Notas 2 2 13 2 2 3" xfId="13650" xr:uid="{00000000-0005-0000-0000-0000CD520000}"/>
    <cellStyle name="Notas 2 2 13 2 2 4" xfId="13651" xr:uid="{00000000-0005-0000-0000-0000CE520000}"/>
    <cellStyle name="Notas 2 2 13 2 2 5" xfId="13652" xr:uid="{00000000-0005-0000-0000-0000CF520000}"/>
    <cellStyle name="Notas 2 2 13 2 3" xfId="13653" xr:uid="{00000000-0005-0000-0000-0000D0520000}"/>
    <cellStyle name="Notas 2 2 13 2 3 2" xfId="13654" xr:uid="{00000000-0005-0000-0000-0000D1520000}"/>
    <cellStyle name="Notas 2 2 13 2 3 3" xfId="13655" xr:uid="{00000000-0005-0000-0000-0000D2520000}"/>
    <cellStyle name="Notas 2 2 13 2 3 4" xfId="13656" xr:uid="{00000000-0005-0000-0000-0000D3520000}"/>
    <cellStyle name="Notas 2 2 13 2 3 5" xfId="13657" xr:uid="{00000000-0005-0000-0000-0000D4520000}"/>
    <cellStyle name="Notas 2 2 13 3" xfId="13658" xr:uid="{00000000-0005-0000-0000-0000D5520000}"/>
    <cellStyle name="Notas 2 2 13 3 2" xfId="13659" xr:uid="{00000000-0005-0000-0000-0000D6520000}"/>
    <cellStyle name="Notas 2 2 13 3 3" xfId="13660" xr:uid="{00000000-0005-0000-0000-0000D7520000}"/>
    <cellStyle name="Notas 2 2 13 3 4" xfId="13661" xr:uid="{00000000-0005-0000-0000-0000D8520000}"/>
    <cellStyle name="Notas 2 2 13 3 5" xfId="13662" xr:uid="{00000000-0005-0000-0000-0000D9520000}"/>
    <cellStyle name="Notas 2 2 13 4" xfId="13663" xr:uid="{00000000-0005-0000-0000-0000DA520000}"/>
    <cellStyle name="Notas 2 2 13 4 2" xfId="13664" xr:uid="{00000000-0005-0000-0000-0000DB520000}"/>
    <cellStyle name="Notas 2 2 13 4 3" xfId="13665" xr:uid="{00000000-0005-0000-0000-0000DC520000}"/>
    <cellStyle name="Notas 2 2 13 4 4" xfId="13666" xr:uid="{00000000-0005-0000-0000-0000DD520000}"/>
    <cellStyle name="Notas 2 2 13 4 5" xfId="13667" xr:uid="{00000000-0005-0000-0000-0000DE520000}"/>
    <cellStyle name="Notas 2 2 14" xfId="13668" xr:uid="{00000000-0005-0000-0000-0000DF520000}"/>
    <cellStyle name="Notas 2 2 14 2" xfId="13669" xr:uid="{00000000-0005-0000-0000-0000E0520000}"/>
    <cellStyle name="Notas 2 2 14 2 2" xfId="13670" xr:uid="{00000000-0005-0000-0000-0000E1520000}"/>
    <cellStyle name="Notas 2 2 14 2 2 2" xfId="13671" xr:uid="{00000000-0005-0000-0000-0000E2520000}"/>
    <cellStyle name="Notas 2 2 14 2 2 3" xfId="13672" xr:uid="{00000000-0005-0000-0000-0000E3520000}"/>
    <cellStyle name="Notas 2 2 14 2 2 4" xfId="13673" xr:uid="{00000000-0005-0000-0000-0000E4520000}"/>
    <cellStyle name="Notas 2 2 14 2 2 5" xfId="13674" xr:uid="{00000000-0005-0000-0000-0000E5520000}"/>
    <cellStyle name="Notas 2 2 14 2 3" xfId="13675" xr:uid="{00000000-0005-0000-0000-0000E6520000}"/>
    <cellStyle name="Notas 2 2 14 2 3 2" xfId="13676" xr:uid="{00000000-0005-0000-0000-0000E7520000}"/>
    <cellStyle name="Notas 2 2 14 2 3 3" xfId="13677" xr:uid="{00000000-0005-0000-0000-0000E8520000}"/>
    <cellStyle name="Notas 2 2 14 2 3 4" xfId="13678" xr:uid="{00000000-0005-0000-0000-0000E9520000}"/>
    <cellStyle name="Notas 2 2 14 2 3 5" xfId="13679" xr:uid="{00000000-0005-0000-0000-0000EA520000}"/>
    <cellStyle name="Notas 2 2 14 3" xfId="13680" xr:uid="{00000000-0005-0000-0000-0000EB520000}"/>
    <cellStyle name="Notas 2 2 14 3 2" xfId="13681" xr:uid="{00000000-0005-0000-0000-0000EC520000}"/>
    <cellStyle name="Notas 2 2 14 3 3" xfId="13682" xr:uid="{00000000-0005-0000-0000-0000ED520000}"/>
    <cellStyle name="Notas 2 2 14 3 4" xfId="13683" xr:uid="{00000000-0005-0000-0000-0000EE520000}"/>
    <cellStyle name="Notas 2 2 14 3 5" xfId="13684" xr:uid="{00000000-0005-0000-0000-0000EF520000}"/>
    <cellStyle name="Notas 2 2 14 4" xfId="13685" xr:uid="{00000000-0005-0000-0000-0000F0520000}"/>
    <cellStyle name="Notas 2 2 14 4 2" xfId="13686" xr:uid="{00000000-0005-0000-0000-0000F1520000}"/>
    <cellStyle name="Notas 2 2 14 4 3" xfId="13687" xr:uid="{00000000-0005-0000-0000-0000F2520000}"/>
    <cellStyle name="Notas 2 2 14 4 4" xfId="13688" xr:uid="{00000000-0005-0000-0000-0000F3520000}"/>
    <cellStyle name="Notas 2 2 14 4 5" xfId="13689" xr:uid="{00000000-0005-0000-0000-0000F4520000}"/>
    <cellStyle name="Notas 2 2 15" xfId="13690" xr:uid="{00000000-0005-0000-0000-0000F5520000}"/>
    <cellStyle name="Notas 2 2 15 2" xfId="13691" xr:uid="{00000000-0005-0000-0000-0000F6520000}"/>
    <cellStyle name="Notas 2 2 15 2 2" xfId="13692" xr:uid="{00000000-0005-0000-0000-0000F7520000}"/>
    <cellStyle name="Notas 2 2 15 2 2 2" xfId="13693" xr:uid="{00000000-0005-0000-0000-0000F8520000}"/>
    <cellStyle name="Notas 2 2 15 2 2 3" xfId="13694" xr:uid="{00000000-0005-0000-0000-0000F9520000}"/>
    <cellStyle name="Notas 2 2 15 2 2 4" xfId="13695" xr:uid="{00000000-0005-0000-0000-0000FA520000}"/>
    <cellStyle name="Notas 2 2 15 2 2 5" xfId="13696" xr:uid="{00000000-0005-0000-0000-0000FB520000}"/>
    <cellStyle name="Notas 2 2 15 2 3" xfId="13697" xr:uid="{00000000-0005-0000-0000-0000FC520000}"/>
    <cellStyle name="Notas 2 2 15 2 3 2" xfId="13698" xr:uid="{00000000-0005-0000-0000-0000FD520000}"/>
    <cellStyle name="Notas 2 2 15 2 3 3" xfId="13699" xr:uid="{00000000-0005-0000-0000-0000FE520000}"/>
    <cellStyle name="Notas 2 2 15 2 3 4" xfId="13700" xr:uid="{00000000-0005-0000-0000-0000FF520000}"/>
    <cellStyle name="Notas 2 2 15 2 3 5" xfId="13701" xr:uid="{00000000-0005-0000-0000-000000530000}"/>
    <cellStyle name="Notas 2 2 15 3" xfId="13702" xr:uid="{00000000-0005-0000-0000-000001530000}"/>
    <cellStyle name="Notas 2 2 15 3 2" xfId="13703" xr:uid="{00000000-0005-0000-0000-000002530000}"/>
    <cellStyle name="Notas 2 2 15 3 3" xfId="13704" xr:uid="{00000000-0005-0000-0000-000003530000}"/>
    <cellStyle name="Notas 2 2 15 3 4" xfId="13705" xr:uid="{00000000-0005-0000-0000-000004530000}"/>
    <cellStyle name="Notas 2 2 15 3 5" xfId="13706" xr:uid="{00000000-0005-0000-0000-000005530000}"/>
    <cellStyle name="Notas 2 2 15 4" xfId="13707" xr:uid="{00000000-0005-0000-0000-000006530000}"/>
    <cellStyle name="Notas 2 2 15 4 2" xfId="13708" xr:uid="{00000000-0005-0000-0000-000007530000}"/>
    <cellStyle name="Notas 2 2 15 4 3" xfId="13709" xr:uid="{00000000-0005-0000-0000-000008530000}"/>
    <cellStyle name="Notas 2 2 15 4 4" xfId="13710" xr:uid="{00000000-0005-0000-0000-000009530000}"/>
    <cellStyle name="Notas 2 2 15 4 5" xfId="13711" xr:uid="{00000000-0005-0000-0000-00000A530000}"/>
    <cellStyle name="Notas 2 2 16" xfId="13712" xr:uid="{00000000-0005-0000-0000-00000B530000}"/>
    <cellStyle name="Notas 2 2 16 2" xfId="13713" xr:uid="{00000000-0005-0000-0000-00000C530000}"/>
    <cellStyle name="Notas 2 2 16 2 2" xfId="13714" xr:uid="{00000000-0005-0000-0000-00000D530000}"/>
    <cellStyle name="Notas 2 2 16 2 2 2" xfId="13715" xr:uid="{00000000-0005-0000-0000-00000E530000}"/>
    <cellStyle name="Notas 2 2 16 2 2 3" xfId="13716" xr:uid="{00000000-0005-0000-0000-00000F530000}"/>
    <cellStyle name="Notas 2 2 16 2 2 4" xfId="13717" xr:uid="{00000000-0005-0000-0000-000010530000}"/>
    <cellStyle name="Notas 2 2 16 2 2 5" xfId="13718" xr:uid="{00000000-0005-0000-0000-000011530000}"/>
    <cellStyle name="Notas 2 2 16 2 3" xfId="13719" xr:uid="{00000000-0005-0000-0000-000012530000}"/>
    <cellStyle name="Notas 2 2 16 2 3 2" xfId="13720" xr:uid="{00000000-0005-0000-0000-000013530000}"/>
    <cellStyle name="Notas 2 2 16 2 3 3" xfId="13721" xr:uid="{00000000-0005-0000-0000-000014530000}"/>
    <cellStyle name="Notas 2 2 16 2 3 4" xfId="13722" xr:uid="{00000000-0005-0000-0000-000015530000}"/>
    <cellStyle name="Notas 2 2 16 2 3 5" xfId="13723" xr:uid="{00000000-0005-0000-0000-000016530000}"/>
    <cellStyle name="Notas 2 2 16 3" xfId="13724" xr:uid="{00000000-0005-0000-0000-000017530000}"/>
    <cellStyle name="Notas 2 2 16 3 2" xfId="13725" xr:uid="{00000000-0005-0000-0000-000018530000}"/>
    <cellStyle name="Notas 2 2 16 3 3" xfId="13726" xr:uid="{00000000-0005-0000-0000-000019530000}"/>
    <cellStyle name="Notas 2 2 16 3 4" xfId="13727" xr:uid="{00000000-0005-0000-0000-00001A530000}"/>
    <cellStyle name="Notas 2 2 16 3 5" xfId="13728" xr:uid="{00000000-0005-0000-0000-00001B530000}"/>
    <cellStyle name="Notas 2 2 16 4" xfId="13729" xr:uid="{00000000-0005-0000-0000-00001C530000}"/>
    <cellStyle name="Notas 2 2 16 4 2" xfId="13730" xr:uid="{00000000-0005-0000-0000-00001D530000}"/>
    <cellStyle name="Notas 2 2 16 4 3" xfId="13731" xr:uid="{00000000-0005-0000-0000-00001E530000}"/>
    <cellStyle name="Notas 2 2 16 4 4" xfId="13732" xr:uid="{00000000-0005-0000-0000-00001F530000}"/>
    <cellStyle name="Notas 2 2 16 4 5" xfId="13733" xr:uid="{00000000-0005-0000-0000-000020530000}"/>
    <cellStyle name="Notas 2 2 17" xfId="13734" xr:uid="{00000000-0005-0000-0000-000021530000}"/>
    <cellStyle name="Notas 2 2 17 2" xfId="13735" xr:uid="{00000000-0005-0000-0000-000022530000}"/>
    <cellStyle name="Notas 2 2 17 2 2" xfId="13736" xr:uid="{00000000-0005-0000-0000-000023530000}"/>
    <cellStyle name="Notas 2 2 17 2 2 2" xfId="13737" xr:uid="{00000000-0005-0000-0000-000024530000}"/>
    <cellStyle name="Notas 2 2 17 2 2 3" xfId="13738" xr:uid="{00000000-0005-0000-0000-000025530000}"/>
    <cellStyle name="Notas 2 2 17 2 2 4" xfId="13739" xr:uid="{00000000-0005-0000-0000-000026530000}"/>
    <cellStyle name="Notas 2 2 17 2 2 5" xfId="13740" xr:uid="{00000000-0005-0000-0000-000027530000}"/>
    <cellStyle name="Notas 2 2 17 2 3" xfId="13741" xr:uid="{00000000-0005-0000-0000-000028530000}"/>
    <cellStyle name="Notas 2 2 17 2 3 2" xfId="13742" xr:uid="{00000000-0005-0000-0000-000029530000}"/>
    <cellStyle name="Notas 2 2 17 2 3 3" xfId="13743" xr:uid="{00000000-0005-0000-0000-00002A530000}"/>
    <cellStyle name="Notas 2 2 17 2 3 4" xfId="13744" xr:uid="{00000000-0005-0000-0000-00002B530000}"/>
    <cellStyle name="Notas 2 2 17 2 3 5" xfId="13745" xr:uid="{00000000-0005-0000-0000-00002C530000}"/>
    <cellStyle name="Notas 2 2 17 3" xfId="13746" xr:uid="{00000000-0005-0000-0000-00002D530000}"/>
    <cellStyle name="Notas 2 2 17 3 2" xfId="13747" xr:uid="{00000000-0005-0000-0000-00002E530000}"/>
    <cellStyle name="Notas 2 2 17 3 3" xfId="13748" xr:uid="{00000000-0005-0000-0000-00002F530000}"/>
    <cellStyle name="Notas 2 2 17 3 4" xfId="13749" xr:uid="{00000000-0005-0000-0000-000030530000}"/>
    <cellStyle name="Notas 2 2 17 3 5" xfId="13750" xr:uid="{00000000-0005-0000-0000-000031530000}"/>
    <cellStyle name="Notas 2 2 17 4" xfId="13751" xr:uid="{00000000-0005-0000-0000-000032530000}"/>
    <cellStyle name="Notas 2 2 17 4 2" xfId="13752" xr:uid="{00000000-0005-0000-0000-000033530000}"/>
    <cellStyle name="Notas 2 2 17 4 3" xfId="13753" xr:uid="{00000000-0005-0000-0000-000034530000}"/>
    <cellStyle name="Notas 2 2 17 4 4" xfId="13754" xr:uid="{00000000-0005-0000-0000-000035530000}"/>
    <cellStyle name="Notas 2 2 17 4 5" xfId="13755" xr:uid="{00000000-0005-0000-0000-000036530000}"/>
    <cellStyle name="Notas 2 2 18" xfId="13756" xr:uid="{00000000-0005-0000-0000-000037530000}"/>
    <cellStyle name="Notas 2 2 18 2" xfId="13757" xr:uid="{00000000-0005-0000-0000-000038530000}"/>
    <cellStyle name="Notas 2 2 18 2 2" xfId="13758" xr:uid="{00000000-0005-0000-0000-000039530000}"/>
    <cellStyle name="Notas 2 2 18 2 2 2" xfId="13759" xr:uid="{00000000-0005-0000-0000-00003A530000}"/>
    <cellStyle name="Notas 2 2 18 2 2 3" xfId="13760" xr:uid="{00000000-0005-0000-0000-00003B530000}"/>
    <cellStyle name="Notas 2 2 18 2 2 4" xfId="13761" xr:uid="{00000000-0005-0000-0000-00003C530000}"/>
    <cellStyle name="Notas 2 2 18 2 2 5" xfId="13762" xr:uid="{00000000-0005-0000-0000-00003D530000}"/>
    <cellStyle name="Notas 2 2 18 2 3" xfId="13763" xr:uid="{00000000-0005-0000-0000-00003E530000}"/>
    <cellStyle name="Notas 2 2 18 2 3 2" xfId="13764" xr:uid="{00000000-0005-0000-0000-00003F530000}"/>
    <cellStyle name="Notas 2 2 18 2 3 3" xfId="13765" xr:uid="{00000000-0005-0000-0000-000040530000}"/>
    <cellStyle name="Notas 2 2 18 2 3 4" xfId="13766" xr:uid="{00000000-0005-0000-0000-000041530000}"/>
    <cellStyle name="Notas 2 2 18 2 3 5" xfId="13767" xr:uid="{00000000-0005-0000-0000-000042530000}"/>
    <cellStyle name="Notas 2 2 18 3" xfId="13768" xr:uid="{00000000-0005-0000-0000-000043530000}"/>
    <cellStyle name="Notas 2 2 18 3 2" xfId="13769" xr:uid="{00000000-0005-0000-0000-000044530000}"/>
    <cellStyle name="Notas 2 2 18 3 3" xfId="13770" xr:uid="{00000000-0005-0000-0000-000045530000}"/>
    <cellStyle name="Notas 2 2 18 3 4" xfId="13771" xr:uid="{00000000-0005-0000-0000-000046530000}"/>
    <cellStyle name="Notas 2 2 18 3 5" xfId="13772" xr:uid="{00000000-0005-0000-0000-000047530000}"/>
    <cellStyle name="Notas 2 2 18 4" xfId="13773" xr:uid="{00000000-0005-0000-0000-000048530000}"/>
    <cellStyle name="Notas 2 2 18 4 2" xfId="13774" xr:uid="{00000000-0005-0000-0000-000049530000}"/>
    <cellStyle name="Notas 2 2 18 4 3" xfId="13775" xr:uid="{00000000-0005-0000-0000-00004A530000}"/>
    <cellStyle name="Notas 2 2 18 4 4" xfId="13776" xr:uid="{00000000-0005-0000-0000-00004B530000}"/>
    <cellStyle name="Notas 2 2 18 4 5" xfId="13777" xr:uid="{00000000-0005-0000-0000-00004C530000}"/>
    <cellStyle name="Notas 2 2 19" xfId="13778" xr:uid="{00000000-0005-0000-0000-00004D530000}"/>
    <cellStyle name="Notas 2 2 19 2" xfId="13779" xr:uid="{00000000-0005-0000-0000-00004E530000}"/>
    <cellStyle name="Notas 2 2 19 2 2" xfId="13780" xr:uid="{00000000-0005-0000-0000-00004F530000}"/>
    <cellStyle name="Notas 2 2 19 2 2 2" xfId="13781" xr:uid="{00000000-0005-0000-0000-000050530000}"/>
    <cellStyle name="Notas 2 2 19 2 2 3" xfId="13782" xr:uid="{00000000-0005-0000-0000-000051530000}"/>
    <cellStyle name="Notas 2 2 19 2 2 4" xfId="13783" xr:uid="{00000000-0005-0000-0000-000052530000}"/>
    <cellStyle name="Notas 2 2 19 2 2 5" xfId="13784" xr:uid="{00000000-0005-0000-0000-000053530000}"/>
    <cellStyle name="Notas 2 2 19 2 3" xfId="13785" xr:uid="{00000000-0005-0000-0000-000054530000}"/>
    <cellStyle name="Notas 2 2 19 2 3 2" xfId="13786" xr:uid="{00000000-0005-0000-0000-000055530000}"/>
    <cellStyle name="Notas 2 2 19 2 3 3" xfId="13787" xr:uid="{00000000-0005-0000-0000-000056530000}"/>
    <cellStyle name="Notas 2 2 19 2 3 4" xfId="13788" xr:uid="{00000000-0005-0000-0000-000057530000}"/>
    <cellStyle name="Notas 2 2 19 2 3 5" xfId="13789" xr:uid="{00000000-0005-0000-0000-000058530000}"/>
    <cellStyle name="Notas 2 2 19 3" xfId="13790" xr:uid="{00000000-0005-0000-0000-000059530000}"/>
    <cellStyle name="Notas 2 2 19 3 2" xfId="13791" xr:uid="{00000000-0005-0000-0000-00005A530000}"/>
    <cellStyle name="Notas 2 2 19 3 3" xfId="13792" xr:uid="{00000000-0005-0000-0000-00005B530000}"/>
    <cellStyle name="Notas 2 2 19 3 4" xfId="13793" xr:uid="{00000000-0005-0000-0000-00005C530000}"/>
    <cellStyle name="Notas 2 2 19 3 5" xfId="13794" xr:uid="{00000000-0005-0000-0000-00005D530000}"/>
    <cellStyle name="Notas 2 2 19 4" xfId="13795" xr:uid="{00000000-0005-0000-0000-00005E530000}"/>
    <cellStyle name="Notas 2 2 19 4 2" xfId="13796" xr:uid="{00000000-0005-0000-0000-00005F530000}"/>
    <cellStyle name="Notas 2 2 19 4 3" xfId="13797" xr:uid="{00000000-0005-0000-0000-000060530000}"/>
    <cellStyle name="Notas 2 2 19 4 4" xfId="13798" xr:uid="{00000000-0005-0000-0000-000061530000}"/>
    <cellStyle name="Notas 2 2 19 4 5" xfId="13799" xr:uid="{00000000-0005-0000-0000-000062530000}"/>
    <cellStyle name="Notas 2 2 2" xfId="309" xr:uid="{00000000-0005-0000-0000-000063530000}"/>
    <cellStyle name="Notas 2 2 2 2" xfId="13801" xr:uid="{00000000-0005-0000-0000-000064530000}"/>
    <cellStyle name="Notas 2 2 2 2 2" xfId="13802" xr:uid="{00000000-0005-0000-0000-000065530000}"/>
    <cellStyle name="Notas 2 2 2 2 2 2" xfId="13803" xr:uid="{00000000-0005-0000-0000-000066530000}"/>
    <cellStyle name="Notas 2 2 2 2 2 2 2" xfId="13804" xr:uid="{00000000-0005-0000-0000-000067530000}"/>
    <cellStyle name="Notas 2 2 2 2 2 2 3" xfId="13805" xr:uid="{00000000-0005-0000-0000-000068530000}"/>
    <cellStyle name="Notas 2 2 2 2 2 2 4" xfId="13806" xr:uid="{00000000-0005-0000-0000-000069530000}"/>
    <cellStyle name="Notas 2 2 2 2 2 2 5" xfId="13807" xr:uid="{00000000-0005-0000-0000-00006A530000}"/>
    <cellStyle name="Notas 2 2 2 2 2 3" xfId="13808" xr:uid="{00000000-0005-0000-0000-00006B530000}"/>
    <cellStyle name="Notas 2 2 2 2 2 3 2" xfId="13809" xr:uid="{00000000-0005-0000-0000-00006C530000}"/>
    <cellStyle name="Notas 2 2 2 2 2 3 3" xfId="13810" xr:uid="{00000000-0005-0000-0000-00006D530000}"/>
    <cellStyle name="Notas 2 2 2 2 2 3 4" xfId="13811" xr:uid="{00000000-0005-0000-0000-00006E530000}"/>
    <cellStyle name="Notas 2 2 2 2 2 3 5" xfId="13812" xr:uid="{00000000-0005-0000-0000-00006F530000}"/>
    <cellStyle name="Notas 2 2 2 2 3" xfId="13813" xr:uid="{00000000-0005-0000-0000-000070530000}"/>
    <cellStyle name="Notas 2 2 2 2 3 2" xfId="13814" xr:uid="{00000000-0005-0000-0000-000071530000}"/>
    <cellStyle name="Notas 2 2 2 2 3 3" xfId="13815" xr:uid="{00000000-0005-0000-0000-000072530000}"/>
    <cellStyle name="Notas 2 2 2 2 3 4" xfId="13816" xr:uid="{00000000-0005-0000-0000-000073530000}"/>
    <cellStyle name="Notas 2 2 2 2 3 5" xfId="13817" xr:uid="{00000000-0005-0000-0000-000074530000}"/>
    <cellStyle name="Notas 2 2 2 2 4" xfId="13818" xr:uid="{00000000-0005-0000-0000-000075530000}"/>
    <cellStyle name="Notas 2 2 2 2 4 2" xfId="13819" xr:uid="{00000000-0005-0000-0000-000076530000}"/>
    <cellStyle name="Notas 2 2 2 2 4 3" xfId="13820" xr:uid="{00000000-0005-0000-0000-000077530000}"/>
    <cellStyle name="Notas 2 2 2 2 4 4" xfId="13821" xr:uid="{00000000-0005-0000-0000-000078530000}"/>
    <cellStyle name="Notas 2 2 2 2 4 5" xfId="13822" xr:uid="{00000000-0005-0000-0000-000079530000}"/>
    <cellStyle name="Notas 2 2 2 3" xfId="13823" xr:uid="{00000000-0005-0000-0000-00007A530000}"/>
    <cellStyle name="Notas 2 2 2 3 2" xfId="13824" xr:uid="{00000000-0005-0000-0000-00007B530000}"/>
    <cellStyle name="Notas 2 2 2 3 2 2" xfId="13825" xr:uid="{00000000-0005-0000-0000-00007C530000}"/>
    <cellStyle name="Notas 2 2 2 3 2 2 2" xfId="13826" xr:uid="{00000000-0005-0000-0000-00007D530000}"/>
    <cellStyle name="Notas 2 2 2 3 2 2 3" xfId="13827" xr:uid="{00000000-0005-0000-0000-00007E530000}"/>
    <cellStyle name="Notas 2 2 2 3 2 2 4" xfId="13828" xr:uid="{00000000-0005-0000-0000-00007F530000}"/>
    <cellStyle name="Notas 2 2 2 3 2 2 5" xfId="13829" xr:uid="{00000000-0005-0000-0000-000080530000}"/>
    <cellStyle name="Notas 2 2 2 3 2 3" xfId="13830" xr:uid="{00000000-0005-0000-0000-000081530000}"/>
    <cellStyle name="Notas 2 2 2 3 2 3 2" xfId="13831" xr:uid="{00000000-0005-0000-0000-000082530000}"/>
    <cellStyle name="Notas 2 2 2 3 2 3 3" xfId="13832" xr:uid="{00000000-0005-0000-0000-000083530000}"/>
    <cellStyle name="Notas 2 2 2 3 2 3 4" xfId="13833" xr:uid="{00000000-0005-0000-0000-000084530000}"/>
    <cellStyle name="Notas 2 2 2 3 2 3 5" xfId="13834" xr:uid="{00000000-0005-0000-0000-000085530000}"/>
    <cellStyle name="Notas 2 2 2 3 3" xfId="13835" xr:uid="{00000000-0005-0000-0000-000086530000}"/>
    <cellStyle name="Notas 2 2 2 3 3 2" xfId="13836" xr:uid="{00000000-0005-0000-0000-000087530000}"/>
    <cellStyle name="Notas 2 2 2 3 3 3" xfId="13837" xr:uid="{00000000-0005-0000-0000-000088530000}"/>
    <cellStyle name="Notas 2 2 2 3 3 4" xfId="13838" xr:uid="{00000000-0005-0000-0000-000089530000}"/>
    <cellStyle name="Notas 2 2 2 3 3 5" xfId="13839" xr:uid="{00000000-0005-0000-0000-00008A530000}"/>
    <cellStyle name="Notas 2 2 2 3 4" xfId="13840" xr:uid="{00000000-0005-0000-0000-00008B530000}"/>
    <cellStyle name="Notas 2 2 2 3 4 2" xfId="13841" xr:uid="{00000000-0005-0000-0000-00008C530000}"/>
    <cellStyle name="Notas 2 2 2 3 4 3" xfId="13842" xr:uid="{00000000-0005-0000-0000-00008D530000}"/>
    <cellStyle name="Notas 2 2 2 3 4 4" xfId="13843" xr:uid="{00000000-0005-0000-0000-00008E530000}"/>
    <cellStyle name="Notas 2 2 2 3 4 5" xfId="13844" xr:uid="{00000000-0005-0000-0000-00008F530000}"/>
    <cellStyle name="Notas 2 2 2 4" xfId="13845" xr:uid="{00000000-0005-0000-0000-000090530000}"/>
    <cellStyle name="Notas 2 2 2 4 2" xfId="13846" xr:uid="{00000000-0005-0000-0000-000091530000}"/>
    <cellStyle name="Notas 2 2 2 4 2 2" xfId="13847" xr:uid="{00000000-0005-0000-0000-000092530000}"/>
    <cellStyle name="Notas 2 2 2 4 2 2 2" xfId="13848" xr:uid="{00000000-0005-0000-0000-000093530000}"/>
    <cellStyle name="Notas 2 2 2 4 2 2 3" xfId="13849" xr:uid="{00000000-0005-0000-0000-000094530000}"/>
    <cellStyle name="Notas 2 2 2 4 2 2 4" xfId="13850" xr:uid="{00000000-0005-0000-0000-000095530000}"/>
    <cellStyle name="Notas 2 2 2 4 2 2 5" xfId="13851" xr:uid="{00000000-0005-0000-0000-000096530000}"/>
    <cellStyle name="Notas 2 2 2 4 2 3" xfId="13852" xr:uid="{00000000-0005-0000-0000-000097530000}"/>
    <cellStyle name="Notas 2 2 2 4 2 3 2" xfId="13853" xr:uid="{00000000-0005-0000-0000-000098530000}"/>
    <cellStyle name="Notas 2 2 2 4 2 3 3" xfId="13854" xr:uid="{00000000-0005-0000-0000-000099530000}"/>
    <cellStyle name="Notas 2 2 2 4 2 3 4" xfId="13855" xr:uid="{00000000-0005-0000-0000-00009A530000}"/>
    <cellStyle name="Notas 2 2 2 4 2 3 5" xfId="13856" xr:uid="{00000000-0005-0000-0000-00009B530000}"/>
    <cellStyle name="Notas 2 2 2 4 3" xfId="13857" xr:uid="{00000000-0005-0000-0000-00009C530000}"/>
    <cellStyle name="Notas 2 2 2 4 3 2" xfId="13858" xr:uid="{00000000-0005-0000-0000-00009D530000}"/>
    <cellStyle name="Notas 2 2 2 4 3 3" xfId="13859" xr:uid="{00000000-0005-0000-0000-00009E530000}"/>
    <cellStyle name="Notas 2 2 2 4 3 4" xfId="13860" xr:uid="{00000000-0005-0000-0000-00009F530000}"/>
    <cellStyle name="Notas 2 2 2 4 3 5" xfId="13861" xr:uid="{00000000-0005-0000-0000-0000A0530000}"/>
    <cellStyle name="Notas 2 2 2 4 4" xfId="13862" xr:uid="{00000000-0005-0000-0000-0000A1530000}"/>
    <cellStyle name="Notas 2 2 2 4 4 2" xfId="13863" xr:uid="{00000000-0005-0000-0000-0000A2530000}"/>
    <cellStyle name="Notas 2 2 2 4 4 3" xfId="13864" xr:uid="{00000000-0005-0000-0000-0000A3530000}"/>
    <cellStyle name="Notas 2 2 2 4 4 4" xfId="13865" xr:uid="{00000000-0005-0000-0000-0000A4530000}"/>
    <cellStyle name="Notas 2 2 2 4 4 5" xfId="13866" xr:uid="{00000000-0005-0000-0000-0000A5530000}"/>
    <cellStyle name="Notas 2 2 2 5" xfId="13867" xr:uid="{00000000-0005-0000-0000-0000A6530000}"/>
    <cellStyle name="Notas 2 2 2 5 2" xfId="13868" xr:uid="{00000000-0005-0000-0000-0000A7530000}"/>
    <cellStyle name="Notas 2 2 2 5 2 2" xfId="13869" xr:uid="{00000000-0005-0000-0000-0000A8530000}"/>
    <cellStyle name="Notas 2 2 2 5 2 3" xfId="13870" xr:uid="{00000000-0005-0000-0000-0000A9530000}"/>
    <cellStyle name="Notas 2 2 2 5 2 4" xfId="13871" xr:uid="{00000000-0005-0000-0000-0000AA530000}"/>
    <cellStyle name="Notas 2 2 2 5 2 5" xfId="13872" xr:uid="{00000000-0005-0000-0000-0000AB530000}"/>
    <cellStyle name="Notas 2 2 2 5 3" xfId="13873" xr:uid="{00000000-0005-0000-0000-0000AC530000}"/>
    <cellStyle name="Notas 2 2 2 5 3 2" xfId="13874" xr:uid="{00000000-0005-0000-0000-0000AD530000}"/>
    <cellStyle name="Notas 2 2 2 5 3 3" xfId="13875" xr:uid="{00000000-0005-0000-0000-0000AE530000}"/>
    <cellStyle name="Notas 2 2 2 5 3 4" xfId="13876" xr:uid="{00000000-0005-0000-0000-0000AF530000}"/>
    <cellStyle name="Notas 2 2 2 5 3 5" xfId="13877" xr:uid="{00000000-0005-0000-0000-0000B0530000}"/>
    <cellStyle name="Notas 2 2 2 6" xfId="13878" xr:uid="{00000000-0005-0000-0000-0000B1530000}"/>
    <cellStyle name="Notas 2 2 2 6 2" xfId="13879" xr:uid="{00000000-0005-0000-0000-0000B2530000}"/>
    <cellStyle name="Notas 2 2 2 6 3" xfId="13880" xr:uid="{00000000-0005-0000-0000-0000B3530000}"/>
    <cellStyle name="Notas 2 2 2 6 4" xfId="13881" xr:uid="{00000000-0005-0000-0000-0000B4530000}"/>
    <cellStyle name="Notas 2 2 2 6 5" xfId="13882" xr:uid="{00000000-0005-0000-0000-0000B5530000}"/>
    <cellStyle name="Notas 2 2 2 7" xfId="13883" xr:uid="{00000000-0005-0000-0000-0000B6530000}"/>
    <cellStyle name="Notas 2 2 2 7 2" xfId="13884" xr:uid="{00000000-0005-0000-0000-0000B7530000}"/>
    <cellStyle name="Notas 2 2 2 7 3" xfId="13885" xr:uid="{00000000-0005-0000-0000-0000B8530000}"/>
    <cellStyle name="Notas 2 2 2 7 4" xfId="13886" xr:uid="{00000000-0005-0000-0000-0000B9530000}"/>
    <cellStyle name="Notas 2 2 2 7 5" xfId="13887" xr:uid="{00000000-0005-0000-0000-0000BA530000}"/>
    <cellStyle name="Notas 2 2 2 8" xfId="37711" xr:uid="{00000000-0005-0000-0000-0000BB530000}"/>
    <cellStyle name="Notas 2 2 2 9" xfId="13800" xr:uid="{00000000-0005-0000-0000-0000BC530000}"/>
    <cellStyle name="Notas 2 2 20" xfId="13888" xr:uid="{00000000-0005-0000-0000-0000BD530000}"/>
    <cellStyle name="Notas 2 2 20 2" xfId="13889" xr:uid="{00000000-0005-0000-0000-0000BE530000}"/>
    <cellStyle name="Notas 2 2 20 2 2" xfId="13890" xr:uid="{00000000-0005-0000-0000-0000BF530000}"/>
    <cellStyle name="Notas 2 2 20 2 2 2" xfId="13891" xr:uid="{00000000-0005-0000-0000-0000C0530000}"/>
    <cellStyle name="Notas 2 2 20 2 2 3" xfId="13892" xr:uid="{00000000-0005-0000-0000-0000C1530000}"/>
    <cellStyle name="Notas 2 2 20 2 2 4" xfId="13893" xr:uid="{00000000-0005-0000-0000-0000C2530000}"/>
    <cellStyle name="Notas 2 2 20 2 2 5" xfId="13894" xr:uid="{00000000-0005-0000-0000-0000C3530000}"/>
    <cellStyle name="Notas 2 2 20 2 3" xfId="13895" xr:uid="{00000000-0005-0000-0000-0000C4530000}"/>
    <cellStyle name="Notas 2 2 20 2 3 2" xfId="13896" xr:uid="{00000000-0005-0000-0000-0000C5530000}"/>
    <cellStyle name="Notas 2 2 20 2 3 3" xfId="13897" xr:uid="{00000000-0005-0000-0000-0000C6530000}"/>
    <cellStyle name="Notas 2 2 20 2 3 4" xfId="13898" xr:uid="{00000000-0005-0000-0000-0000C7530000}"/>
    <cellStyle name="Notas 2 2 20 2 3 5" xfId="13899" xr:uid="{00000000-0005-0000-0000-0000C8530000}"/>
    <cellStyle name="Notas 2 2 20 3" xfId="13900" xr:uid="{00000000-0005-0000-0000-0000C9530000}"/>
    <cellStyle name="Notas 2 2 20 3 2" xfId="13901" xr:uid="{00000000-0005-0000-0000-0000CA530000}"/>
    <cellStyle name="Notas 2 2 20 3 3" xfId="13902" xr:uid="{00000000-0005-0000-0000-0000CB530000}"/>
    <cellStyle name="Notas 2 2 20 3 4" xfId="13903" xr:uid="{00000000-0005-0000-0000-0000CC530000}"/>
    <cellStyle name="Notas 2 2 20 3 5" xfId="13904" xr:uid="{00000000-0005-0000-0000-0000CD530000}"/>
    <cellStyle name="Notas 2 2 20 4" xfId="13905" xr:uid="{00000000-0005-0000-0000-0000CE530000}"/>
    <cellStyle name="Notas 2 2 20 4 2" xfId="13906" xr:uid="{00000000-0005-0000-0000-0000CF530000}"/>
    <cellStyle name="Notas 2 2 20 4 3" xfId="13907" xr:uid="{00000000-0005-0000-0000-0000D0530000}"/>
    <cellStyle name="Notas 2 2 20 4 4" xfId="13908" xr:uid="{00000000-0005-0000-0000-0000D1530000}"/>
    <cellStyle name="Notas 2 2 20 4 5" xfId="13909" xr:uid="{00000000-0005-0000-0000-0000D2530000}"/>
    <cellStyle name="Notas 2 2 21" xfId="13910" xr:uid="{00000000-0005-0000-0000-0000D3530000}"/>
    <cellStyle name="Notas 2 2 21 2" xfId="13911" xr:uid="{00000000-0005-0000-0000-0000D4530000}"/>
    <cellStyle name="Notas 2 2 21 2 2" xfId="13912" xr:uid="{00000000-0005-0000-0000-0000D5530000}"/>
    <cellStyle name="Notas 2 2 21 2 2 2" xfId="13913" xr:uid="{00000000-0005-0000-0000-0000D6530000}"/>
    <cellStyle name="Notas 2 2 21 2 2 3" xfId="13914" xr:uid="{00000000-0005-0000-0000-0000D7530000}"/>
    <cellStyle name="Notas 2 2 21 2 2 4" xfId="13915" xr:uid="{00000000-0005-0000-0000-0000D8530000}"/>
    <cellStyle name="Notas 2 2 21 2 2 5" xfId="13916" xr:uid="{00000000-0005-0000-0000-0000D9530000}"/>
    <cellStyle name="Notas 2 2 21 2 3" xfId="13917" xr:uid="{00000000-0005-0000-0000-0000DA530000}"/>
    <cellStyle name="Notas 2 2 21 2 3 2" xfId="13918" xr:uid="{00000000-0005-0000-0000-0000DB530000}"/>
    <cellStyle name="Notas 2 2 21 2 3 3" xfId="13919" xr:uid="{00000000-0005-0000-0000-0000DC530000}"/>
    <cellStyle name="Notas 2 2 21 2 3 4" xfId="13920" xr:uid="{00000000-0005-0000-0000-0000DD530000}"/>
    <cellStyle name="Notas 2 2 21 2 3 5" xfId="13921" xr:uid="{00000000-0005-0000-0000-0000DE530000}"/>
    <cellStyle name="Notas 2 2 21 3" xfId="13922" xr:uid="{00000000-0005-0000-0000-0000DF530000}"/>
    <cellStyle name="Notas 2 2 21 3 2" xfId="13923" xr:uid="{00000000-0005-0000-0000-0000E0530000}"/>
    <cellStyle name="Notas 2 2 21 3 3" xfId="13924" xr:uid="{00000000-0005-0000-0000-0000E1530000}"/>
    <cellStyle name="Notas 2 2 21 3 4" xfId="13925" xr:uid="{00000000-0005-0000-0000-0000E2530000}"/>
    <cellStyle name="Notas 2 2 21 3 5" xfId="13926" xr:uid="{00000000-0005-0000-0000-0000E3530000}"/>
    <cellStyle name="Notas 2 2 21 4" xfId="13927" xr:uid="{00000000-0005-0000-0000-0000E4530000}"/>
    <cellStyle name="Notas 2 2 21 4 2" xfId="13928" xr:uid="{00000000-0005-0000-0000-0000E5530000}"/>
    <cellStyle name="Notas 2 2 21 4 3" xfId="13929" xr:uid="{00000000-0005-0000-0000-0000E6530000}"/>
    <cellStyle name="Notas 2 2 21 4 4" xfId="13930" xr:uid="{00000000-0005-0000-0000-0000E7530000}"/>
    <cellStyle name="Notas 2 2 21 4 5" xfId="13931" xr:uid="{00000000-0005-0000-0000-0000E8530000}"/>
    <cellStyle name="Notas 2 2 22" xfId="13932" xr:uid="{00000000-0005-0000-0000-0000E9530000}"/>
    <cellStyle name="Notas 2 2 22 2" xfId="13933" xr:uid="{00000000-0005-0000-0000-0000EA530000}"/>
    <cellStyle name="Notas 2 2 22 2 2" xfId="13934" xr:uid="{00000000-0005-0000-0000-0000EB530000}"/>
    <cellStyle name="Notas 2 2 22 2 3" xfId="13935" xr:uid="{00000000-0005-0000-0000-0000EC530000}"/>
    <cellStyle name="Notas 2 2 22 2 4" xfId="13936" xr:uid="{00000000-0005-0000-0000-0000ED530000}"/>
    <cellStyle name="Notas 2 2 22 2 5" xfId="13937" xr:uid="{00000000-0005-0000-0000-0000EE530000}"/>
    <cellStyle name="Notas 2 2 22 3" xfId="13938" xr:uid="{00000000-0005-0000-0000-0000EF530000}"/>
    <cellStyle name="Notas 2 2 22 3 2" xfId="13939" xr:uid="{00000000-0005-0000-0000-0000F0530000}"/>
    <cellStyle name="Notas 2 2 22 3 3" xfId="13940" xr:uid="{00000000-0005-0000-0000-0000F1530000}"/>
    <cellStyle name="Notas 2 2 22 3 4" xfId="13941" xr:uid="{00000000-0005-0000-0000-0000F2530000}"/>
    <cellStyle name="Notas 2 2 22 3 5" xfId="13942" xr:uid="{00000000-0005-0000-0000-0000F3530000}"/>
    <cellStyle name="Notas 2 2 23" xfId="13943" xr:uid="{00000000-0005-0000-0000-0000F4530000}"/>
    <cellStyle name="Notas 2 2 23 2" xfId="13944" xr:uid="{00000000-0005-0000-0000-0000F5530000}"/>
    <cellStyle name="Notas 2 2 23 3" xfId="13945" xr:uid="{00000000-0005-0000-0000-0000F6530000}"/>
    <cellStyle name="Notas 2 2 23 4" xfId="13946" xr:uid="{00000000-0005-0000-0000-0000F7530000}"/>
    <cellStyle name="Notas 2 2 23 5" xfId="13947" xr:uid="{00000000-0005-0000-0000-0000F8530000}"/>
    <cellStyle name="Notas 2 2 24" xfId="13948" xr:uid="{00000000-0005-0000-0000-0000F9530000}"/>
    <cellStyle name="Notas 2 2 24 2" xfId="13949" xr:uid="{00000000-0005-0000-0000-0000FA530000}"/>
    <cellStyle name="Notas 2 2 24 3" xfId="13950" xr:uid="{00000000-0005-0000-0000-0000FB530000}"/>
    <cellStyle name="Notas 2 2 24 4" xfId="13951" xr:uid="{00000000-0005-0000-0000-0000FC530000}"/>
    <cellStyle name="Notas 2 2 24 5" xfId="13952" xr:uid="{00000000-0005-0000-0000-0000FD530000}"/>
    <cellStyle name="Notas 2 2 25" xfId="38210" xr:uid="{00000000-0005-0000-0000-0000FE530000}"/>
    <cellStyle name="Notas 2 2 26" xfId="13535" xr:uid="{00000000-0005-0000-0000-0000FF530000}"/>
    <cellStyle name="Notas 2 2 3" xfId="322" xr:uid="{00000000-0005-0000-0000-000000540000}"/>
    <cellStyle name="Notas 2 2 3 2" xfId="13954" xr:uid="{00000000-0005-0000-0000-000001540000}"/>
    <cellStyle name="Notas 2 2 3 2 2" xfId="13955" xr:uid="{00000000-0005-0000-0000-000002540000}"/>
    <cellStyle name="Notas 2 2 3 2 2 2" xfId="13956" xr:uid="{00000000-0005-0000-0000-000003540000}"/>
    <cellStyle name="Notas 2 2 3 2 2 2 2" xfId="13957" xr:uid="{00000000-0005-0000-0000-000004540000}"/>
    <cellStyle name="Notas 2 2 3 2 2 2 3" xfId="13958" xr:uid="{00000000-0005-0000-0000-000005540000}"/>
    <cellStyle name="Notas 2 2 3 2 2 2 4" xfId="13959" xr:uid="{00000000-0005-0000-0000-000006540000}"/>
    <cellStyle name="Notas 2 2 3 2 2 2 5" xfId="13960" xr:uid="{00000000-0005-0000-0000-000007540000}"/>
    <cellStyle name="Notas 2 2 3 2 2 3" xfId="13961" xr:uid="{00000000-0005-0000-0000-000008540000}"/>
    <cellStyle name="Notas 2 2 3 2 2 3 2" xfId="13962" xr:uid="{00000000-0005-0000-0000-000009540000}"/>
    <cellStyle name="Notas 2 2 3 2 2 3 3" xfId="13963" xr:uid="{00000000-0005-0000-0000-00000A540000}"/>
    <cellStyle name="Notas 2 2 3 2 2 3 4" xfId="13964" xr:uid="{00000000-0005-0000-0000-00000B540000}"/>
    <cellStyle name="Notas 2 2 3 2 2 3 5" xfId="13965" xr:uid="{00000000-0005-0000-0000-00000C540000}"/>
    <cellStyle name="Notas 2 2 3 2 3" xfId="13966" xr:uid="{00000000-0005-0000-0000-00000D540000}"/>
    <cellStyle name="Notas 2 2 3 2 3 2" xfId="13967" xr:uid="{00000000-0005-0000-0000-00000E540000}"/>
    <cellStyle name="Notas 2 2 3 2 3 3" xfId="13968" xr:uid="{00000000-0005-0000-0000-00000F540000}"/>
    <cellStyle name="Notas 2 2 3 2 3 4" xfId="13969" xr:uid="{00000000-0005-0000-0000-000010540000}"/>
    <cellStyle name="Notas 2 2 3 2 3 5" xfId="13970" xr:uid="{00000000-0005-0000-0000-000011540000}"/>
    <cellStyle name="Notas 2 2 3 2 4" xfId="13971" xr:uid="{00000000-0005-0000-0000-000012540000}"/>
    <cellStyle name="Notas 2 2 3 2 4 2" xfId="13972" xr:uid="{00000000-0005-0000-0000-000013540000}"/>
    <cellStyle name="Notas 2 2 3 2 4 3" xfId="13973" xr:uid="{00000000-0005-0000-0000-000014540000}"/>
    <cellStyle name="Notas 2 2 3 2 4 4" xfId="13974" xr:uid="{00000000-0005-0000-0000-000015540000}"/>
    <cellStyle name="Notas 2 2 3 2 4 5" xfId="13975" xr:uid="{00000000-0005-0000-0000-000016540000}"/>
    <cellStyle name="Notas 2 2 3 3" xfId="13976" xr:uid="{00000000-0005-0000-0000-000017540000}"/>
    <cellStyle name="Notas 2 2 3 3 2" xfId="13977" xr:uid="{00000000-0005-0000-0000-000018540000}"/>
    <cellStyle name="Notas 2 2 3 3 2 2" xfId="13978" xr:uid="{00000000-0005-0000-0000-000019540000}"/>
    <cellStyle name="Notas 2 2 3 3 2 2 2" xfId="13979" xr:uid="{00000000-0005-0000-0000-00001A540000}"/>
    <cellStyle name="Notas 2 2 3 3 2 2 3" xfId="13980" xr:uid="{00000000-0005-0000-0000-00001B540000}"/>
    <cellStyle name="Notas 2 2 3 3 2 2 4" xfId="13981" xr:uid="{00000000-0005-0000-0000-00001C540000}"/>
    <cellStyle name="Notas 2 2 3 3 2 2 5" xfId="13982" xr:uid="{00000000-0005-0000-0000-00001D540000}"/>
    <cellStyle name="Notas 2 2 3 3 2 3" xfId="13983" xr:uid="{00000000-0005-0000-0000-00001E540000}"/>
    <cellStyle name="Notas 2 2 3 3 2 3 2" xfId="13984" xr:uid="{00000000-0005-0000-0000-00001F540000}"/>
    <cellStyle name="Notas 2 2 3 3 2 3 3" xfId="13985" xr:uid="{00000000-0005-0000-0000-000020540000}"/>
    <cellStyle name="Notas 2 2 3 3 2 3 4" xfId="13986" xr:uid="{00000000-0005-0000-0000-000021540000}"/>
    <cellStyle name="Notas 2 2 3 3 2 3 5" xfId="13987" xr:uid="{00000000-0005-0000-0000-000022540000}"/>
    <cellStyle name="Notas 2 2 3 3 3" xfId="13988" xr:uid="{00000000-0005-0000-0000-000023540000}"/>
    <cellStyle name="Notas 2 2 3 3 3 2" xfId="13989" xr:uid="{00000000-0005-0000-0000-000024540000}"/>
    <cellStyle name="Notas 2 2 3 3 3 3" xfId="13990" xr:uid="{00000000-0005-0000-0000-000025540000}"/>
    <cellStyle name="Notas 2 2 3 3 3 4" xfId="13991" xr:uid="{00000000-0005-0000-0000-000026540000}"/>
    <cellStyle name="Notas 2 2 3 3 3 5" xfId="13992" xr:uid="{00000000-0005-0000-0000-000027540000}"/>
    <cellStyle name="Notas 2 2 3 3 4" xfId="13993" xr:uid="{00000000-0005-0000-0000-000028540000}"/>
    <cellStyle name="Notas 2 2 3 3 4 2" xfId="13994" xr:uid="{00000000-0005-0000-0000-000029540000}"/>
    <cellStyle name="Notas 2 2 3 3 4 3" xfId="13995" xr:uid="{00000000-0005-0000-0000-00002A540000}"/>
    <cellStyle name="Notas 2 2 3 3 4 4" xfId="13996" xr:uid="{00000000-0005-0000-0000-00002B540000}"/>
    <cellStyle name="Notas 2 2 3 3 4 5" xfId="13997" xr:uid="{00000000-0005-0000-0000-00002C540000}"/>
    <cellStyle name="Notas 2 2 3 4" xfId="13998" xr:uid="{00000000-0005-0000-0000-00002D540000}"/>
    <cellStyle name="Notas 2 2 3 4 2" xfId="13999" xr:uid="{00000000-0005-0000-0000-00002E540000}"/>
    <cellStyle name="Notas 2 2 3 4 2 2" xfId="14000" xr:uid="{00000000-0005-0000-0000-00002F540000}"/>
    <cellStyle name="Notas 2 2 3 4 2 2 2" xfId="14001" xr:uid="{00000000-0005-0000-0000-000030540000}"/>
    <cellStyle name="Notas 2 2 3 4 2 2 3" xfId="14002" xr:uid="{00000000-0005-0000-0000-000031540000}"/>
    <cellStyle name="Notas 2 2 3 4 2 2 4" xfId="14003" xr:uid="{00000000-0005-0000-0000-000032540000}"/>
    <cellStyle name="Notas 2 2 3 4 2 2 5" xfId="14004" xr:uid="{00000000-0005-0000-0000-000033540000}"/>
    <cellStyle name="Notas 2 2 3 4 2 3" xfId="14005" xr:uid="{00000000-0005-0000-0000-000034540000}"/>
    <cellStyle name="Notas 2 2 3 4 2 3 2" xfId="14006" xr:uid="{00000000-0005-0000-0000-000035540000}"/>
    <cellStyle name="Notas 2 2 3 4 2 3 3" xfId="14007" xr:uid="{00000000-0005-0000-0000-000036540000}"/>
    <cellStyle name="Notas 2 2 3 4 2 3 4" xfId="14008" xr:uid="{00000000-0005-0000-0000-000037540000}"/>
    <cellStyle name="Notas 2 2 3 4 2 3 5" xfId="14009" xr:uid="{00000000-0005-0000-0000-000038540000}"/>
    <cellStyle name="Notas 2 2 3 4 3" xfId="14010" xr:uid="{00000000-0005-0000-0000-000039540000}"/>
    <cellStyle name="Notas 2 2 3 4 3 2" xfId="14011" xr:uid="{00000000-0005-0000-0000-00003A540000}"/>
    <cellStyle name="Notas 2 2 3 4 3 3" xfId="14012" xr:uid="{00000000-0005-0000-0000-00003B540000}"/>
    <cellStyle name="Notas 2 2 3 4 3 4" xfId="14013" xr:uid="{00000000-0005-0000-0000-00003C540000}"/>
    <cellStyle name="Notas 2 2 3 4 3 5" xfId="14014" xr:uid="{00000000-0005-0000-0000-00003D540000}"/>
    <cellStyle name="Notas 2 2 3 4 4" xfId="14015" xr:uid="{00000000-0005-0000-0000-00003E540000}"/>
    <cellStyle name="Notas 2 2 3 4 4 2" xfId="14016" xr:uid="{00000000-0005-0000-0000-00003F540000}"/>
    <cellStyle name="Notas 2 2 3 4 4 3" xfId="14017" xr:uid="{00000000-0005-0000-0000-000040540000}"/>
    <cellStyle name="Notas 2 2 3 4 4 4" xfId="14018" xr:uid="{00000000-0005-0000-0000-000041540000}"/>
    <cellStyle name="Notas 2 2 3 4 4 5" xfId="14019" xr:uid="{00000000-0005-0000-0000-000042540000}"/>
    <cellStyle name="Notas 2 2 3 5" xfId="14020" xr:uid="{00000000-0005-0000-0000-000043540000}"/>
    <cellStyle name="Notas 2 2 3 5 2" xfId="14021" xr:uid="{00000000-0005-0000-0000-000044540000}"/>
    <cellStyle name="Notas 2 2 3 5 2 2" xfId="14022" xr:uid="{00000000-0005-0000-0000-000045540000}"/>
    <cellStyle name="Notas 2 2 3 5 2 3" xfId="14023" xr:uid="{00000000-0005-0000-0000-000046540000}"/>
    <cellStyle name="Notas 2 2 3 5 2 4" xfId="14024" xr:uid="{00000000-0005-0000-0000-000047540000}"/>
    <cellStyle name="Notas 2 2 3 5 2 5" xfId="14025" xr:uid="{00000000-0005-0000-0000-000048540000}"/>
    <cellStyle name="Notas 2 2 3 5 3" xfId="14026" xr:uid="{00000000-0005-0000-0000-000049540000}"/>
    <cellStyle name="Notas 2 2 3 5 3 2" xfId="14027" xr:uid="{00000000-0005-0000-0000-00004A540000}"/>
    <cellStyle name="Notas 2 2 3 5 3 3" xfId="14028" xr:uid="{00000000-0005-0000-0000-00004B540000}"/>
    <cellStyle name="Notas 2 2 3 5 3 4" xfId="14029" xr:uid="{00000000-0005-0000-0000-00004C540000}"/>
    <cellStyle name="Notas 2 2 3 5 3 5" xfId="14030" xr:uid="{00000000-0005-0000-0000-00004D540000}"/>
    <cellStyle name="Notas 2 2 3 6" xfId="14031" xr:uid="{00000000-0005-0000-0000-00004E540000}"/>
    <cellStyle name="Notas 2 2 3 6 2" xfId="14032" xr:uid="{00000000-0005-0000-0000-00004F540000}"/>
    <cellStyle name="Notas 2 2 3 6 3" xfId="14033" xr:uid="{00000000-0005-0000-0000-000050540000}"/>
    <cellStyle name="Notas 2 2 3 6 4" xfId="14034" xr:uid="{00000000-0005-0000-0000-000051540000}"/>
    <cellStyle name="Notas 2 2 3 6 5" xfId="14035" xr:uid="{00000000-0005-0000-0000-000052540000}"/>
    <cellStyle name="Notas 2 2 3 7" xfId="14036" xr:uid="{00000000-0005-0000-0000-000053540000}"/>
    <cellStyle name="Notas 2 2 3 7 2" xfId="14037" xr:uid="{00000000-0005-0000-0000-000054540000}"/>
    <cellStyle name="Notas 2 2 3 7 3" xfId="14038" xr:uid="{00000000-0005-0000-0000-000055540000}"/>
    <cellStyle name="Notas 2 2 3 7 4" xfId="14039" xr:uid="{00000000-0005-0000-0000-000056540000}"/>
    <cellStyle name="Notas 2 2 3 7 5" xfId="14040" xr:uid="{00000000-0005-0000-0000-000057540000}"/>
    <cellStyle name="Notas 2 2 3 8" xfId="13953" xr:uid="{00000000-0005-0000-0000-000058540000}"/>
    <cellStyle name="Notas 2 2 4" xfId="14041" xr:uid="{00000000-0005-0000-0000-000059540000}"/>
    <cellStyle name="Notas 2 2 4 2" xfId="14042" xr:uid="{00000000-0005-0000-0000-00005A540000}"/>
    <cellStyle name="Notas 2 2 4 2 2" xfId="14043" xr:uid="{00000000-0005-0000-0000-00005B540000}"/>
    <cellStyle name="Notas 2 2 4 2 2 2" xfId="14044" xr:uid="{00000000-0005-0000-0000-00005C540000}"/>
    <cellStyle name="Notas 2 2 4 2 2 2 2" xfId="14045" xr:uid="{00000000-0005-0000-0000-00005D540000}"/>
    <cellStyle name="Notas 2 2 4 2 2 2 3" xfId="14046" xr:uid="{00000000-0005-0000-0000-00005E540000}"/>
    <cellStyle name="Notas 2 2 4 2 2 2 4" xfId="14047" xr:uid="{00000000-0005-0000-0000-00005F540000}"/>
    <cellStyle name="Notas 2 2 4 2 2 2 5" xfId="14048" xr:uid="{00000000-0005-0000-0000-000060540000}"/>
    <cellStyle name="Notas 2 2 4 2 2 3" xfId="14049" xr:uid="{00000000-0005-0000-0000-000061540000}"/>
    <cellStyle name="Notas 2 2 4 2 2 3 2" xfId="14050" xr:uid="{00000000-0005-0000-0000-000062540000}"/>
    <cellStyle name="Notas 2 2 4 2 2 3 3" xfId="14051" xr:uid="{00000000-0005-0000-0000-000063540000}"/>
    <cellStyle name="Notas 2 2 4 2 2 3 4" xfId="14052" xr:uid="{00000000-0005-0000-0000-000064540000}"/>
    <cellStyle name="Notas 2 2 4 2 2 3 5" xfId="14053" xr:uid="{00000000-0005-0000-0000-000065540000}"/>
    <cellStyle name="Notas 2 2 4 2 3" xfId="14054" xr:uid="{00000000-0005-0000-0000-000066540000}"/>
    <cellStyle name="Notas 2 2 4 2 3 2" xfId="14055" xr:uid="{00000000-0005-0000-0000-000067540000}"/>
    <cellStyle name="Notas 2 2 4 2 3 3" xfId="14056" xr:uid="{00000000-0005-0000-0000-000068540000}"/>
    <cellStyle name="Notas 2 2 4 2 3 4" xfId="14057" xr:uid="{00000000-0005-0000-0000-000069540000}"/>
    <cellStyle name="Notas 2 2 4 2 3 5" xfId="14058" xr:uid="{00000000-0005-0000-0000-00006A540000}"/>
    <cellStyle name="Notas 2 2 4 2 4" xfId="14059" xr:uid="{00000000-0005-0000-0000-00006B540000}"/>
    <cellStyle name="Notas 2 2 4 2 4 2" xfId="14060" xr:uid="{00000000-0005-0000-0000-00006C540000}"/>
    <cellStyle name="Notas 2 2 4 2 4 3" xfId="14061" xr:uid="{00000000-0005-0000-0000-00006D540000}"/>
    <cellStyle name="Notas 2 2 4 2 4 4" xfId="14062" xr:uid="{00000000-0005-0000-0000-00006E540000}"/>
    <cellStyle name="Notas 2 2 4 2 4 5" xfId="14063" xr:uid="{00000000-0005-0000-0000-00006F540000}"/>
    <cellStyle name="Notas 2 2 4 3" xfId="14064" xr:uid="{00000000-0005-0000-0000-000070540000}"/>
    <cellStyle name="Notas 2 2 4 3 2" xfId="14065" xr:uid="{00000000-0005-0000-0000-000071540000}"/>
    <cellStyle name="Notas 2 2 4 3 2 2" xfId="14066" xr:uid="{00000000-0005-0000-0000-000072540000}"/>
    <cellStyle name="Notas 2 2 4 3 2 2 2" xfId="14067" xr:uid="{00000000-0005-0000-0000-000073540000}"/>
    <cellStyle name="Notas 2 2 4 3 2 2 3" xfId="14068" xr:uid="{00000000-0005-0000-0000-000074540000}"/>
    <cellStyle name="Notas 2 2 4 3 2 2 4" xfId="14069" xr:uid="{00000000-0005-0000-0000-000075540000}"/>
    <cellStyle name="Notas 2 2 4 3 2 2 5" xfId="14070" xr:uid="{00000000-0005-0000-0000-000076540000}"/>
    <cellStyle name="Notas 2 2 4 3 2 3" xfId="14071" xr:uid="{00000000-0005-0000-0000-000077540000}"/>
    <cellStyle name="Notas 2 2 4 3 2 3 2" xfId="14072" xr:uid="{00000000-0005-0000-0000-000078540000}"/>
    <cellStyle name="Notas 2 2 4 3 2 3 3" xfId="14073" xr:uid="{00000000-0005-0000-0000-000079540000}"/>
    <cellStyle name="Notas 2 2 4 3 2 3 4" xfId="14074" xr:uid="{00000000-0005-0000-0000-00007A540000}"/>
    <cellStyle name="Notas 2 2 4 3 2 3 5" xfId="14075" xr:uid="{00000000-0005-0000-0000-00007B540000}"/>
    <cellStyle name="Notas 2 2 4 3 3" xfId="14076" xr:uid="{00000000-0005-0000-0000-00007C540000}"/>
    <cellStyle name="Notas 2 2 4 3 3 2" xfId="14077" xr:uid="{00000000-0005-0000-0000-00007D540000}"/>
    <cellStyle name="Notas 2 2 4 3 3 3" xfId="14078" xr:uid="{00000000-0005-0000-0000-00007E540000}"/>
    <cellStyle name="Notas 2 2 4 3 3 4" xfId="14079" xr:uid="{00000000-0005-0000-0000-00007F540000}"/>
    <cellStyle name="Notas 2 2 4 3 3 5" xfId="14080" xr:uid="{00000000-0005-0000-0000-000080540000}"/>
    <cellStyle name="Notas 2 2 4 3 4" xfId="14081" xr:uid="{00000000-0005-0000-0000-000081540000}"/>
    <cellStyle name="Notas 2 2 4 3 4 2" xfId="14082" xr:uid="{00000000-0005-0000-0000-000082540000}"/>
    <cellStyle name="Notas 2 2 4 3 4 3" xfId="14083" xr:uid="{00000000-0005-0000-0000-000083540000}"/>
    <cellStyle name="Notas 2 2 4 3 4 4" xfId="14084" xr:uid="{00000000-0005-0000-0000-000084540000}"/>
    <cellStyle name="Notas 2 2 4 3 4 5" xfId="14085" xr:uid="{00000000-0005-0000-0000-000085540000}"/>
    <cellStyle name="Notas 2 2 4 4" xfId="14086" xr:uid="{00000000-0005-0000-0000-000086540000}"/>
    <cellStyle name="Notas 2 2 4 4 2" xfId="14087" xr:uid="{00000000-0005-0000-0000-000087540000}"/>
    <cellStyle name="Notas 2 2 4 4 2 2" xfId="14088" xr:uid="{00000000-0005-0000-0000-000088540000}"/>
    <cellStyle name="Notas 2 2 4 4 2 2 2" xfId="14089" xr:uid="{00000000-0005-0000-0000-000089540000}"/>
    <cellStyle name="Notas 2 2 4 4 2 2 3" xfId="14090" xr:uid="{00000000-0005-0000-0000-00008A540000}"/>
    <cellStyle name="Notas 2 2 4 4 2 2 4" xfId="14091" xr:uid="{00000000-0005-0000-0000-00008B540000}"/>
    <cellStyle name="Notas 2 2 4 4 2 2 5" xfId="14092" xr:uid="{00000000-0005-0000-0000-00008C540000}"/>
    <cellStyle name="Notas 2 2 4 4 2 3" xfId="14093" xr:uid="{00000000-0005-0000-0000-00008D540000}"/>
    <cellStyle name="Notas 2 2 4 4 2 3 2" xfId="14094" xr:uid="{00000000-0005-0000-0000-00008E540000}"/>
    <cellStyle name="Notas 2 2 4 4 2 3 3" xfId="14095" xr:uid="{00000000-0005-0000-0000-00008F540000}"/>
    <cellStyle name="Notas 2 2 4 4 2 3 4" xfId="14096" xr:uid="{00000000-0005-0000-0000-000090540000}"/>
    <cellStyle name="Notas 2 2 4 4 2 3 5" xfId="14097" xr:uid="{00000000-0005-0000-0000-000091540000}"/>
    <cellStyle name="Notas 2 2 4 4 3" xfId="14098" xr:uid="{00000000-0005-0000-0000-000092540000}"/>
    <cellStyle name="Notas 2 2 4 4 3 2" xfId="14099" xr:uid="{00000000-0005-0000-0000-000093540000}"/>
    <cellStyle name="Notas 2 2 4 4 3 3" xfId="14100" xr:uid="{00000000-0005-0000-0000-000094540000}"/>
    <cellStyle name="Notas 2 2 4 4 3 4" xfId="14101" xr:uid="{00000000-0005-0000-0000-000095540000}"/>
    <cellStyle name="Notas 2 2 4 4 3 5" xfId="14102" xr:uid="{00000000-0005-0000-0000-000096540000}"/>
    <cellStyle name="Notas 2 2 4 4 4" xfId="14103" xr:uid="{00000000-0005-0000-0000-000097540000}"/>
    <cellStyle name="Notas 2 2 4 4 4 2" xfId="14104" xr:uid="{00000000-0005-0000-0000-000098540000}"/>
    <cellStyle name="Notas 2 2 4 4 4 3" xfId="14105" xr:uid="{00000000-0005-0000-0000-000099540000}"/>
    <cellStyle name="Notas 2 2 4 4 4 4" xfId="14106" xr:uid="{00000000-0005-0000-0000-00009A540000}"/>
    <cellStyle name="Notas 2 2 4 4 4 5" xfId="14107" xr:uid="{00000000-0005-0000-0000-00009B540000}"/>
    <cellStyle name="Notas 2 2 4 5" xfId="14108" xr:uid="{00000000-0005-0000-0000-00009C540000}"/>
    <cellStyle name="Notas 2 2 4 5 2" xfId="14109" xr:uid="{00000000-0005-0000-0000-00009D540000}"/>
    <cellStyle name="Notas 2 2 4 5 2 2" xfId="14110" xr:uid="{00000000-0005-0000-0000-00009E540000}"/>
    <cellStyle name="Notas 2 2 4 5 2 3" xfId="14111" xr:uid="{00000000-0005-0000-0000-00009F540000}"/>
    <cellStyle name="Notas 2 2 4 5 2 4" xfId="14112" xr:uid="{00000000-0005-0000-0000-0000A0540000}"/>
    <cellStyle name="Notas 2 2 4 5 2 5" xfId="14113" xr:uid="{00000000-0005-0000-0000-0000A1540000}"/>
    <cellStyle name="Notas 2 2 4 5 3" xfId="14114" xr:uid="{00000000-0005-0000-0000-0000A2540000}"/>
    <cellStyle name="Notas 2 2 4 5 3 2" xfId="14115" xr:uid="{00000000-0005-0000-0000-0000A3540000}"/>
    <cellStyle name="Notas 2 2 4 5 3 3" xfId="14116" xr:uid="{00000000-0005-0000-0000-0000A4540000}"/>
    <cellStyle name="Notas 2 2 4 5 3 4" xfId="14117" xr:uid="{00000000-0005-0000-0000-0000A5540000}"/>
    <cellStyle name="Notas 2 2 4 5 3 5" xfId="14118" xr:uid="{00000000-0005-0000-0000-0000A6540000}"/>
    <cellStyle name="Notas 2 2 4 6" xfId="14119" xr:uid="{00000000-0005-0000-0000-0000A7540000}"/>
    <cellStyle name="Notas 2 2 4 6 2" xfId="14120" xr:uid="{00000000-0005-0000-0000-0000A8540000}"/>
    <cellStyle name="Notas 2 2 4 6 3" xfId="14121" xr:uid="{00000000-0005-0000-0000-0000A9540000}"/>
    <cellStyle name="Notas 2 2 4 6 4" xfId="14122" xr:uid="{00000000-0005-0000-0000-0000AA540000}"/>
    <cellStyle name="Notas 2 2 4 6 5" xfId="14123" xr:uid="{00000000-0005-0000-0000-0000AB540000}"/>
    <cellStyle name="Notas 2 2 4 7" xfId="14124" xr:uid="{00000000-0005-0000-0000-0000AC540000}"/>
    <cellStyle name="Notas 2 2 4 7 2" xfId="14125" xr:uid="{00000000-0005-0000-0000-0000AD540000}"/>
    <cellStyle name="Notas 2 2 4 7 3" xfId="14126" xr:uid="{00000000-0005-0000-0000-0000AE540000}"/>
    <cellStyle name="Notas 2 2 4 7 4" xfId="14127" xr:uid="{00000000-0005-0000-0000-0000AF540000}"/>
    <cellStyle name="Notas 2 2 4 7 5" xfId="14128" xr:uid="{00000000-0005-0000-0000-0000B0540000}"/>
    <cellStyle name="Notas 2 2 5" xfId="14129" xr:uid="{00000000-0005-0000-0000-0000B1540000}"/>
    <cellStyle name="Notas 2 2 5 2" xfId="14130" xr:uid="{00000000-0005-0000-0000-0000B2540000}"/>
    <cellStyle name="Notas 2 2 5 2 2" xfId="14131" xr:uid="{00000000-0005-0000-0000-0000B3540000}"/>
    <cellStyle name="Notas 2 2 5 2 2 2" xfId="14132" xr:uid="{00000000-0005-0000-0000-0000B4540000}"/>
    <cellStyle name="Notas 2 2 5 2 2 2 2" xfId="14133" xr:uid="{00000000-0005-0000-0000-0000B5540000}"/>
    <cellStyle name="Notas 2 2 5 2 2 2 3" xfId="14134" xr:uid="{00000000-0005-0000-0000-0000B6540000}"/>
    <cellStyle name="Notas 2 2 5 2 2 2 4" xfId="14135" xr:uid="{00000000-0005-0000-0000-0000B7540000}"/>
    <cellStyle name="Notas 2 2 5 2 2 2 5" xfId="14136" xr:uid="{00000000-0005-0000-0000-0000B8540000}"/>
    <cellStyle name="Notas 2 2 5 2 2 3" xfId="14137" xr:uid="{00000000-0005-0000-0000-0000B9540000}"/>
    <cellStyle name="Notas 2 2 5 2 2 3 2" xfId="14138" xr:uid="{00000000-0005-0000-0000-0000BA540000}"/>
    <cellStyle name="Notas 2 2 5 2 2 3 3" xfId="14139" xr:uid="{00000000-0005-0000-0000-0000BB540000}"/>
    <cellStyle name="Notas 2 2 5 2 2 3 4" xfId="14140" xr:uid="{00000000-0005-0000-0000-0000BC540000}"/>
    <cellStyle name="Notas 2 2 5 2 2 3 5" xfId="14141" xr:uid="{00000000-0005-0000-0000-0000BD540000}"/>
    <cellStyle name="Notas 2 2 5 2 3" xfId="14142" xr:uid="{00000000-0005-0000-0000-0000BE540000}"/>
    <cellStyle name="Notas 2 2 5 2 3 2" xfId="14143" xr:uid="{00000000-0005-0000-0000-0000BF540000}"/>
    <cellStyle name="Notas 2 2 5 2 3 3" xfId="14144" xr:uid="{00000000-0005-0000-0000-0000C0540000}"/>
    <cellStyle name="Notas 2 2 5 2 3 4" xfId="14145" xr:uid="{00000000-0005-0000-0000-0000C1540000}"/>
    <cellStyle name="Notas 2 2 5 2 3 5" xfId="14146" xr:uid="{00000000-0005-0000-0000-0000C2540000}"/>
    <cellStyle name="Notas 2 2 5 2 4" xfId="14147" xr:uid="{00000000-0005-0000-0000-0000C3540000}"/>
    <cellStyle name="Notas 2 2 5 2 4 2" xfId="14148" xr:uid="{00000000-0005-0000-0000-0000C4540000}"/>
    <cellStyle name="Notas 2 2 5 2 4 3" xfId="14149" xr:uid="{00000000-0005-0000-0000-0000C5540000}"/>
    <cellStyle name="Notas 2 2 5 2 4 4" xfId="14150" xr:uid="{00000000-0005-0000-0000-0000C6540000}"/>
    <cellStyle name="Notas 2 2 5 2 4 5" xfId="14151" xr:uid="{00000000-0005-0000-0000-0000C7540000}"/>
    <cellStyle name="Notas 2 2 5 3" xfId="14152" xr:uid="{00000000-0005-0000-0000-0000C8540000}"/>
    <cellStyle name="Notas 2 2 5 3 2" xfId="14153" xr:uid="{00000000-0005-0000-0000-0000C9540000}"/>
    <cellStyle name="Notas 2 2 5 3 2 2" xfId="14154" xr:uid="{00000000-0005-0000-0000-0000CA540000}"/>
    <cellStyle name="Notas 2 2 5 3 2 2 2" xfId="14155" xr:uid="{00000000-0005-0000-0000-0000CB540000}"/>
    <cellStyle name="Notas 2 2 5 3 2 2 3" xfId="14156" xr:uid="{00000000-0005-0000-0000-0000CC540000}"/>
    <cellStyle name="Notas 2 2 5 3 2 2 4" xfId="14157" xr:uid="{00000000-0005-0000-0000-0000CD540000}"/>
    <cellStyle name="Notas 2 2 5 3 2 2 5" xfId="14158" xr:uid="{00000000-0005-0000-0000-0000CE540000}"/>
    <cellStyle name="Notas 2 2 5 3 2 3" xfId="14159" xr:uid="{00000000-0005-0000-0000-0000CF540000}"/>
    <cellStyle name="Notas 2 2 5 3 2 3 2" xfId="14160" xr:uid="{00000000-0005-0000-0000-0000D0540000}"/>
    <cellStyle name="Notas 2 2 5 3 2 3 3" xfId="14161" xr:uid="{00000000-0005-0000-0000-0000D1540000}"/>
    <cellStyle name="Notas 2 2 5 3 2 3 4" xfId="14162" xr:uid="{00000000-0005-0000-0000-0000D2540000}"/>
    <cellStyle name="Notas 2 2 5 3 2 3 5" xfId="14163" xr:uid="{00000000-0005-0000-0000-0000D3540000}"/>
    <cellStyle name="Notas 2 2 5 3 3" xfId="14164" xr:uid="{00000000-0005-0000-0000-0000D4540000}"/>
    <cellStyle name="Notas 2 2 5 3 3 2" xfId="14165" xr:uid="{00000000-0005-0000-0000-0000D5540000}"/>
    <cellStyle name="Notas 2 2 5 3 3 3" xfId="14166" xr:uid="{00000000-0005-0000-0000-0000D6540000}"/>
    <cellStyle name="Notas 2 2 5 3 3 4" xfId="14167" xr:uid="{00000000-0005-0000-0000-0000D7540000}"/>
    <cellStyle name="Notas 2 2 5 3 3 5" xfId="14168" xr:uid="{00000000-0005-0000-0000-0000D8540000}"/>
    <cellStyle name="Notas 2 2 5 3 4" xfId="14169" xr:uid="{00000000-0005-0000-0000-0000D9540000}"/>
    <cellStyle name="Notas 2 2 5 3 4 2" xfId="14170" xr:uid="{00000000-0005-0000-0000-0000DA540000}"/>
    <cellStyle name="Notas 2 2 5 3 4 3" xfId="14171" xr:uid="{00000000-0005-0000-0000-0000DB540000}"/>
    <cellStyle name="Notas 2 2 5 3 4 4" xfId="14172" xr:uid="{00000000-0005-0000-0000-0000DC540000}"/>
    <cellStyle name="Notas 2 2 5 3 4 5" xfId="14173" xr:uid="{00000000-0005-0000-0000-0000DD540000}"/>
    <cellStyle name="Notas 2 2 5 4" xfId="14174" xr:uid="{00000000-0005-0000-0000-0000DE540000}"/>
    <cellStyle name="Notas 2 2 5 4 2" xfId="14175" xr:uid="{00000000-0005-0000-0000-0000DF540000}"/>
    <cellStyle name="Notas 2 2 5 4 2 2" xfId="14176" xr:uid="{00000000-0005-0000-0000-0000E0540000}"/>
    <cellStyle name="Notas 2 2 5 4 2 2 2" xfId="14177" xr:uid="{00000000-0005-0000-0000-0000E1540000}"/>
    <cellStyle name="Notas 2 2 5 4 2 2 3" xfId="14178" xr:uid="{00000000-0005-0000-0000-0000E2540000}"/>
    <cellStyle name="Notas 2 2 5 4 2 2 4" xfId="14179" xr:uid="{00000000-0005-0000-0000-0000E3540000}"/>
    <cellStyle name="Notas 2 2 5 4 2 2 5" xfId="14180" xr:uid="{00000000-0005-0000-0000-0000E4540000}"/>
    <cellStyle name="Notas 2 2 5 4 2 3" xfId="14181" xr:uid="{00000000-0005-0000-0000-0000E5540000}"/>
    <cellStyle name="Notas 2 2 5 4 2 3 2" xfId="14182" xr:uid="{00000000-0005-0000-0000-0000E6540000}"/>
    <cellStyle name="Notas 2 2 5 4 2 3 3" xfId="14183" xr:uid="{00000000-0005-0000-0000-0000E7540000}"/>
    <cellStyle name="Notas 2 2 5 4 2 3 4" xfId="14184" xr:uid="{00000000-0005-0000-0000-0000E8540000}"/>
    <cellStyle name="Notas 2 2 5 4 2 3 5" xfId="14185" xr:uid="{00000000-0005-0000-0000-0000E9540000}"/>
    <cellStyle name="Notas 2 2 5 4 3" xfId="14186" xr:uid="{00000000-0005-0000-0000-0000EA540000}"/>
    <cellStyle name="Notas 2 2 5 4 3 2" xfId="14187" xr:uid="{00000000-0005-0000-0000-0000EB540000}"/>
    <cellStyle name="Notas 2 2 5 4 3 3" xfId="14188" xr:uid="{00000000-0005-0000-0000-0000EC540000}"/>
    <cellStyle name="Notas 2 2 5 4 3 4" xfId="14189" xr:uid="{00000000-0005-0000-0000-0000ED540000}"/>
    <cellStyle name="Notas 2 2 5 4 3 5" xfId="14190" xr:uid="{00000000-0005-0000-0000-0000EE540000}"/>
    <cellStyle name="Notas 2 2 5 4 4" xfId="14191" xr:uid="{00000000-0005-0000-0000-0000EF540000}"/>
    <cellStyle name="Notas 2 2 5 4 4 2" xfId="14192" xr:uid="{00000000-0005-0000-0000-0000F0540000}"/>
    <cellStyle name="Notas 2 2 5 4 4 3" xfId="14193" xr:uid="{00000000-0005-0000-0000-0000F1540000}"/>
    <cellStyle name="Notas 2 2 5 4 4 4" xfId="14194" xr:uid="{00000000-0005-0000-0000-0000F2540000}"/>
    <cellStyle name="Notas 2 2 5 4 4 5" xfId="14195" xr:uid="{00000000-0005-0000-0000-0000F3540000}"/>
    <cellStyle name="Notas 2 2 5 5" xfId="14196" xr:uid="{00000000-0005-0000-0000-0000F4540000}"/>
    <cellStyle name="Notas 2 2 5 5 2" xfId="14197" xr:uid="{00000000-0005-0000-0000-0000F5540000}"/>
    <cellStyle name="Notas 2 2 5 5 2 2" xfId="14198" xr:uid="{00000000-0005-0000-0000-0000F6540000}"/>
    <cellStyle name="Notas 2 2 5 5 2 3" xfId="14199" xr:uid="{00000000-0005-0000-0000-0000F7540000}"/>
    <cellStyle name="Notas 2 2 5 5 2 4" xfId="14200" xr:uid="{00000000-0005-0000-0000-0000F8540000}"/>
    <cellStyle name="Notas 2 2 5 5 2 5" xfId="14201" xr:uid="{00000000-0005-0000-0000-0000F9540000}"/>
    <cellStyle name="Notas 2 2 5 5 3" xfId="14202" xr:uid="{00000000-0005-0000-0000-0000FA540000}"/>
    <cellStyle name="Notas 2 2 5 5 3 2" xfId="14203" xr:uid="{00000000-0005-0000-0000-0000FB540000}"/>
    <cellStyle name="Notas 2 2 5 5 3 3" xfId="14204" xr:uid="{00000000-0005-0000-0000-0000FC540000}"/>
    <cellStyle name="Notas 2 2 5 5 3 4" xfId="14205" xr:uid="{00000000-0005-0000-0000-0000FD540000}"/>
    <cellStyle name="Notas 2 2 5 5 3 5" xfId="14206" xr:uid="{00000000-0005-0000-0000-0000FE540000}"/>
    <cellStyle name="Notas 2 2 5 6" xfId="14207" xr:uid="{00000000-0005-0000-0000-0000FF540000}"/>
    <cellStyle name="Notas 2 2 5 6 2" xfId="14208" xr:uid="{00000000-0005-0000-0000-000000550000}"/>
    <cellStyle name="Notas 2 2 5 6 3" xfId="14209" xr:uid="{00000000-0005-0000-0000-000001550000}"/>
    <cellStyle name="Notas 2 2 5 6 4" xfId="14210" xr:uid="{00000000-0005-0000-0000-000002550000}"/>
    <cellStyle name="Notas 2 2 5 6 5" xfId="14211" xr:uid="{00000000-0005-0000-0000-000003550000}"/>
    <cellStyle name="Notas 2 2 5 7" xfId="14212" xr:uid="{00000000-0005-0000-0000-000004550000}"/>
    <cellStyle name="Notas 2 2 5 7 2" xfId="14213" xr:uid="{00000000-0005-0000-0000-000005550000}"/>
    <cellStyle name="Notas 2 2 5 7 3" xfId="14214" xr:uid="{00000000-0005-0000-0000-000006550000}"/>
    <cellStyle name="Notas 2 2 5 7 4" xfId="14215" xr:uid="{00000000-0005-0000-0000-000007550000}"/>
    <cellStyle name="Notas 2 2 5 7 5" xfId="14216" xr:uid="{00000000-0005-0000-0000-000008550000}"/>
    <cellStyle name="Notas 2 2 6" xfId="14217" xr:uid="{00000000-0005-0000-0000-000009550000}"/>
    <cellStyle name="Notas 2 2 6 2" xfId="14218" xr:uid="{00000000-0005-0000-0000-00000A550000}"/>
    <cellStyle name="Notas 2 2 6 2 2" xfId="14219" xr:uid="{00000000-0005-0000-0000-00000B550000}"/>
    <cellStyle name="Notas 2 2 6 2 2 2" xfId="14220" xr:uid="{00000000-0005-0000-0000-00000C550000}"/>
    <cellStyle name="Notas 2 2 6 2 2 2 2" xfId="14221" xr:uid="{00000000-0005-0000-0000-00000D550000}"/>
    <cellStyle name="Notas 2 2 6 2 2 2 3" xfId="14222" xr:uid="{00000000-0005-0000-0000-00000E550000}"/>
    <cellStyle name="Notas 2 2 6 2 2 2 4" xfId="14223" xr:uid="{00000000-0005-0000-0000-00000F550000}"/>
    <cellStyle name="Notas 2 2 6 2 2 2 5" xfId="14224" xr:uid="{00000000-0005-0000-0000-000010550000}"/>
    <cellStyle name="Notas 2 2 6 2 2 3" xfId="14225" xr:uid="{00000000-0005-0000-0000-000011550000}"/>
    <cellStyle name="Notas 2 2 6 2 2 3 2" xfId="14226" xr:uid="{00000000-0005-0000-0000-000012550000}"/>
    <cellStyle name="Notas 2 2 6 2 2 3 3" xfId="14227" xr:uid="{00000000-0005-0000-0000-000013550000}"/>
    <cellStyle name="Notas 2 2 6 2 2 3 4" xfId="14228" xr:uid="{00000000-0005-0000-0000-000014550000}"/>
    <cellStyle name="Notas 2 2 6 2 2 3 5" xfId="14229" xr:uid="{00000000-0005-0000-0000-000015550000}"/>
    <cellStyle name="Notas 2 2 6 2 3" xfId="14230" xr:uid="{00000000-0005-0000-0000-000016550000}"/>
    <cellStyle name="Notas 2 2 6 2 3 2" xfId="14231" xr:uid="{00000000-0005-0000-0000-000017550000}"/>
    <cellStyle name="Notas 2 2 6 2 3 3" xfId="14232" xr:uid="{00000000-0005-0000-0000-000018550000}"/>
    <cellStyle name="Notas 2 2 6 2 3 4" xfId="14233" xr:uid="{00000000-0005-0000-0000-000019550000}"/>
    <cellStyle name="Notas 2 2 6 2 3 5" xfId="14234" xr:uid="{00000000-0005-0000-0000-00001A550000}"/>
    <cellStyle name="Notas 2 2 6 2 4" xfId="14235" xr:uid="{00000000-0005-0000-0000-00001B550000}"/>
    <cellStyle name="Notas 2 2 6 2 4 2" xfId="14236" xr:uid="{00000000-0005-0000-0000-00001C550000}"/>
    <cellStyle name="Notas 2 2 6 2 4 3" xfId="14237" xr:uid="{00000000-0005-0000-0000-00001D550000}"/>
    <cellStyle name="Notas 2 2 6 2 4 4" xfId="14238" xr:uid="{00000000-0005-0000-0000-00001E550000}"/>
    <cellStyle name="Notas 2 2 6 2 4 5" xfId="14239" xr:uid="{00000000-0005-0000-0000-00001F550000}"/>
    <cellStyle name="Notas 2 2 6 3" xfId="14240" xr:uid="{00000000-0005-0000-0000-000020550000}"/>
    <cellStyle name="Notas 2 2 6 3 2" xfId="14241" xr:uid="{00000000-0005-0000-0000-000021550000}"/>
    <cellStyle name="Notas 2 2 6 3 2 2" xfId="14242" xr:uid="{00000000-0005-0000-0000-000022550000}"/>
    <cellStyle name="Notas 2 2 6 3 2 2 2" xfId="14243" xr:uid="{00000000-0005-0000-0000-000023550000}"/>
    <cellStyle name="Notas 2 2 6 3 2 2 3" xfId="14244" xr:uid="{00000000-0005-0000-0000-000024550000}"/>
    <cellStyle name="Notas 2 2 6 3 2 2 4" xfId="14245" xr:uid="{00000000-0005-0000-0000-000025550000}"/>
    <cellStyle name="Notas 2 2 6 3 2 2 5" xfId="14246" xr:uid="{00000000-0005-0000-0000-000026550000}"/>
    <cellStyle name="Notas 2 2 6 3 2 3" xfId="14247" xr:uid="{00000000-0005-0000-0000-000027550000}"/>
    <cellStyle name="Notas 2 2 6 3 2 3 2" xfId="14248" xr:uid="{00000000-0005-0000-0000-000028550000}"/>
    <cellStyle name="Notas 2 2 6 3 2 3 3" xfId="14249" xr:uid="{00000000-0005-0000-0000-000029550000}"/>
    <cellStyle name="Notas 2 2 6 3 2 3 4" xfId="14250" xr:uid="{00000000-0005-0000-0000-00002A550000}"/>
    <cellStyle name="Notas 2 2 6 3 2 3 5" xfId="14251" xr:uid="{00000000-0005-0000-0000-00002B550000}"/>
    <cellStyle name="Notas 2 2 6 3 3" xfId="14252" xr:uid="{00000000-0005-0000-0000-00002C550000}"/>
    <cellStyle name="Notas 2 2 6 3 3 2" xfId="14253" xr:uid="{00000000-0005-0000-0000-00002D550000}"/>
    <cellStyle name="Notas 2 2 6 3 3 3" xfId="14254" xr:uid="{00000000-0005-0000-0000-00002E550000}"/>
    <cellStyle name="Notas 2 2 6 3 3 4" xfId="14255" xr:uid="{00000000-0005-0000-0000-00002F550000}"/>
    <cellStyle name="Notas 2 2 6 3 3 5" xfId="14256" xr:uid="{00000000-0005-0000-0000-000030550000}"/>
    <cellStyle name="Notas 2 2 6 3 4" xfId="14257" xr:uid="{00000000-0005-0000-0000-000031550000}"/>
    <cellStyle name="Notas 2 2 6 3 4 2" xfId="14258" xr:uid="{00000000-0005-0000-0000-000032550000}"/>
    <cellStyle name="Notas 2 2 6 3 4 3" xfId="14259" xr:uid="{00000000-0005-0000-0000-000033550000}"/>
    <cellStyle name="Notas 2 2 6 3 4 4" xfId="14260" xr:uid="{00000000-0005-0000-0000-000034550000}"/>
    <cellStyle name="Notas 2 2 6 3 4 5" xfId="14261" xr:uid="{00000000-0005-0000-0000-000035550000}"/>
    <cellStyle name="Notas 2 2 6 4" xfId="14262" xr:uid="{00000000-0005-0000-0000-000036550000}"/>
    <cellStyle name="Notas 2 2 6 4 2" xfId="14263" xr:uid="{00000000-0005-0000-0000-000037550000}"/>
    <cellStyle name="Notas 2 2 6 4 2 2" xfId="14264" xr:uid="{00000000-0005-0000-0000-000038550000}"/>
    <cellStyle name="Notas 2 2 6 4 2 2 2" xfId="14265" xr:uid="{00000000-0005-0000-0000-000039550000}"/>
    <cellStyle name="Notas 2 2 6 4 2 2 3" xfId="14266" xr:uid="{00000000-0005-0000-0000-00003A550000}"/>
    <cellStyle name="Notas 2 2 6 4 2 2 4" xfId="14267" xr:uid="{00000000-0005-0000-0000-00003B550000}"/>
    <cellStyle name="Notas 2 2 6 4 2 2 5" xfId="14268" xr:uid="{00000000-0005-0000-0000-00003C550000}"/>
    <cellStyle name="Notas 2 2 6 4 2 3" xfId="14269" xr:uid="{00000000-0005-0000-0000-00003D550000}"/>
    <cellStyle name="Notas 2 2 6 4 2 3 2" xfId="14270" xr:uid="{00000000-0005-0000-0000-00003E550000}"/>
    <cellStyle name="Notas 2 2 6 4 2 3 3" xfId="14271" xr:uid="{00000000-0005-0000-0000-00003F550000}"/>
    <cellStyle name="Notas 2 2 6 4 2 3 4" xfId="14272" xr:uid="{00000000-0005-0000-0000-000040550000}"/>
    <cellStyle name="Notas 2 2 6 4 2 3 5" xfId="14273" xr:uid="{00000000-0005-0000-0000-000041550000}"/>
    <cellStyle name="Notas 2 2 6 4 3" xfId="14274" xr:uid="{00000000-0005-0000-0000-000042550000}"/>
    <cellStyle name="Notas 2 2 6 4 3 2" xfId="14275" xr:uid="{00000000-0005-0000-0000-000043550000}"/>
    <cellStyle name="Notas 2 2 6 4 3 3" xfId="14276" xr:uid="{00000000-0005-0000-0000-000044550000}"/>
    <cellStyle name="Notas 2 2 6 4 3 4" xfId="14277" xr:uid="{00000000-0005-0000-0000-000045550000}"/>
    <cellStyle name="Notas 2 2 6 4 3 5" xfId="14278" xr:uid="{00000000-0005-0000-0000-000046550000}"/>
    <cellStyle name="Notas 2 2 6 4 4" xfId="14279" xr:uid="{00000000-0005-0000-0000-000047550000}"/>
    <cellStyle name="Notas 2 2 6 4 4 2" xfId="14280" xr:uid="{00000000-0005-0000-0000-000048550000}"/>
    <cellStyle name="Notas 2 2 6 4 4 3" xfId="14281" xr:uid="{00000000-0005-0000-0000-000049550000}"/>
    <cellStyle name="Notas 2 2 6 4 4 4" xfId="14282" xr:uid="{00000000-0005-0000-0000-00004A550000}"/>
    <cellStyle name="Notas 2 2 6 4 4 5" xfId="14283" xr:uid="{00000000-0005-0000-0000-00004B550000}"/>
    <cellStyle name="Notas 2 2 6 5" xfId="14284" xr:uid="{00000000-0005-0000-0000-00004C550000}"/>
    <cellStyle name="Notas 2 2 6 5 2" xfId="14285" xr:uid="{00000000-0005-0000-0000-00004D550000}"/>
    <cellStyle name="Notas 2 2 6 5 2 2" xfId="14286" xr:uid="{00000000-0005-0000-0000-00004E550000}"/>
    <cellStyle name="Notas 2 2 6 5 2 3" xfId="14287" xr:uid="{00000000-0005-0000-0000-00004F550000}"/>
    <cellStyle name="Notas 2 2 6 5 2 4" xfId="14288" xr:uid="{00000000-0005-0000-0000-000050550000}"/>
    <cellStyle name="Notas 2 2 6 5 2 5" xfId="14289" xr:uid="{00000000-0005-0000-0000-000051550000}"/>
    <cellStyle name="Notas 2 2 6 5 3" xfId="14290" xr:uid="{00000000-0005-0000-0000-000052550000}"/>
    <cellStyle name="Notas 2 2 6 5 3 2" xfId="14291" xr:uid="{00000000-0005-0000-0000-000053550000}"/>
    <cellStyle name="Notas 2 2 6 5 3 3" xfId="14292" xr:uid="{00000000-0005-0000-0000-000054550000}"/>
    <cellStyle name="Notas 2 2 6 5 3 4" xfId="14293" xr:uid="{00000000-0005-0000-0000-000055550000}"/>
    <cellStyle name="Notas 2 2 6 5 3 5" xfId="14294" xr:uid="{00000000-0005-0000-0000-000056550000}"/>
    <cellStyle name="Notas 2 2 6 6" xfId="14295" xr:uid="{00000000-0005-0000-0000-000057550000}"/>
    <cellStyle name="Notas 2 2 6 6 2" xfId="14296" xr:uid="{00000000-0005-0000-0000-000058550000}"/>
    <cellStyle name="Notas 2 2 6 6 3" xfId="14297" xr:uid="{00000000-0005-0000-0000-000059550000}"/>
    <cellStyle name="Notas 2 2 6 6 4" xfId="14298" xr:uid="{00000000-0005-0000-0000-00005A550000}"/>
    <cellStyle name="Notas 2 2 6 6 5" xfId="14299" xr:uid="{00000000-0005-0000-0000-00005B550000}"/>
    <cellStyle name="Notas 2 2 6 7" xfId="14300" xr:uid="{00000000-0005-0000-0000-00005C550000}"/>
    <cellStyle name="Notas 2 2 6 7 2" xfId="14301" xr:uid="{00000000-0005-0000-0000-00005D550000}"/>
    <cellStyle name="Notas 2 2 6 7 3" xfId="14302" xr:uid="{00000000-0005-0000-0000-00005E550000}"/>
    <cellStyle name="Notas 2 2 6 7 4" xfId="14303" xr:uid="{00000000-0005-0000-0000-00005F550000}"/>
    <cellStyle name="Notas 2 2 6 7 5" xfId="14304" xr:uid="{00000000-0005-0000-0000-000060550000}"/>
    <cellStyle name="Notas 2 2 7" xfId="14305" xr:uid="{00000000-0005-0000-0000-000061550000}"/>
    <cellStyle name="Notas 2 2 7 2" xfId="14306" xr:uid="{00000000-0005-0000-0000-000062550000}"/>
    <cellStyle name="Notas 2 2 7 2 2" xfId="14307" xr:uid="{00000000-0005-0000-0000-000063550000}"/>
    <cellStyle name="Notas 2 2 7 2 2 2" xfId="14308" xr:uid="{00000000-0005-0000-0000-000064550000}"/>
    <cellStyle name="Notas 2 2 7 2 2 2 2" xfId="14309" xr:uid="{00000000-0005-0000-0000-000065550000}"/>
    <cellStyle name="Notas 2 2 7 2 2 2 3" xfId="14310" xr:uid="{00000000-0005-0000-0000-000066550000}"/>
    <cellStyle name="Notas 2 2 7 2 2 2 4" xfId="14311" xr:uid="{00000000-0005-0000-0000-000067550000}"/>
    <cellStyle name="Notas 2 2 7 2 2 2 5" xfId="14312" xr:uid="{00000000-0005-0000-0000-000068550000}"/>
    <cellStyle name="Notas 2 2 7 2 2 3" xfId="14313" xr:uid="{00000000-0005-0000-0000-000069550000}"/>
    <cellStyle name="Notas 2 2 7 2 2 3 2" xfId="14314" xr:uid="{00000000-0005-0000-0000-00006A550000}"/>
    <cellStyle name="Notas 2 2 7 2 2 3 3" xfId="14315" xr:uid="{00000000-0005-0000-0000-00006B550000}"/>
    <cellStyle name="Notas 2 2 7 2 2 3 4" xfId="14316" xr:uid="{00000000-0005-0000-0000-00006C550000}"/>
    <cellStyle name="Notas 2 2 7 2 2 3 5" xfId="14317" xr:uid="{00000000-0005-0000-0000-00006D550000}"/>
    <cellStyle name="Notas 2 2 7 2 3" xfId="14318" xr:uid="{00000000-0005-0000-0000-00006E550000}"/>
    <cellStyle name="Notas 2 2 7 2 3 2" xfId="14319" xr:uid="{00000000-0005-0000-0000-00006F550000}"/>
    <cellStyle name="Notas 2 2 7 2 3 3" xfId="14320" xr:uid="{00000000-0005-0000-0000-000070550000}"/>
    <cellStyle name="Notas 2 2 7 2 3 4" xfId="14321" xr:uid="{00000000-0005-0000-0000-000071550000}"/>
    <cellStyle name="Notas 2 2 7 2 3 5" xfId="14322" xr:uid="{00000000-0005-0000-0000-000072550000}"/>
    <cellStyle name="Notas 2 2 7 2 4" xfId="14323" xr:uid="{00000000-0005-0000-0000-000073550000}"/>
    <cellStyle name="Notas 2 2 7 2 4 2" xfId="14324" xr:uid="{00000000-0005-0000-0000-000074550000}"/>
    <cellStyle name="Notas 2 2 7 2 4 3" xfId="14325" xr:uid="{00000000-0005-0000-0000-000075550000}"/>
    <cellStyle name="Notas 2 2 7 2 4 4" xfId="14326" xr:uid="{00000000-0005-0000-0000-000076550000}"/>
    <cellStyle name="Notas 2 2 7 2 4 5" xfId="14327" xr:uid="{00000000-0005-0000-0000-000077550000}"/>
    <cellStyle name="Notas 2 2 7 3" xfId="14328" xr:uid="{00000000-0005-0000-0000-000078550000}"/>
    <cellStyle name="Notas 2 2 7 3 2" xfId="14329" xr:uid="{00000000-0005-0000-0000-000079550000}"/>
    <cellStyle name="Notas 2 2 7 3 2 2" xfId="14330" xr:uid="{00000000-0005-0000-0000-00007A550000}"/>
    <cellStyle name="Notas 2 2 7 3 2 2 2" xfId="14331" xr:uid="{00000000-0005-0000-0000-00007B550000}"/>
    <cellStyle name="Notas 2 2 7 3 2 2 3" xfId="14332" xr:uid="{00000000-0005-0000-0000-00007C550000}"/>
    <cellStyle name="Notas 2 2 7 3 2 2 4" xfId="14333" xr:uid="{00000000-0005-0000-0000-00007D550000}"/>
    <cellStyle name="Notas 2 2 7 3 2 2 5" xfId="14334" xr:uid="{00000000-0005-0000-0000-00007E550000}"/>
    <cellStyle name="Notas 2 2 7 3 2 3" xfId="14335" xr:uid="{00000000-0005-0000-0000-00007F550000}"/>
    <cellStyle name="Notas 2 2 7 3 2 3 2" xfId="14336" xr:uid="{00000000-0005-0000-0000-000080550000}"/>
    <cellStyle name="Notas 2 2 7 3 2 3 3" xfId="14337" xr:uid="{00000000-0005-0000-0000-000081550000}"/>
    <cellStyle name="Notas 2 2 7 3 2 3 4" xfId="14338" xr:uid="{00000000-0005-0000-0000-000082550000}"/>
    <cellStyle name="Notas 2 2 7 3 2 3 5" xfId="14339" xr:uid="{00000000-0005-0000-0000-000083550000}"/>
    <cellStyle name="Notas 2 2 7 3 3" xfId="14340" xr:uid="{00000000-0005-0000-0000-000084550000}"/>
    <cellStyle name="Notas 2 2 7 3 3 2" xfId="14341" xr:uid="{00000000-0005-0000-0000-000085550000}"/>
    <cellStyle name="Notas 2 2 7 3 3 3" xfId="14342" xr:uid="{00000000-0005-0000-0000-000086550000}"/>
    <cellStyle name="Notas 2 2 7 3 3 4" xfId="14343" xr:uid="{00000000-0005-0000-0000-000087550000}"/>
    <cellStyle name="Notas 2 2 7 3 3 5" xfId="14344" xr:uid="{00000000-0005-0000-0000-000088550000}"/>
    <cellStyle name="Notas 2 2 7 3 4" xfId="14345" xr:uid="{00000000-0005-0000-0000-000089550000}"/>
    <cellStyle name="Notas 2 2 7 3 4 2" xfId="14346" xr:uid="{00000000-0005-0000-0000-00008A550000}"/>
    <cellStyle name="Notas 2 2 7 3 4 3" xfId="14347" xr:uid="{00000000-0005-0000-0000-00008B550000}"/>
    <cellStyle name="Notas 2 2 7 3 4 4" xfId="14348" xr:uid="{00000000-0005-0000-0000-00008C550000}"/>
    <cellStyle name="Notas 2 2 7 3 4 5" xfId="14349" xr:uid="{00000000-0005-0000-0000-00008D550000}"/>
    <cellStyle name="Notas 2 2 7 4" xfId="14350" xr:uid="{00000000-0005-0000-0000-00008E550000}"/>
    <cellStyle name="Notas 2 2 7 4 2" xfId="14351" xr:uid="{00000000-0005-0000-0000-00008F550000}"/>
    <cellStyle name="Notas 2 2 7 4 2 2" xfId="14352" xr:uid="{00000000-0005-0000-0000-000090550000}"/>
    <cellStyle name="Notas 2 2 7 4 2 2 2" xfId="14353" xr:uid="{00000000-0005-0000-0000-000091550000}"/>
    <cellStyle name="Notas 2 2 7 4 2 2 3" xfId="14354" xr:uid="{00000000-0005-0000-0000-000092550000}"/>
    <cellStyle name="Notas 2 2 7 4 2 2 4" xfId="14355" xr:uid="{00000000-0005-0000-0000-000093550000}"/>
    <cellStyle name="Notas 2 2 7 4 2 2 5" xfId="14356" xr:uid="{00000000-0005-0000-0000-000094550000}"/>
    <cellStyle name="Notas 2 2 7 4 2 3" xfId="14357" xr:uid="{00000000-0005-0000-0000-000095550000}"/>
    <cellStyle name="Notas 2 2 7 4 2 3 2" xfId="14358" xr:uid="{00000000-0005-0000-0000-000096550000}"/>
    <cellStyle name="Notas 2 2 7 4 2 3 3" xfId="14359" xr:uid="{00000000-0005-0000-0000-000097550000}"/>
    <cellStyle name="Notas 2 2 7 4 2 3 4" xfId="14360" xr:uid="{00000000-0005-0000-0000-000098550000}"/>
    <cellStyle name="Notas 2 2 7 4 2 3 5" xfId="14361" xr:uid="{00000000-0005-0000-0000-000099550000}"/>
    <cellStyle name="Notas 2 2 7 4 3" xfId="14362" xr:uid="{00000000-0005-0000-0000-00009A550000}"/>
    <cellStyle name="Notas 2 2 7 4 3 2" xfId="14363" xr:uid="{00000000-0005-0000-0000-00009B550000}"/>
    <cellStyle name="Notas 2 2 7 4 3 3" xfId="14364" xr:uid="{00000000-0005-0000-0000-00009C550000}"/>
    <cellStyle name="Notas 2 2 7 4 3 4" xfId="14365" xr:uid="{00000000-0005-0000-0000-00009D550000}"/>
    <cellStyle name="Notas 2 2 7 4 3 5" xfId="14366" xr:uid="{00000000-0005-0000-0000-00009E550000}"/>
    <cellStyle name="Notas 2 2 7 4 4" xfId="14367" xr:uid="{00000000-0005-0000-0000-00009F550000}"/>
    <cellStyle name="Notas 2 2 7 4 4 2" xfId="14368" xr:uid="{00000000-0005-0000-0000-0000A0550000}"/>
    <cellStyle name="Notas 2 2 7 4 4 3" xfId="14369" xr:uid="{00000000-0005-0000-0000-0000A1550000}"/>
    <cellStyle name="Notas 2 2 7 4 4 4" xfId="14370" xr:uid="{00000000-0005-0000-0000-0000A2550000}"/>
    <cellStyle name="Notas 2 2 7 4 4 5" xfId="14371" xr:uid="{00000000-0005-0000-0000-0000A3550000}"/>
    <cellStyle name="Notas 2 2 7 5" xfId="14372" xr:uid="{00000000-0005-0000-0000-0000A4550000}"/>
    <cellStyle name="Notas 2 2 7 5 2" xfId="14373" xr:uid="{00000000-0005-0000-0000-0000A5550000}"/>
    <cellStyle name="Notas 2 2 7 5 2 2" xfId="14374" xr:uid="{00000000-0005-0000-0000-0000A6550000}"/>
    <cellStyle name="Notas 2 2 7 5 2 3" xfId="14375" xr:uid="{00000000-0005-0000-0000-0000A7550000}"/>
    <cellStyle name="Notas 2 2 7 5 2 4" xfId="14376" xr:uid="{00000000-0005-0000-0000-0000A8550000}"/>
    <cellStyle name="Notas 2 2 7 5 2 5" xfId="14377" xr:uid="{00000000-0005-0000-0000-0000A9550000}"/>
    <cellStyle name="Notas 2 2 7 5 3" xfId="14378" xr:uid="{00000000-0005-0000-0000-0000AA550000}"/>
    <cellStyle name="Notas 2 2 7 5 3 2" xfId="14379" xr:uid="{00000000-0005-0000-0000-0000AB550000}"/>
    <cellStyle name="Notas 2 2 7 5 3 3" xfId="14380" xr:uid="{00000000-0005-0000-0000-0000AC550000}"/>
    <cellStyle name="Notas 2 2 7 5 3 4" xfId="14381" xr:uid="{00000000-0005-0000-0000-0000AD550000}"/>
    <cellStyle name="Notas 2 2 7 5 3 5" xfId="14382" xr:uid="{00000000-0005-0000-0000-0000AE550000}"/>
    <cellStyle name="Notas 2 2 7 6" xfId="14383" xr:uid="{00000000-0005-0000-0000-0000AF550000}"/>
    <cellStyle name="Notas 2 2 7 6 2" xfId="14384" xr:uid="{00000000-0005-0000-0000-0000B0550000}"/>
    <cellStyle name="Notas 2 2 7 6 3" xfId="14385" xr:uid="{00000000-0005-0000-0000-0000B1550000}"/>
    <cellStyle name="Notas 2 2 7 6 4" xfId="14386" xr:uid="{00000000-0005-0000-0000-0000B2550000}"/>
    <cellStyle name="Notas 2 2 7 6 5" xfId="14387" xr:uid="{00000000-0005-0000-0000-0000B3550000}"/>
    <cellStyle name="Notas 2 2 7 7" xfId="14388" xr:uid="{00000000-0005-0000-0000-0000B4550000}"/>
    <cellStyle name="Notas 2 2 7 7 2" xfId="14389" xr:uid="{00000000-0005-0000-0000-0000B5550000}"/>
    <cellStyle name="Notas 2 2 7 7 3" xfId="14390" xr:uid="{00000000-0005-0000-0000-0000B6550000}"/>
    <cellStyle name="Notas 2 2 7 7 4" xfId="14391" xr:uid="{00000000-0005-0000-0000-0000B7550000}"/>
    <cellStyle name="Notas 2 2 7 7 5" xfId="14392" xr:uid="{00000000-0005-0000-0000-0000B8550000}"/>
    <cellStyle name="Notas 2 2 8" xfId="14393" xr:uid="{00000000-0005-0000-0000-0000B9550000}"/>
    <cellStyle name="Notas 2 2 8 2" xfId="14394" xr:uid="{00000000-0005-0000-0000-0000BA550000}"/>
    <cellStyle name="Notas 2 2 8 2 2" xfId="14395" xr:uid="{00000000-0005-0000-0000-0000BB550000}"/>
    <cellStyle name="Notas 2 2 8 2 2 2" xfId="14396" xr:uid="{00000000-0005-0000-0000-0000BC550000}"/>
    <cellStyle name="Notas 2 2 8 2 2 2 2" xfId="14397" xr:uid="{00000000-0005-0000-0000-0000BD550000}"/>
    <cellStyle name="Notas 2 2 8 2 2 2 3" xfId="14398" xr:uid="{00000000-0005-0000-0000-0000BE550000}"/>
    <cellStyle name="Notas 2 2 8 2 2 2 4" xfId="14399" xr:uid="{00000000-0005-0000-0000-0000BF550000}"/>
    <cellStyle name="Notas 2 2 8 2 2 2 5" xfId="14400" xr:uid="{00000000-0005-0000-0000-0000C0550000}"/>
    <cellStyle name="Notas 2 2 8 2 2 3" xfId="14401" xr:uid="{00000000-0005-0000-0000-0000C1550000}"/>
    <cellStyle name="Notas 2 2 8 2 2 3 2" xfId="14402" xr:uid="{00000000-0005-0000-0000-0000C2550000}"/>
    <cellStyle name="Notas 2 2 8 2 2 3 3" xfId="14403" xr:uid="{00000000-0005-0000-0000-0000C3550000}"/>
    <cellStyle name="Notas 2 2 8 2 2 3 4" xfId="14404" xr:uid="{00000000-0005-0000-0000-0000C4550000}"/>
    <cellStyle name="Notas 2 2 8 2 2 3 5" xfId="14405" xr:uid="{00000000-0005-0000-0000-0000C5550000}"/>
    <cellStyle name="Notas 2 2 8 2 3" xfId="14406" xr:uid="{00000000-0005-0000-0000-0000C6550000}"/>
    <cellStyle name="Notas 2 2 8 2 3 2" xfId="14407" xr:uid="{00000000-0005-0000-0000-0000C7550000}"/>
    <cellStyle name="Notas 2 2 8 2 3 3" xfId="14408" xr:uid="{00000000-0005-0000-0000-0000C8550000}"/>
    <cellStyle name="Notas 2 2 8 2 3 4" xfId="14409" xr:uid="{00000000-0005-0000-0000-0000C9550000}"/>
    <cellStyle name="Notas 2 2 8 2 3 5" xfId="14410" xr:uid="{00000000-0005-0000-0000-0000CA550000}"/>
    <cellStyle name="Notas 2 2 8 2 4" xfId="14411" xr:uid="{00000000-0005-0000-0000-0000CB550000}"/>
    <cellStyle name="Notas 2 2 8 2 4 2" xfId="14412" xr:uid="{00000000-0005-0000-0000-0000CC550000}"/>
    <cellStyle name="Notas 2 2 8 2 4 3" xfId="14413" xr:uid="{00000000-0005-0000-0000-0000CD550000}"/>
    <cellStyle name="Notas 2 2 8 2 4 4" xfId="14414" xr:uid="{00000000-0005-0000-0000-0000CE550000}"/>
    <cellStyle name="Notas 2 2 8 2 4 5" xfId="14415" xr:uid="{00000000-0005-0000-0000-0000CF550000}"/>
    <cellStyle name="Notas 2 2 8 3" xfId="14416" xr:uid="{00000000-0005-0000-0000-0000D0550000}"/>
    <cellStyle name="Notas 2 2 8 3 2" xfId="14417" xr:uid="{00000000-0005-0000-0000-0000D1550000}"/>
    <cellStyle name="Notas 2 2 8 3 2 2" xfId="14418" xr:uid="{00000000-0005-0000-0000-0000D2550000}"/>
    <cellStyle name="Notas 2 2 8 3 2 2 2" xfId="14419" xr:uid="{00000000-0005-0000-0000-0000D3550000}"/>
    <cellStyle name="Notas 2 2 8 3 2 2 3" xfId="14420" xr:uid="{00000000-0005-0000-0000-0000D4550000}"/>
    <cellStyle name="Notas 2 2 8 3 2 2 4" xfId="14421" xr:uid="{00000000-0005-0000-0000-0000D5550000}"/>
    <cellStyle name="Notas 2 2 8 3 2 2 5" xfId="14422" xr:uid="{00000000-0005-0000-0000-0000D6550000}"/>
    <cellStyle name="Notas 2 2 8 3 2 3" xfId="14423" xr:uid="{00000000-0005-0000-0000-0000D7550000}"/>
    <cellStyle name="Notas 2 2 8 3 2 3 2" xfId="14424" xr:uid="{00000000-0005-0000-0000-0000D8550000}"/>
    <cellStyle name="Notas 2 2 8 3 2 3 3" xfId="14425" xr:uid="{00000000-0005-0000-0000-0000D9550000}"/>
    <cellStyle name="Notas 2 2 8 3 2 3 4" xfId="14426" xr:uid="{00000000-0005-0000-0000-0000DA550000}"/>
    <cellStyle name="Notas 2 2 8 3 2 3 5" xfId="14427" xr:uid="{00000000-0005-0000-0000-0000DB550000}"/>
    <cellStyle name="Notas 2 2 8 3 3" xfId="14428" xr:uid="{00000000-0005-0000-0000-0000DC550000}"/>
    <cellStyle name="Notas 2 2 8 3 3 2" xfId="14429" xr:uid="{00000000-0005-0000-0000-0000DD550000}"/>
    <cellStyle name="Notas 2 2 8 3 3 3" xfId="14430" xr:uid="{00000000-0005-0000-0000-0000DE550000}"/>
    <cellStyle name="Notas 2 2 8 3 3 4" xfId="14431" xr:uid="{00000000-0005-0000-0000-0000DF550000}"/>
    <cellStyle name="Notas 2 2 8 3 3 5" xfId="14432" xr:uid="{00000000-0005-0000-0000-0000E0550000}"/>
    <cellStyle name="Notas 2 2 8 3 4" xfId="14433" xr:uid="{00000000-0005-0000-0000-0000E1550000}"/>
    <cellStyle name="Notas 2 2 8 3 4 2" xfId="14434" xr:uid="{00000000-0005-0000-0000-0000E2550000}"/>
    <cellStyle name="Notas 2 2 8 3 4 3" xfId="14435" xr:uid="{00000000-0005-0000-0000-0000E3550000}"/>
    <cellStyle name="Notas 2 2 8 3 4 4" xfId="14436" xr:uid="{00000000-0005-0000-0000-0000E4550000}"/>
    <cellStyle name="Notas 2 2 8 3 4 5" xfId="14437" xr:uid="{00000000-0005-0000-0000-0000E5550000}"/>
    <cellStyle name="Notas 2 2 8 4" xfId="14438" xr:uid="{00000000-0005-0000-0000-0000E6550000}"/>
    <cellStyle name="Notas 2 2 8 4 2" xfId="14439" xr:uid="{00000000-0005-0000-0000-0000E7550000}"/>
    <cellStyle name="Notas 2 2 8 4 2 2" xfId="14440" xr:uid="{00000000-0005-0000-0000-0000E8550000}"/>
    <cellStyle name="Notas 2 2 8 4 2 2 2" xfId="14441" xr:uid="{00000000-0005-0000-0000-0000E9550000}"/>
    <cellStyle name="Notas 2 2 8 4 2 2 3" xfId="14442" xr:uid="{00000000-0005-0000-0000-0000EA550000}"/>
    <cellStyle name="Notas 2 2 8 4 2 2 4" xfId="14443" xr:uid="{00000000-0005-0000-0000-0000EB550000}"/>
    <cellStyle name="Notas 2 2 8 4 2 2 5" xfId="14444" xr:uid="{00000000-0005-0000-0000-0000EC550000}"/>
    <cellStyle name="Notas 2 2 8 4 2 3" xfId="14445" xr:uid="{00000000-0005-0000-0000-0000ED550000}"/>
    <cellStyle name="Notas 2 2 8 4 2 3 2" xfId="14446" xr:uid="{00000000-0005-0000-0000-0000EE550000}"/>
    <cellStyle name="Notas 2 2 8 4 2 3 3" xfId="14447" xr:uid="{00000000-0005-0000-0000-0000EF550000}"/>
    <cellStyle name="Notas 2 2 8 4 2 3 4" xfId="14448" xr:uid="{00000000-0005-0000-0000-0000F0550000}"/>
    <cellStyle name="Notas 2 2 8 4 2 3 5" xfId="14449" xr:uid="{00000000-0005-0000-0000-0000F1550000}"/>
    <cellStyle name="Notas 2 2 8 4 3" xfId="14450" xr:uid="{00000000-0005-0000-0000-0000F2550000}"/>
    <cellStyle name="Notas 2 2 8 4 3 2" xfId="14451" xr:uid="{00000000-0005-0000-0000-0000F3550000}"/>
    <cellStyle name="Notas 2 2 8 4 3 3" xfId="14452" xr:uid="{00000000-0005-0000-0000-0000F4550000}"/>
    <cellStyle name="Notas 2 2 8 4 3 4" xfId="14453" xr:uid="{00000000-0005-0000-0000-0000F5550000}"/>
    <cellStyle name="Notas 2 2 8 4 3 5" xfId="14454" xr:uid="{00000000-0005-0000-0000-0000F6550000}"/>
    <cellStyle name="Notas 2 2 8 4 4" xfId="14455" xr:uid="{00000000-0005-0000-0000-0000F7550000}"/>
    <cellStyle name="Notas 2 2 8 4 4 2" xfId="14456" xr:uid="{00000000-0005-0000-0000-0000F8550000}"/>
    <cellStyle name="Notas 2 2 8 4 4 3" xfId="14457" xr:uid="{00000000-0005-0000-0000-0000F9550000}"/>
    <cellStyle name="Notas 2 2 8 4 4 4" xfId="14458" xr:uid="{00000000-0005-0000-0000-0000FA550000}"/>
    <cellStyle name="Notas 2 2 8 4 4 5" xfId="14459" xr:uid="{00000000-0005-0000-0000-0000FB550000}"/>
    <cellStyle name="Notas 2 2 8 5" xfId="14460" xr:uid="{00000000-0005-0000-0000-0000FC550000}"/>
    <cellStyle name="Notas 2 2 8 5 2" xfId="14461" xr:uid="{00000000-0005-0000-0000-0000FD550000}"/>
    <cellStyle name="Notas 2 2 8 5 2 2" xfId="14462" xr:uid="{00000000-0005-0000-0000-0000FE550000}"/>
    <cellStyle name="Notas 2 2 8 5 2 3" xfId="14463" xr:uid="{00000000-0005-0000-0000-0000FF550000}"/>
    <cellStyle name="Notas 2 2 8 5 2 4" xfId="14464" xr:uid="{00000000-0005-0000-0000-000000560000}"/>
    <cellStyle name="Notas 2 2 8 5 2 5" xfId="14465" xr:uid="{00000000-0005-0000-0000-000001560000}"/>
    <cellStyle name="Notas 2 2 8 5 3" xfId="14466" xr:uid="{00000000-0005-0000-0000-000002560000}"/>
    <cellStyle name="Notas 2 2 8 5 3 2" xfId="14467" xr:uid="{00000000-0005-0000-0000-000003560000}"/>
    <cellStyle name="Notas 2 2 8 5 3 3" xfId="14468" xr:uid="{00000000-0005-0000-0000-000004560000}"/>
    <cellStyle name="Notas 2 2 8 5 3 4" xfId="14469" xr:uid="{00000000-0005-0000-0000-000005560000}"/>
    <cellStyle name="Notas 2 2 8 5 3 5" xfId="14470" xr:uid="{00000000-0005-0000-0000-000006560000}"/>
    <cellStyle name="Notas 2 2 8 6" xfId="14471" xr:uid="{00000000-0005-0000-0000-000007560000}"/>
    <cellStyle name="Notas 2 2 8 6 2" xfId="14472" xr:uid="{00000000-0005-0000-0000-000008560000}"/>
    <cellStyle name="Notas 2 2 8 6 3" xfId="14473" xr:uid="{00000000-0005-0000-0000-000009560000}"/>
    <cellStyle name="Notas 2 2 8 6 4" xfId="14474" xr:uid="{00000000-0005-0000-0000-00000A560000}"/>
    <cellStyle name="Notas 2 2 8 6 5" xfId="14475" xr:uid="{00000000-0005-0000-0000-00000B560000}"/>
    <cellStyle name="Notas 2 2 8 7" xfId="14476" xr:uid="{00000000-0005-0000-0000-00000C560000}"/>
    <cellStyle name="Notas 2 2 8 7 2" xfId="14477" xr:uid="{00000000-0005-0000-0000-00000D560000}"/>
    <cellStyle name="Notas 2 2 8 7 3" xfId="14478" xr:uid="{00000000-0005-0000-0000-00000E560000}"/>
    <cellStyle name="Notas 2 2 8 7 4" xfId="14479" xr:uid="{00000000-0005-0000-0000-00000F560000}"/>
    <cellStyle name="Notas 2 2 8 7 5" xfId="14480" xr:uid="{00000000-0005-0000-0000-000010560000}"/>
    <cellStyle name="Notas 2 2 9" xfId="14481" xr:uid="{00000000-0005-0000-0000-000011560000}"/>
    <cellStyle name="Notas 2 2 9 2" xfId="14482" xr:uid="{00000000-0005-0000-0000-000012560000}"/>
    <cellStyle name="Notas 2 2 9 2 2" xfId="14483" xr:uid="{00000000-0005-0000-0000-000013560000}"/>
    <cellStyle name="Notas 2 2 9 2 2 2" xfId="14484" xr:uid="{00000000-0005-0000-0000-000014560000}"/>
    <cellStyle name="Notas 2 2 9 2 2 2 2" xfId="14485" xr:uid="{00000000-0005-0000-0000-000015560000}"/>
    <cellStyle name="Notas 2 2 9 2 2 2 3" xfId="14486" xr:uid="{00000000-0005-0000-0000-000016560000}"/>
    <cellStyle name="Notas 2 2 9 2 2 2 4" xfId="14487" xr:uid="{00000000-0005-0000-0000-000017560000}"/>
    <cellStyle name="Notas 2 2 9 2 2 2 5" xfId="14488" xr:uid="{00000000-0005-0000-0000-000018560000}"/>
    <cellStyle name="Notas 2 2 9 2 2 3" xfId="14489" xr:uid="{00000000-0005-0000-0000-000019560000}"/>
    <cellStyle name="Notas 2 2 9 2 2 3 2" xfId="14490" xr:uid="{00000000-0005-0000-0000-00001A560000}"/>
    <cellStyle name="Notas 2 2 9 2 2 3 3" xfId="14491" xr:uid="{00000000-0005-0000-0000-00001B560000}"/>
    <cellStyle name="Notas 2 2 9 2 2 3 4" xfId="14492" xr:uid="{00000000-0005-0000-0000-00001C560000}"/>
    <cellStyle name="Notas 2 2 9 2 2 3 5" xfId="14493" xr:uid="{00000000-0005-0000-0000-00001D560000}"/>
    <cellStyle name="Notas 2 2 9 2 3" xfId="14494" xr:uid="{00000000-0005-0000-0000-00001E560000}"/>
    <cellStyle name="Notas 2 2 9 2 3 2" xfId="14495" xr:uid="{00000000-0005-0000-0000-00001F560000}"/>
    <cellStyle name="Notas 2 2 9 2 3 3" xfId="14496" xr:uid="{00000000-0005-0000-0000-000020560000}"/>
    <cellStyle name="Notas 2 2 9 2 3 4" xfId="14497" xr:uid="{00000000-0005-0000-0000-000021560000}"/>
    <cellStyle name="Notas 2 2 9 2 3 5" xfId="14498" xr:uid="{00000000-0005-0000-0000-000022560000}"/>
    <cellStyle name="Notas 2 2 9 2 4" xfId="14499" xr:uid="{00000000-0005-0000-0000-000023560000}"/>
    <cellStyle name="Notas 2 2 9 2 4 2" xfId="14500" xr:uid="{00000000-0005-0000-0000-000024560000}"/>
    <cellStyle name="Notas 2 2 9 2 4 3" xfId="14501" xr:uid="{00000000-0005-0000-0000-000025560000}"/>
    <cellStyle name="Notas 2 2 9 2 4 4" xfId="14502" xr:uid="{00000000-0005-0000-0000-000026560000}"/>
    <cellStyle name="Notas 2 2 9 2 4 5" xfId="14503" xr:uid="{00000000-0005-0000-0000-000027560000}"/>
    <cellStyle name="Notas 2 2 9 3" xfId="14504" xr:uid="{00000000-0005-0000-0000-000028560000}"/>
    <cellStyle name="Notas 2 2 9 3 2" xfId="14505" xr:uid="{00000000-0005-0000-0000-000029560000}"/>
    <cellStyle name="Notas 2 2 9 3 2 2" xfId="14506" xr:uid="{00000000-0005-0000-0000-00002A560000}"/>
    <cellStyle name="Notas 2 2 9 3 2 2 2" xfId="14507" xr:uid="{00000000-0005-0000-0000-00002B560000}"/>
    <cellStyle name="Notas 2 2 9 3 2 2 3" xfId="14508" xr:uid="{00000000-0005-0000-0000-00002C560000}"/>
    <cellStyle name="Notas 2 2 9 3 2 2 4" xfId="14509" xr:uid="{00000000-0005-0000-0000-00002D560000}"/>
    <cellStyle name="Notas 2 2 9 3 2 2 5" xfId="14510" xr:uid="{00000000-0005-0000-0000-00002E560000}"/>
    <cellStyle name="Notas 2 2 9 3 2 3" xfId="14511" xr:uid="{00000000-0005-0000-0000-00002F560000}"/>
    <cellStyle name="Notas 2 2 9 3 2 3 2" xfId="14512" xr:uid="{00000000-0005-0000-0000-000030560000}"/>
    <cellStyle name="Notas 2 2 9 3 2 3 3" xfId="14513" xr:uid="{00000000-0005-0000-0000-000031560000}"/>
    <cellStyle name="Notas 2 2 9 3 2 3 4" xfId="14514" xr:uid="{00000000-0005-0000-0000-000032560000}"/>
    <cellStyle name="Notas 2 2 9 3 2 3 5" xfId="14515" xr:uid="{00000000-0005-0000-0000-000033560000}"/>
    <cellStyle name="Notas 2 2 9 3 3" xfId="14516" xr:uid="{00000000-0005-0000-0000-000034560000}"/>
    <cellStyle name="Notas 2 2 9 3 3 2" xfId="14517" xr:uid="{00000000-0005-0000-0000-000035560000}"/>
    <cellStyle name="Notas 2 2 9 3 3 3" xfId="14518" xr:uid="{00000000-0005-0000-0000-000036560000}"/>
    <cellStyle name="Notas 2 2 9 3 3 4" xfId="14519" xr:uid="{00000000-0005-0000-0000-000037560000}"/>
    <cellStyle name="Notas 2 2 9 3 3 5" xfId="14520" xr:uid="{00000000-0005-0000-0000-000038560000}"/>
    <cellStyle name="Notas 2 2 9 3 4" xfId="14521" xr:uid="{00000000-0005-0000-0000-000039560000}"/>
    <cellStyle name="Notas 2 2 9 3 4 2" xfId="14522" xr:uid="{00000000-0005-0000-0000-00003A560000}"/>
    <cellStyle name="Notas 2 2 9 3 4 3" xfId="14523" xr:uid="{00000000-0005-0000-0000-00003B560000}"/>
    <cellStyle name="Notas 2 2 9 3 4 4" xfId="14524" xr:uid="{00000000-0005-0000-0000-00003C560000}"/>
    <cellStyle name="Notas 2 2 9 3 4 5" xfId="14525" xr:uid="{00000000-0005-0000-0000-00003D560000}"/>
    <cellStyle name="Notas 2 2 9 4" xfId="14526" xr:uid="{00000000-0005-0000-0000-00003E560000}"/>
    <cellStyle name="Notas 2 2 9 4 2" xfId="14527" xr:uid="{00000000-0005-0000-0000-00003F560000}"/>
    <cellStyle name="Notas 2 2 9 4 2 2" xfId="14528" xr:uid="{00000000-0005-0000-0000-000040560000}"/>
    <cellStyle name="Notas 2 2 9 4 2 2 2" xfId="14529" xr:uid="{00000000-0005-0000-0000-000041560000}"/>
    <cellStyle name="Notas 2 2 9 4 2 2 3" xfId="14530" xr:uid="{00000000-0005-0000-0000-000042560000}"/>
    <cellStyle name="Notas 2 2 9 4 2 2 4" xfId="14531" xr:uid="{00000000-0005-0000-0000-000043560000}"/>
    <cellStyle name="Notas 2 2 9 4 2 2 5" xfId="14532" xr:uid="{00000000-0005-0000-0000-000044560000}"/>
    <cellStyle name="Notas 2 2 9 4 2 3" xfId="14533" xr:uid="{00000000-0005-0000-0000-000045560000}"/>
    <cellStyle name="Notas 2 2 9 4 2 3 2" xfId="14534" xr:uid="{00000000-0005-0000-0000-000046560000}"/>
    <cellStyle name="Notas 2 2 9 4 2 3 3" xfId="14535" xr:uid="{00000000-0005-0000-0000-000047560000}"/>
    <cellStyle name="Notas 2 2 9 4 2 3 4" xfId="14536" xr:uid="{00000000-0005-0000-0000-000048560000}"/>
    <cellStyle name="Notas 2 2 9 4 2 3 5" xfId="14537" xr:uid="{00000000-0005-0000-0000-000049560000}"/>
    <cellStyle name="Notas 2 2 9 4 3" xfId="14538" xr:uid="{00000000-0005-0000-0000-00004A560000}"/>
    <cellStyle name="Notas 2 2 9 4 3 2" xfId="14539" xr:uid="{00000000-0005-0000-0000-00004B560000}"/>
    <cellStyle name="Notas 2 2 9 4 3 3" xfId="14540" xr:uid="{00000000-0005-0000-0000-00004C560000}"/>
    <cellStyle name="Notas 2 2 9 4 3 4" xfId="14541" xr:uid="{00000000-0005-0000-0000-00004D560000}"/>
    <cellStyle name="Notas 2 2 9 4 3 5" xfId="14542" xr:uid="{00000000-0005-0000-0000-00004E560000}"/>
    <cellStyle name="Notas 2 2 9 4 4" xfId="14543" xr:uid="{00000000-0005-0000-0000-00004F560000}"/>
    <cellStyle name="Notas 2 2 9 4 4 2" xfId="14544" xr:uid="{00000000-0005-0000-0000-000050560000}"/>
    <cellStyle name="Notas 2 2 9 4 4 3" xfId="14545" xr:uid="{00000000-0005-0000-0000-000051560000}"/>
    <cellStyle name="Notas 2 2 9 4 4 4" xfId="14546" xr:uid="{00000000-0005-0000-0000-000052560000}"/>
    <cellStyle name="Notas 2 2 9 4 4 5" xfId="14547" xr:uid="{00000000-0005-0000-0000-000053560000}"/>
    <cellStyle name="Notas 2 2 9 5" xfId="14548" xr:uid="{00000000-0005-0000-0000-000054560000}"/>
    <cellStyle name="Notas 2 2 9 5 2" xfId="14549" xr:uid="{00000000-0005-0000-0000-000055560000}"/>
    <cellStyle name="Notas 2 2 9 5 2 2" xfId="14550" xr:uid="{00000000-0005-0000-0000-000056560000}"/>
    <cellStyle name="Notas 2 2 9 5 2 3" xfId="14551" xr:uid="{00000000-0005-0000-0000-000057560000}"/>
    <cellStyle name="Notas 2 2 9 5 2 4" xfId="14552" xr:uid="{00000000-0005-0000-0000-000058560000}"/>
    <cellStyle name="Notas 2 2 9 5 2 5" xfId="14553" xr:uid="{00000000-0005-0000-0000-000059560000}"/>
    <cellStyle name="Notas 2 2 9 5 3" xfId="14554" xr:uid="{00000000-0005-0000-0000-00005A560000}"/>
    <cellStyle name="Notas 2 2 9 5 3 2" xfId="14555" xr:uid="{00000000-0005-0000-0000-00005B560000}"/>
    <cellStyle name="Notas 2 2 9 5 3 3" xfId="14556" xr:uid="{00000000-0005-0000-0000-00005C560000}"/>
    <cellStyle name="Notas 2 2 9 5 3 4" xfId="14557" xr:uid="{00000000-0005-0000-0000-00005D560000}"/>
    <cellStyle name="Notas 2 2 9 5 3 5" xfId="14558" xr:uid="{00000000-0005-0000-0000-00005E560000}"/>
    <cellStyle name="Notas 2 2 9 6" xfId="14559" xr:uid="{00000000-0005-0000-0000-00005F560000}"/>
    <cellStyle name="Notas 2 2 9 6 2" xfId="14560" xr:uid="{00000000-0005-0000-0000-000060560000}"/>
    <cellStyle name="Notas 2 2 9 6 3" xfId="14561" xr:uid="{00000000-0005-0000-0000-000061560000}"/>
    <cellStyle name="Notas 2 2 9 6 4" xfId="14562" xr:uid="{00000000-0005-0000-0000-000062560000}"/>
    <cellStyle name="Notas 2 2 9 6 5" xfId="14563" xr:uid="{00000000-0005-0000-0000-000063560000}"/>
    <cellStyle name="Notas 2 2 9 7" xfId="14564" xr:uid="{00000000-0005-0000-0000-000064560000}"/>
    <cellStyle name="Notas 2 2 9 7 2" xfId="14565" xr:uid="{00000000-0005-0000-0000-000065560000}"/>
    <cellStyle name="Notas 2 2 9 7 3" xfId="14566" xr:uid="{00000000-0005-0000-0000-000066560000}"/>
    <cellStyle name="Notas 2 2 9 7 4" xfId="14567" xr:uid="{00000000-0005-0000-0000-000067560000}"/>
    <cellStyle name="Notas 2 2 9 7 5" xfId="14568" xr:uid="{00000000-0005-0000-0000-000068560000}"/>
    <cellStyle name="Notas 2 2_MEDIDAS AYER" xfId="37866" xr:uid="{00000000-0005-0000-0000-000069560000}"/>
    <cellStyle name="Notas 2 20" xfId="14569" xr:uid="{00000000-0005-0000-0000-00006A560000}"/>
    <cellStyle name="Notas 2 20 2" xfId="14570" xr:uid="{00000000-0005-0000-0000-00006B560000}"/>
    <cellStyle name="Notas 2 20 2 2" xfId="14571" xr:uid="{00000000-0005-0000-0000-00006C560000}"/>
    <cellStyle name="Notas 2 20 2 3" xfId="14572" xr:uid="{00000000-0005-0000-0000-00006D560000}"/>
    <cellStyle name="Notas 2 20 2 4" xfId="14573" xr:uid="{00000000-0005-0000-0000-00006E560000}"/>
    <cellStyle name="Notas 2 20 2 5" xfId="14574" xr:uid="{00000000-0005-0000-0000-00006F560000}"/>
    <cellStyle name="Notas 2 20 3" xfId="14575" xr:uid="{00000000-0005-0000-0000-000070560000}"/>
    <cellStyle name="Notas 2 20 3 2" xfId="14576" xr:uid="{00000000-0005-0000-0000-000071560000}"/>
    <cellStyle name="Notas 2 20 3 3" xfId="14577" xr:uid="{00000000-0005-0000-0000-000072560000}"/>
    <cellStyle name="Notas 2 20 3 4" xfId="14578" xr:uid="{00000000-0005-0000-0000-000073560000}"/>
    <cellStyle name="Notas 2 20 3 5" xfId="14579" xr:uid="{00000000-0005-0000-0000-000074560000}"/>
    <cellStyle name="Notas 2 21" xfId="14580" xr:uid="{00000000-0005-0000-0000-000075560000}"/>
    <cellStyle name="Notas 2 21 2" xfId="14581" xr:uid="{00000000-0005-0000-0000-000076560000}"/>
    <cellStyle name="Notas 2 21 3" xfId="14582" xr:uid="{00000000-0005-0000-0000-000077560000}"/>
    <cellStyle name="Notas 2 21 4" xfId="14583" xr:uid="{00000000-0005-0000-0000-000078560000}"/>
    <cellStyle name="Notas 2 21 5" xfId="14584" xr:uid="{00000000-0005-0000-0000-000079560000}"/>
    <cellStyle name="Notas 2 22" xfId="14585" xr:uid="{00000000-0005-0000-0000-00007A560000}"/>
    <cellStyle name="Notas 2 22 2" xfId="14586" xr:uid="{00000000-0005-0000-0000-00007B560000}"/>
    <cellStyle name="Notas 2 22 3" xfId="14587" xr:uid="{00000000-0005-0000-0000-00007C560000}"/>
    <cellStyle name="Notas 2 22 4" xfId="14588" xr:uid="{00000000-0005-0000-0000-00007D560000}"/>
    <cellStyle name="Notas 2 22 5" xfId="14589" xr:uid="{00000000-0005-0000-0000-00007E560000}"/>
    <cellStyle name="Notas 2 23" xfId="38028" xr:uid="{00000000-0005-0000-0000-00007F560000}"/>
    <cellStyle name="Notas 2 24" xfId="38067" xr:uid="{00000000-0005-0000-0000-000080560000}"/>
    <cellStyle name="Notas 2 25" xfId="38063" xr:uid="{00000000-0005-0000-0000-000081560000}"/>
    <cellStyle name="Notas 2 26" xfId="38064" xr:uid="{00000000-0005-0000-0000-000082560000}"/>
    <cellStyle name="Notas 2 27" xfId="38177" xr:uid="{00000000-0005-0000-0000-000083560000}"/>
    <cellStyle name="Notas 2 28" xfId="13314" xr:uid="{00000000-0005-0000-0000-000084560000}"/>
    <cellStyle name="Notas 2 3" xfId="254" xr:uid="{00000000-0005-0000-0000-000085560000}"/>
    <cellStyle name="Notas 2 3 2" xfId="14591" xr:uid="{00000000-0005-0000-0000-000086560000}"/>
    <cellStyle name="Notas 2 3 2 2" xfId="14592" xr:uid="{00000000-0005-0000-0000-000087560000}"/>
    <cellStyle name="Notas 2 3 2 2 2" xfId="14593" xr:uid="{00000000-0005-0000-0000-000088560000}"/>
    <cellStyle name="Notas 2 3 2 2 2 2" xfId="14594" xr:uid="{00000000-0005-0000-0000-000089560000}"/>
    <cellStyle name="Notas 2 3 2 2 2 3" xfId="14595" xr:uid="{00000000-0005-0000-0000-00008A560000}"/>
    <cellStyle name="Notas 2 3 2 2 2 4" xfId="14596" xr:uid="{00000000-0005-0000-0000-00008B560000}"/>
    <cellStyle name="Notas 2 3 2 2 2 5" xfId="14597" xr:uid="{00000000-0005-0000-0000-00008C560000}"/>
    <cellStyle name="Notas 2 3 2 2 3" xfId="14598" xr:uid="{00000000-0005-0000-0000-00008D560000}"/>
    <cellStyle name="Notas 2 3 2 2 3 2" xfId="14599" xr:uid="{00000000-0005-0000-0000-00008E560000}"/>
    <cellStyle name="Notas 2 3 2 2 3 3" xfId="14600" xr:uid="{00000000-0005-0000-0000-00008F560000}"/>
    <cellStyle name="Notas 2 3 2 2 3 4" xfId="14601" xr:uid="{00000000-0005-0000-0000-000090560000}"/>
    <cellStyle name="Notas 2 3 2 2 3 5" xfId="14602" xr:uid="{00000000-0005-0000-0000-000091560000}"/>
    <cellStyle name="Notas 2 3 2 3" xfId="14603" xr:uid="{00000000-0005-0000-0000-000092560000}"/>
    <cellStyle name="Notas 2 3 2 3 2" xfId="14604" xr:uid="{00000000-0005-0000-0000-000093560000}"/>
    <cellStyle name="Notas 2 3 2 3 3" xfId="14605" xr:uid="{00000000-0005-0000-0000-000094560000}"/>
    <cellStyle name="Notas 2 3 2 3 4" xfId="14606" xr:uid="{00000000-0005-0000-0000-000095560000}"/>
    <cellStyle name="Notas 2 3 2 3 5" xfId="14607" xr:uid="{00000000-0005-0000-0000-000096560000}"/>
    <cellStyle name="Notas 2 3 2 4" xfId="14608" xr:uid="{00000000-0005-0000-0000-000097560000}"/>
    <cellStyle name="Notas 2 3 2 4 2" xfId="14609" xr:uid="{00000000-0005-0000-0000-000098560000}"/>
    <cellStyle name="Notas 2 3 2 4 3" xfId="14610" xr:uid="{00000000-0005-0000-0000-000099560000}"/>
    <cellStyle name="Notas 2 3 2 4 4" xfId="14611" xr:uid="{00000000-0005-0000-0000-00009A560000}"/>
    <cellStyle name="Notas 2 3 2 4 5" xfId="14612" xr:uid="{00000000-0005-0000-0000-00009B560000}"/>
    <cellStyle name="Notas 2 3 3" xfId="14613" xr:uid="{00000000-0005-0000-0000-00009C560000}"/>
    <cellStyle name="Notas 2 3 3 2" xfId="14614" xr:uid="{00000000-0005-0000-0000-00009D560000}"/>
    <cellStyle name="Notas 2 3 3 2 2" xfId="14615" xr:uid="{00000000-0005-0000-0000-00009E560000}"/>
    <cellStyle name="Notas 2 3 3 2 2 2" xfId="14616" xr:uid="{00000000-0005-0000-0000-00009F560000}"/>
    <cellStyle name="Notas 2 3 3 2 2 3" xfId="14617" xr:uid="{00000000-0005-0000-0000-0000A0560000}"/>
    <cellStyle name="Notas 2 3 3 2 2 4" xfId="14618" xr:uid="{00000000-0005-0000-0000-0000A1560000}"/>
    <cellStyle name="Notas 2 3 3 2 2 5" xfId="14619" xr:uid="{00000000-0005-0000-0000-0000A2560000}"/>
    <cellStyle name="Notas 2 3 3 2 3" xfId="14620" xr:uid="{00000000-0005-0000-0000-0000A3560000}"/>
    <cellStyle name="Notas 2 3 3 2 3 2" xfId="14621" xr:uid="{00000000-0005-0000-0000-0000A4560000}"/>
    <cellStyle name="Notas 2 3 3 2 3 3" xfId="14622" xr:uid="{00000000-0005-0000-0000-0000A5560000}"/>
    <cellStyle name="Notas 2 3 3 2 3 4" xfId="14623" xr:uid="{00000000-0005-0000-0000-0000A6560000}"/>
    <cellStyle name="Notas 2 3 3 2 3 5" xfId="14624" xr:uid="{00000000-0005-0000-0000-0000A7560000}"/>
    <cellStyle name="Notas 2 3 3 3" xfId="14625" xr:uid="{00000000-0005-0000-0000-0000A8560000}"/>
    <cellStyle name="Notas 2 3 3 3 2" xfId="14626" xr:uid="{00000000-0005-0000-0000-0000A9560000}"/>
    <cellStyle name="Notas 2 3 3 3 3" xfId="14627" xr:uid="{00000000-0005-0000-0000-0000AA560000}"/>
    <cellStyle name="Notas 2 3 3 3 4" xfId="14628" xr:uid="{00000000-0005-0000-0000-0000AB560000}"/>
    <cellStyle name="Notas 2 3 3 3 5" xfId="14629" xr:uid="{00000000-0005-0000-0000-0000AC560000}"/>
    <cellStyle name="Notas 2 3 3 4" xfId="14630" xr:uid="{00000000-0005-0000-0000-0000AD560000}"/>
    <cellStyle name="Notas 2 3 3 4 2" xfId="14631" xr:uid="{00000000-0005-0000-0000-0000AE560000}"/>
    <cellStyle name="Notas 2 3 3 4 3" xfId="14632" xr:uid="{00000000-0005-0000-0000-0000AF560000}"/>
    <cellStyle name="Notas 2 3 3 4 4" xfId="14633" xr:uid="{00000000-0005-0000-0000-0000B0560000}"/>
    <cellStyle name="Notas 2 3 3 4 5" xfId="14634" xr:uid="{00000000-0005-0000-0000-0000B1560000}"/>
    <cellStyle name="Notas 2 3 4" xfId="14635" xr:uid="{00000000-0005-0000-0000-0000B2560000}"/>
    <cellStyle name="Notas 2 3 4 2" xfId="14636" xr:uid="{00000000-0005-0000-0000-0000B3560000}"/>
    <cellStyle name="Notas 2 3 4 2 2" xfId="14637" xr:uid="{00000000-0005-0000-0000-0000B4560000}"/>
    <cellStyle name="Notas 2 3 4 2 2 2" xfId="14638" xr:uid="{00000000-0005-0000-0000-0000B5560000}"/>
    <cellStyle name="Notas 2 3 4 2 2 3" xfId="14639" xr:uid="{00000000-0005-0000-0000-0000B6560000}"/>
    <cellStyle name="Notas 2 3 4 2 2 4" xfId="14640" xr:uid="{00000000-0005-0000-0000-0000B7560000}"/>
    <cellStyle name="Notas 2 3 4 2 2 5" xfId="14641" xr:uid="{00000000-0005-0000-0000-0000B8560000}"/>
    <cellStyle name="Notas 2 3 4 2 3" xfId="14642" xr:uid="{00000000-0005-0000-0000-0000B9560000}"/>
    <cellStyle name="Notas 2 3 4 2 3 2" xfId="14643" xr:uid="{00000000-0005-0000-0000-0000BA560000}"/>
    <cellStyle name="Notas 2 3 4 2 3 3" xfId="14644" xr:uid="{00000000-0005-0000-0000-0000BB560000}"/>
    <cellStyle name="Notas 2 3 4 2 3 4" xfId="14645" xr:uid="{00000000-0005-0000-0000-0000BC560000}"/>
    <cellStyle name="Notas 2 3 4 2 3 5" xfId="14646" xr:uid="{00000000-0005-0000-0000-0000BD560000}"/>
    <cellStyle name="Notas 2 3 4 3" xfId="14647" xr:uid="{00000000-0005-0000-0000-0000BE560000}"/>
    <cellStyle name="Notas 2 3 4 3 2" xfId="14648" xr:uid="{00000000-0005-0000-0000-0000BF560000}"/>
    <cellStyle name="Notas 2 3 4 3 3" xfId="14649" xr:uid="{00000000-0005-0000-0000-0000C0560000}"/>
    <cellStyle name="Notas 2 3 4 3 4" xfId="14650" xr:uid="{00000000-0005-0000-0000-0000C1560000}"/>
    <cellStyle name="Notas 2 3 4 3 5" xfId="14651" xr:uid="{00000000-0005-0000-0000-0000C2560000}"/>
    <cellStyle name="Notas 2 3 4 4" xfId="14652" xr:uid="{00000000-0005-0000-0000-0000C3560000}"/>
    <cellStyle name="Notas 2 3 4 4 2" xfId="14653" xr:uid="{00000000-0005-0000-0000-0000C4560000}"/>
    <cellStyle name="Notas 2 3 4 4 3" xfId="14654" xr:uid="{00000000-0005-0000-0000-0000C5560000}"/>
    <cellStyle name="Notas 2 3 4 4 4" xfId="14655" xr:uid="{00000000-0005-0000-0000-0000C6560000}"/>
    <cellStyle name="Notas 2 3 4 4 5" xfId="14656" xr:uid="{00000000-0005-0000-0000-0000C7560000}"/>
    <cellStyle name="Notas 2 3 5" xfId="14657" xr:uid="{00000000-0005-0000-0000-0000C8560000}"/>
    <cellStyle name="Notas 2 3 5 2" xfId="14658" xr:uid="{00000000-0005-0000-0000-0000C9560000}"/>
    <cellStyle name="Notas 2 3 5 2 2" xfId="14659" xr:uid="{00000000-0005-0000-0000-0000CA560000}"/>
    <cellStyle name="Notas 2 3 5 2 3" xfId="14660" xr:uid="{00000000-0005-0000-0000-0000CB560000}"/>
    <cellStyle name="Notas 2 3 5 2 4" xfId="14661" xr:uid="{00000000-0005-0000-0000-0000CC560000}"/>
    <cellStyle name="Notas 2 3 5 2 5" xfId="14662" xr:uid="{00000000-0005-0000-0000-0000CD560000}"/>
    <cellStyle name="Notas 2 3 5 3" xfId="14663" xr:uid="{00000000-0005-0000-0000-0000CE560000}"/>
    <cellStyle name="Notas 2 3 5 3 2" xfId="14664" xr:uid="{00000000-0005-0000-0000-0000CF560000}"/>
    <cellStyle name="Notas 2 3 5 3 3" xfId="14665" xr:uid="{00000000-0005-0000-0000-0000D0560000}"/>
    <cellStyle name="Notas 2 3 5 3 4" xfId="14666" xr:uid="{00000000-0005-0000-0000-0000D1560000}"/>
    <cellStyle name="Notas 2 3 5 3 5" xfId="14667" xr:uid="{00000000-0005-0000-0000-0000D2560000}"/>
    <cellStyle name="Notas 2 3 6" xfId="14668" xr:uid="{00000000-0005-0000-0000-0000D3560000}"/>
    <cellStyle name="Notas 2 3 6 2" xfId="14669" xr:uid="{00000000-0005-0000-0000-0000D4560000}"/>
    <cellStyle name="Notas 2 3 6 3" xfId="14670" xr:uid="{00000000-0005-0000-0000-0000D5560000}"/>
    <cellStyle name="Notas 2 3 6 4" xfId="14671" xr:uid="{00000000-0005-0000-0000-0000D6560000}"/>
    <cellStyle name="Notas 2 3 6 5" xfId="14672" xr:uid="{00000000-0005-0000-0000-0000D7560000}"/>
    <cellStyle name="Notas 2 3 7" xfId="14673" xr:uid="{00000000-0005-0000-0000-0000D8560000}"/>
    <cellStyle name="Notas 2 3 7 2" xfId="14674" xr:uid="{00000000-0005-0000-0000-0000D9560000}"/>
    <cellStyle name="Notas 2 3 7 3" xfId="14675" xr:uid="{00000000-0005-0000-0000-0000DA560000}"/>
    <cellStyle name="Notas 2 3 7 4" xfId="14676" xr:uid="{00000000-0005-0000-0000-0000DB560000}"/>
    <cellStyle name="Notas 2 3 7 5" xfId="14677" xr:uid="{00000000-0005-0000-0000-0000DC560000}"/>
    <cellStyle name="Notas 2 3 8" xfId="14590" xr:uid="{00000000-0005-0000-0000-0000DD560000}"/>
    <cellStyle name="Notas 2 4" xfId="303" xr:uid="{00000000-0005-0000-0000-0000DE560000}"/>
    <cellStyle name="Notas 2 4 2" xfId="14679" xr:uid="{00000000-0005-0000-0000-0000DF560000}"/>
    <cellStyle name="Notas 2 4 2 2" xfId="14680" xr:uid="{00000000-0005-0000-0000-0000E0560000}"/>
    <cellStyle name="Notas 2 4 2 2 2" xfId="14681" xr:uid="{00000000-0005-0000-0000-0000E1560000}"/>
    <cellStyle name="Notas 2 4 2 2 2 2" xfId="14682" xr:uid="{00000000-0005-0000-0000-0000E2560000}"/>
    <cellStyle name="Notas 2 4 2 2 2 3" xfId="14683" xr:uid="{00000000-0005-0000-0000-0000E3560000}"/>
    <cellStyle name="Notas 2 4 2 2 2 4" xfId="14684" xr:uid="{00000000-0005-0000-0000-0000E4560000}"/>
    <cellStyle name="Notas 2 4 2 2 2 5" xfId="14685" xr:uid="{00000000-0005-0000-0000-0000E5560000}"/>
    <cellStyle name="Notas 2 4 2 2 3" xfId="14686" xr:uid="{00000000-0005-0000-0000-0000E6560000}"/>
    <cellStyle name="Notas 2 4 2 2 3 2" xfId="14687" xr:uid="{00000000-0005-0000-0000-0000E7560000}"/>
    <cellStyle name="Notas 2 4 2 2 3 3" xfId="14688" xr:uid="{00000000-0005-0000-0000-0000E8560000}"/>
    <cellStyle name="Notas 2 4 2 2 3 4" xfId="14689" xr:uid="{00000000-0005-0000-0000-0000E9560000}"/>
    <cellStyle name="Notas 2 4 2 2 3 5" xfId="14690" xr:uid="{00000000-0005-0000-0000-0000EA560000}"/>
    <cellStyle name="Notas 2 4 2 3" xfId="14691" xr:uid="{00000000-0005-0000-0000-0000EB560000}"/>
    <cellStyle name="Notas 2 4 2 3 2" xfId="14692" xr:uid="{00000000-0005-0000-0000-0000EC560000}"/>
    <cellStyle name="Notas 2 4 2 3 3" xfId="14693" xr:uid="{00000000-0005-0000-0000-0000ED560000}"/>
    <cellStyle name="Notas 2 4 2 3 4" xfId="14694" xr:uid="{00000000-0005-0000-0000-0000EE560000}"/>
    <cellStyle name="Notas 2 4 2 3 5" xfId="14695" xr:uid="{00000000-0005-0000-0000-0000EF560000}"/>
    <cellStyle name="Notas 2 4 2 4" xfId="14696" xr:uid="{00000000-0005-0000-0000-0000F0560000}"/>
    <cellStyle name="Notas 2 4 2 4 2" xfId="14697" xr:uid="{00000000-0005-0000-0000-0000F1560000}"/>
    <cellStyle name="Notas 2 4 2 4 3" xfId="14698" xr:uid="{00000000-0005-0000-0000-0000F2560000}"/>
    <cellStyle name="Notas 2 4 2 4 4" xfId="14699" xr:uid="{00000000-0005-0000-0000-0000F3560000}"/>
    <cellStyle name="Notas 2 4 2 4 5" xfId="14700" xr:uid="{00000000-0005-0000-0000-0000F4560000}"/>
    <cellStyle name="Notas 2 4 3" xfId="14701" xr:uid="{00000000-0005-0000-0000-0000F5560000}"/>
    <cellStyle name="Notas 2 4 3 2" xfId="14702" xr:uid="{00000000-0005-0000-0000-0000F6560000}"/>
    <cellStyle name="Notas 2 4 3 2 2" xfId="14703" xr:uid="{00000000-0005-0000-0000-0000F7560000}"/>
    <cellStyle name="Notas 2 4 3 2 2 2" xfId="14704" xr:uid="{00000000-0005-0000-0000-0000F8560000}"/>
    <cellStyle name="Notas 2 4 3 2 2 3" xfId="14705" xr:uid="{00000000-0005-0000-0000-0000F9560000}"/>
    <cellStyle name="Notas 2 4 3 2 2 4" xfId="14706" xr:uid="{00000000-0005-0000-0000-0000FA560000}"/>
    <cellStyle name="Notas 2 4 3 2 2 5" xfId="14707" xr:uid="{00000000-0005-0000-0000-0000FB560000}"/>
    <cellStyle name="Notas 2 4 3 2 3" xfId="14708" xr:uid="{00000000-0005-0000-0000-0000FC560000}"/>
    <cellStyle name="Notas 2 4 3 2 3 2" xfId="14709" xr:uid="{00000000-0005-0000-0000-0000FD560000}"/>
    <cellStyle name="Notas 2 4 3 2 3 3" xfId="14710" xr:uid="{00000000-0005-0000-0000-0000FE560000}"/>
    <cellStyle name="Notas 2 4 3 2 3 4" xfId="14711" xr:uid="{00000000-0005-0000-0000-0000FF560000}"/>
    <cellStyle name="Notas 2 4 3 2 3 5" xfId="14712" xr:uid="{00000000-0005-0000-0000-000000570000}"/>
    <cellStyle name="Notas 2 4 3 3" xfId="14713" xr:uid="{00000000-0005-0000-0000-000001570000}"/>
    <cellStyle name="Notas 2 4 3 3 2" xfId="14714" xr:uid="{00000000-0005-0000-0000-000002570000}"/>
    <cellStyle name="Notas 2 4 3 3 3" xfId="14715" xr:uid="{00000000-0005-0000-0000-000003570000}"/>
    <cellStyle name="Notas 2 4 3 3 4" xfId="14716" xr:uid="{00000000-0005-0000-0000-000004570000}"/>
    <cellStyle name="Notas 2 4 3 3 5" xfId="14717" xr:uid="{00000000-0005-0000-0000-000005570000}"/>
    <cellStyle name="Notas 2 4 3 4" xfId="14718" xr:uid="{00000000-0005-0000-0000-000006570000}"/>
    <cellStyle name="Notas 2 4 3 4 2" xfId="14719" xr:uid="{00000000-0005-0000-0000-000007570000}"/>
    <cellStyle name="Notas 2 4 3 4 3" xfId="14720" xr:uid="{00000000-0005-0000-0000-000008570000}"/>
    <cellStyle name="Notas 2 4 3 4 4" xfId="14721" xr:uid="{00000000-0005-0000-0000-000009570000}"/>
    <cellStyle name="Notas 2 4 3 4 5" xfId="14722" xr:uid="{00000000-0005-0000-0000-00000A570000}"/>
    <cellStyle name="Notas 2 4 4" xfId="14723" xr:uid="{00000000-0005-0000-0000-00000B570000}"/>
    <cellStyle name="Notas 2 4 4 2" xfId="14724" xr:uid="{00000000-0005-0000-0000-00000C570000}"/>
    <cellStyle name="Notas 2 4 4 2 2" xfId="14725" xr:uid="{00000000-0005-0000-0000-00000D570000}"/>
    <cellStyle name="Notas 2 4 4 2 2 2" xfId="14726" xr:uid="{00000000-0005-0000-0000-00000E570000}"/>
    <cellStyle name="Notas 2 4 4 2 2 3" xfId="14727" xr:uid="{00000000-0005-0000-0000-00000F570000}"/>
    <cellStyle name="Notas 2 4 4 2 2 4" xfId="14728" xr:uid="{00000000-0005-0000-0000-000010570000}"/>
    <cellStyle name="Notas 2 4 4 2 2 5" xfId="14729" xr:uid="{00000000-0005-0000-0000-000011570000}"/>
    <cellStyle name="Notas 2 4 4 2 3" xfId="14730" xr:uid="{00000000-0005-0000-0000-000012570000}"/>
    <cellStyle name="Notas 2 4 4 2 3 2" xfId="14731" xr:uid="{00000000-0005-0000-0000-000013570000}"/>
    <cellStyle name="Notas 2 4 4 2 3 3" xfId="14732" xr:uid="{00000000-0005-0000-0000-000014570000}"/>
    <cellStyle name="Notas 2 4 4 2 3 4" xfId="14733" xr:uid="{00000000-0005-0000-0000-000015570000}"/>
    <cellStyle name="Notas 2 4 4 2 3 5" xfId="14734" xr:uid="{00000000-0005-0000-0000-000016570000}"/>
    <cellStyle name="Notas 2 4 4 3" xfId="14735" xr:uid="{00000000-0005-0000-0000-000017570000}"/>
    <cellStyle name="Notas 2 4 4 3 2" xfId="14736" xr:uid="{00000000-0005-0000-0000-000018570000}"/>
    <cellStyle name="Notas 2 4 4 3 3" xfId="14737" xr:uid="{00000000-0005-0000-0000-000019570000}"/>
    <cellStyle name="Notas 2 4 4 3 4" xfId="14738" xr:uid="{00000000-0005-0000-0000-00001A570000}"/>
    <cellStyle name="Notas 2 4 4 3 5" xfId="14739" xr:uid="{00000000-0005-0000-0000-00001B570000}"/>
    <cellStyle name="Notas 2 4 4 4" xfId="14740" xr:uid="{00000000-0005-0000-0000-00001C570000}"/>
    <cellStyle name="Notas 2 4 4 4 2" xfId="14741" xr:uid="{00000000-0005-0000-0000-00001D570000}"/>
    <cellStyle name="Notas 2 4 4 4 3" xfId="14742" xr:uid="{00000000-0005-0000-0000-00001E570000}"/>
    <cellStyle name="Notas 2 4 4 4 4" xfId="14743" xr:uid="{00000000-0005-0000-0000-00001F570000}"/>
    <cellStyle name="Notas 2 4 4 4 5" xfId="14744" xr:uid="{00000000-0005-0000-0000-000020570000}"/>
    <cellStyle name="Notas 2 4 5" xfId="14745" xr:uid="{00000000-0005-0000-0000-000021570000}"/>
    <cellStyle name="Notas 2 4 5 2" xfId="14746" xr:uid="{00000000-0005-0000-0000-000022570000}"/>
    <cellStyle name="Notas 2 4 5 2 2" xfId="14747" xr:uid="{00000000-0005-0000-0000-000023570000}"/>
    <cellStyle name="Notas 2 4 5 2 3" xfId="14748" xr:uid="{00000000-0005-0000-0000-000024570000}"/>
    <cellStyle name="Notas 2 4 5 2 4" xfId="14749" xr:uid="{00000000-0005-0000-0000-000025570000}"/>
    <cellStyle name="Notas 2 4 5 2 5" xfId="14750" xr:uid="{00000000-0005-0000-0000-000026570000}"/>
    <cellStyle name="Notas 2 4 5 3" xfId="14751" xr:uid="{00000000-0005-0000-0000-000027570000}"/>
    <cellStyle name="Notas 2 4 5 3 2" xfId="14752" xr:uid="{00000000-0005-0000-0000-000028570000}"/>
    <cellStyle name="Notas 2 4 5 3 3" xfId="14753" xr:uid="{00000000-0005-0000-0000-000029570000}"/>
    <cellStyle name="Notas 2 4 5 3 4" xfId="14754" xr:uid="{00000000-0005-0000-0000-00002A570000}"/>
    <cellStyle name="Notas 2 4 5 3 5" xfId="14755" xr:uid="{00000000-0005-0000-0000-00002B570000}"/>
    <cellStyle name="Notas 2 4 6" xfId="14756" xr:uid="{00000000-0005-0000-0000-00002C570000}"/>
    <cellStyle name="Notas 2 4 6 2" xfId="14757" xr:uid="{00000000-0005-0000-0000-00002D570000}"/>
    <cellStyle name="Notas 2 4 6 3" xfId="14758" xr:uid="{00000000-0005-0000-0000-00002E570000}"/>
    <cellStyle name="Notas 2 4 6 4" xfId="14759" xr:uid="{00000000-0005-0000-0000-00002F570000}"/>
    <cellStyle name="Notas 2 4 6 5" xfId="14760" xr:uid="{00000000-0005-0000-0000-000030570000}"/>
    <cellStyle name="Notas 2 4 7" xfId="14761" xr:uid="{00000000-0005-0000-0000-000031570000}"/>
    <cellStyle name="Notas 2 4 7 2" xfId="14762" xr:uid="{00000000-0005-0000-0000-000032570000}"/>
    <cellStyle name="Notas 2 4 7 3" xfId="14763" xr:uid="{00000000-0005-0000-0000-000033570000}"/>
    <cellStyle name="Notas 2 4 7 4" xfId="14764" xr:uid="{00000000-0005-0000-0000-000034570000}"/>
    <cellStyle name="Notas 2 4 7 5" xfId="14765" xr:uid="{00000000-0005-0000-0000-000035570000}"/>
    <cellStyle name="Notas 2 4 8" xfId="14678" xr:uid="{00000000-0005-0000-0000-000036570000}"/>
    <cellStyle name="Notas 2 5" xfId="316" xr:uid="{00000000-0005-0000-0000-000037570000}"/>
    <cellStyle name="Notas 2 5 2" xfId="14767" xr:uid="{00000000-0005-0000-0000-000038570000}"/>
    <cellStyle name="Notas 2 5 2 2" xfId="14768" xr:uid="{00000000-0005-0000-0000-000039570000}"/>
    <cellStyle name="Notas 2 5 2 2 2" xfId="14769" xr:uid="{00000000-0005-0000-0000-00003A570000}"/>
    <cellStyle name="Notas 2 5 2 2 2 2" xfId="14770" xr:uid="{00000000-0005-0000-0000-00003B570000}"/>
    <cellStyle name="Notas 2 5 2 2 2 3" xfId="14771" xr:uid="{00000000-0005-0000-0000-00003C570000}"/>
    <cellStyle name="Notas 2 5 2 2 2 4" xfId="14772" xr:uid="{00000000-0005-0000-0000-00003D570000}"/>
    <cellStyle name="Notas 2 5 2 2 2 5" xfId="14773" xr:uid="{00000000-0005-0000-0000-00003E570000}"/>
    <cellStyle name="Notas 2 5 2 2 3" xfId="14774" xr:uid="{00000000-0005-0000-0000-00003F570000}"/>
    <cellStyle name="Notas 2 5 2 2 3 2" xfId="14775" xr:uid="{00000000-0005-0000-0000-000040570000}"/>
    <cellStyle name="Notas 2 5 2 2 3 3" xfId="14776" xr:uid="{00000000-0005-0000-0000-000041570000}"/>
    <cellStyle name="Notas 2 5 2 2 3 4" xfId="14777" xr:uid="{00000000-0005-0000-0000-000042570000}"/>
    <cellStyle name="Notas 2 5 2 2 3 5" xfId="14778" xr:uid="{00000000-0005-0000-0000-000043570000}"/>
    <cellStyle name="Notas 2 5 2 3" xfId="14779" xr:uid="{00000000-0005-0000-0000-000044570000}"/>
    <cellStyle name="Notas 2 5 2 3 2" xfId="14780" xr:uid="{00000000-0005-0000-0000-000045570000}"/>
    <cellStyle name="Notas 2 5 2 3 3" xfId="14781" xr:uid="{00000000-0005-0000-0000-000046570000}"/>
    <cellStyle name="Notas 2 5 2 3 4" xfId="14782" xr:uid="{00000000-0005-0000-0000-000047570000}"/>
    <cellStyle name="Notas 2 5 2 3 5" xfId="14783" xr:uid="{00000000-0005-0000-0000-000048570000}"/>
    <cellStyle name="Notas 2 5 2 4" xfId="14784" xr:uid="{00000000-0005-0000-0000-000049570000}"/>
    <cellStyle name="Notas 2 5 2 4 2" xfId="14785" xr:uid="{00000000-0005-0000-0000-00004A570000}"/>
    <cellStyle name="Notas 2 5 2 4 3" xfId="14786" xr:uid="{00000000-0005-0000-0000-00004B570000}"/>
    <cellStyle name="Notas 2 5 2 4 4" xfId="14787" xr:uid="{00000000-0005-0000-0000-00004C570000}"/>
    <cellStyle name="Notas 2 5 2 4 5" xfId="14788" xr:uid="{00000000-0005-0000-0000-00004D570000}"/>
    <cellStyle name="Notas 2 5 3" xfId="14789" xr:uid="{00000000-0005-0000-0000-00004E570000}"/>
    <cellStyle name="Notas 2 5 3 2" xfId="14790" xr:uid="{00000000-0005-0000-0000-00004F570000}"/>
    <cellStyle name="Notas 2 5 3 2 2" xfId="14791" xr:uid="{00000000-0005-0000-0000-000050570000}"/>
    <cellStyle name="Notas 2 5 3 2 2 2" xfId="14792" xr:uid="{00000000-0005-0000-0000-000051570000}"/>
    <cellStyle name="Notas 2 5 3 2 2 3" xfId="14793" xr:uid="{00000000-0005-0000-0000-000052570000}"/>
    <cellStyle name="Notas 2 5 3 2 2 4" xfId="14794" xr:uid="{00000000-0005-0000-0000-000053570000}"/>
    <cellStyle name="Notas 2 5 3 2 2 5" xfId="14795" xr:uid="{00000000-0005-0000-0000-000054570000}"/>
    <cellStyle name="Notas 2 5 3 2 3" xfId="14796" xr:uid="{00000000-0005-0000-0000-000055570000}"/>
    <cellStyle name="Notas 2 5 3 2 3 2" xfId="14797" xr:uid="{00000000-0005-0000-0000-000056570000}"/>
    <cellStyle name="Notas 2 5 3 2 3 3" xfId="14798" xr:uid="{00000000-0005-0000-0000-000057570000}"/>
    <cellStyle name="Notas 2 5 3 2 3 4" xfId="14799" xr:uid="{00000000-0005-0000-0000-000058570000}"/>
    <cellStyle name="Notas 2 5 3 2 3 5" xfId="14800" xr:uid="{00000000-0005-0000-0000-000059570000}"/>
    <cellStyle name="Notas 2 5 3 3" xfId="14801" xr:uid="{00000000-0005-0000-0000-00005A570000}"/>
    <cellStyle name="Notas 2 5 3 3 2" xfId="14802" xr:uid="{00000000-0005-0000-0000-00005B570000}"/>
    <cellStyle name="Notas 2 5 3 3 3" xfId="14803" xr:uid="{00000000-0005-0000-0000-00005C570000}"/>
    <cellStyle name="Notas 2 5 3 3 4" xfId="14804" xr:uid="{00000000-0005-0000-0000-00005D570000}"/>
    <cellStyle name="Notas 2 5 3 3 5" xfId="14805" xr:uid="{00000000-0005-0000-0000-00005E570000}"/>
    <cellStyle name="Notas 2 5 3 4" xfId="14806" xr:uid="{00000000-0005-0000-0000-00005F570000}"/>
    <cellStyle name="Notas 2 5 3 4 2" xfId="14807" xr:uid="{00000000-0005-0000-0000-000060570000}"/>
    <cellStyle name="Notas 2 5 3 4 3" xfId="14808" xr:uid="{00000000-0005-0000-0000-000061570000}"/>
    <cellStyle name="Notas 2 5 3 4 4" xfId="14809" xr:uid="{00000000-0005-0000-0000-000062570000}"/>
    <cellStyle name="Notas 2 5 3 4 5" xfId="14810" xr:uid="{00000000-0005-0000-0000-000063570000}"/>
    <cellStyle name="Notas 2 5 4" xfId="14811" xr:uid="{00000000-0005-0000-0000-000064570000}"/>
    <cellStyle name="Notas 2 5 4 2" xfId="14812" xr:uid="{00000000-0005-0000-0000-000065570000}"/>
    <cellStyle name="Notas 2 5 4 2 2" xfId="14813" xr:uid="{00000000-0005-0000-0000-000066570000}"/>
    <cellStyle name="Notas 2 5 4 2 2 2" xfId="14814" xr:uid="{00000000-0005-0000-0000-000067570000}"/>
    <cellStyle name="Notas 2 5 4 2 2 3" xfId="14815" xr:uid="{00000000-0005-0000-0000-000068570000}"/>
    <cellStyle name="Notas 2 5 4 2 2 4" xfId="14816" xr:uid="{00000000-0005-0000-0000-000069570000}"/>
    <cellStyle name="Notas 2 5 4 2 2 5" xfId="14817" xr:uid="{00000000-0005-0000-0000-00006A570000}"/>
    <cellStyle name="Notas 2 5 4 2 3" xfId="14818" xr:uid="{00000000-0005-0000-0000-00006B570000}"/>
    <cellStyle name="Notas 2 5 4 2 3 2" xfId="14819" xr:uid="{00000000-0005-0000-0000-00006C570000}"/>
    <cellStyle name="Notas 2 5 4 2 3 3" xfId="14820" xr:uid="{00000000-0005-0000-0000-00006D570000}"/>
    <cellStyle name="Notas 2 5 4 2 3 4" xfId="14821" xr:uid="{00000000-0005-0000-0000-00006E570000}"/>
    <cellStyle name="Notas 2 5 4 2 3 5" xfId="14822" xr:uid="{00000000-0005-0000-0000-00006F570000}"/>
    <cellStyle name="Notas 2 5 4 3" xfId="14823" xr:uid="{00000000-0005-0000-0000-000070570000}"/>
    <cellStyle name="Notas 2 5 4 3 2" xfId="14824" xr:uid="{00000000-0005-0000-0000-000071570000}"/>
    <cellStyle name="Notas 2 5 4 3 3" xfId="14825" xr:uid="{00000000-0005-0000-0000-000072570000}"/>
    <cellStyle name="Notas 2 5 4 3 4" xfId="14826" xr:uid="{00000000-0005-0000-0000-000073570000}"/>
    <cellStyle name="Notas 2 5 4 3 5" xfId="14827" xr:uid="{00000000-0005-0000-0000-000074570000}"/>
    <cellStyle name="Notas 2 5 4 4" xfId="14828" xr:uid="{00000000-0005-0000-0000-000075570000}"/>
    <cellStyle name="Notas 2 5 4 4 2" xfId="14829" xr:uid="{00000000-0005-0000-0000-000076570000}"/>
    <cellStyle name="Notas 2 5 4 4 3" xfId="14830" xr:uid="{00000000-0005-0000-0000-000077570000}"/>
    <cellStyle name="Notas 2 5 4 4 4" xfId="14831" xr:uid="{00000000-0005-0000-0000-000078570000}"/>
    <cellStyle name="Notas 2 5 4 4 5" xfId="14832" xr:uid="{00000000-0005-0000-0000-000079570000}"/>
    <cellStyle name="Notas 2 5 5" xfId="14833" xr:uid="{00000000-0005-0000-0000-00007A570000}"/>
    <cellStyle name="Notas 2 5 5 2" xfId="14834" xr:uid="{00000000-0005-0000-0000-00007B570000}"/>
    <cellStyle name="Notas 2 5 5 2 2" xfId="14835" xr:uid="{00000000-0005-0000-0000-00007C570000}"/>
    <cellStyle name="Notas 2 5 5 2 3" xfId="14836" xr:uid="{00000000-0005-0000-0000-00007D570000}"/>
    <cellStyle name="Notas 2 5 5 2 4" xfId="14837" xr:uid="{00000000-0005-0000-0000-00007E570000}"/>
    <cellStyle name="Notas 2 5 5 2 5" xfId="14838" xr:uid="{00000000-0005-0000-0000-00007F570000}"/>
    <cellStyle name="Notas 2 5 5 3" xfId="14839" xr:uid="{00000000-0005-0000-0000-000080570000}"/>
    <cellStyle name="Notas 2 5 5 3 2" xfId="14840" xr:uid="{00000000-0005-0000-0000-000081570000}"/>
    <cellStyle name="Notas 2 5 5 3 3" xfId="14841" xr:uid="{00000000-0005-0000-0000-000082570000}"/>
    <cellStyle name="Notas 2 5 5 3 4" xfId="14842" xr:uid="{00000000-0005-0000-0000-000083570000}"/>
    <cellStyle name="Notas 2 5 5 3 5" xfId="14843" xr:uid="{00000000-0005-0000-0000-000084570000}"/>
    <cellStyle name="Notas 2 5 6" xfId="14844" xr:uid="{00000000-0005-0000-0000-000085570000}"/>
    <cellStyle name="Notas 2 5 6 2" xfId="14845" xr:uid="{00000000-0005-0000-0000-000086570000}"/>
    <cellStyle name="Notas 2 5 6 3" xfId="14846" xr:uid="{00000000-0005-0000-0000-000087570000}"/>
    <cellStyle name="Notas 2 5 6 4" xfId="14847" xr:uid="{00000000-0005-0000-0000-000088570000}"/>
    <cellStyle name="Notas 2 5 6 5" xfId="14848" xr:uid="{00000000-0005-0000-0000-000089570000}"/>
    <cellStyle name="Notas 2 5 7" xfId="14849" xr:uid="{00000000-0005-0000-0000-00008A570000}"/>
    <cellStyle name="Notas 2 5 7 2" xfId="14850" xr:uid="{00000000-0005-0000-0000-00008B570000}"/>
    <cellStyle name="Notas 2 5 7 3" xfId="14851" xr:uid="{00000000-0005-0000-0000-00008C570000}"/>
    <cellStyle name="Notas 2 5 7 4" xfId="14852" xr:uid="{00000000-0005-0000-0000-00008D570000}"/>
    <cellStyle name="Notas 2 5 7 5" xfId="14853" xr:uid="{00000000-0005-0000-0000-00008E570000}"/>
    <cellStyle name="Notas 2 5 8" xfId="14766" xr:uid="{00000000-0005-0000-0000-00008F570000}"/>
    <cellStyle name="Notas 2 6" xfId="14854" xr:uid="{00000000-0005-0000-0000-000090570000}"/>
    <cellStyle name="Notas 2 6 2" xfId="14855" xr:uid="{00000000-0005-0000-0000-000091570000}"/>
    <cellStyle name="Notas 2 6 2 2" xfId="14856" xr:uid="{00000000-0005-0000-0000-000092570000}"/>
    <cellStyle name="Notas 2 6 2 2 2" xfId="14857" xr:uid="{00000000-0005-0000-0000-000093570000}"/>
    <cellStyle name="Notas 2 6 2 2 2 2" xfId="14858" xr:uid="{00000000-0005-0000-0000-000094570000}"/>
    <cellStyle name="Notas 2 6 2 2 2 3" xfId="14859" xr:uid="{00000000-0005-0000-0000-000095570000}"/>
    <cellStyle name="Notas 2 6 2 2 2 4" xfId="14860" xr:uid="{00000000-0005-0000-0000-000096570000}"/>
    <cellStyle name="Notas 2 6 2 2 2 5" xfId="14861" xr:uid="{00000000-0005-0000-0000-000097570000}"/>
    <cellStyle name="Notas 2 6 2 2 3" xfId="14862" xr:uid="{00000000-0005-0000-0000-000098570000}"/>
    <cellStyle name="Notas 2 6 2 2 3 2" xfId="14863" xr:uid="{00000000-0005-0000-0000-000099570000}"/>
    <cellStyle name="Notas 2 6 2 2 3 3" xfId="14864" xr:uid="{00000000-0005-0000-0000-00009A570000}"/>
    <cellStyle name="Notas 2 6 2 2 3 4" xfId="14865" xr:uid="{00000000-0005-0000-0000-00009B570000}"/>
    <cellStyle name="Notas 2 6 2 2 3 5" xfId="14866" xr:uid="{00000000-0005-0000-0000-00009C570000}"/>
    <cellStyle name="Notas 2 6 2 3" xfId="14867" xr:uid="{00000000-0005-0000-0000-00009D570000}"/>
    <cellStyle name="Notas 2 6 2 3 2" xfId="14868" xr:uid="{00000000-0005-0000-0000-00009E570000}"/>
    <cellStyle name="Notas 2 6 2 3 3" xfId="14869" xr:uid="{00000000-0005-0000-0000-00009F570000}"/>
    <cellStyle name="Notas 2 6 2 3 4" xfId="14870" xr:uid="{00000000-0005-0000-0000-0000A0570000}"/>
    <cellStyle name="Notas 2 6 2 3 5" xfId="14871" xr:uid="{00000000-0005-0000-0000-0000A1570000}"/>
    <cellStyle name="Notas 2 6 2 4" xfId="14872" xr:uid="{00000000-0005-0000-0000-0000A2570000}"/>
    <cellStyle name="Notas 2 6 2 4 2" xfId="14873" xr:uid="{00000000-0005-0000-0000-0000A3570000}"/>
    <cellStyle name="Notas 2 6 2 4 3" xfId="14874" xr:uid="{00000000-0005-0000-0000-0000A4570000}"/>
    <cellStyle name="Notas 2 6 2 4 4" xfId="14875" xr:uid="{00000000-0005-0000-0000-0000A5570000}"/>
    <cellStyle name="Notas 2 6 2 4 5" xfId="14876" xr:uid="{00000000-0005-0000-0000-0000A6570000}"/>
    <cellStyle name="Notas 2 6 3" xfId="14877" xr:uid="{00000000-0005-0000-0000-0000A7570000}"/>
    <cellStyle name="Notas 2 6 3 2" xfId="14878" xr:uid="{00000000-0005-0000-0000-0000A8570000}"/>
    <cellStyle name="Notas 2 6 3 2 2" xfId="14879" xr:uid="{00000000-0005-0000-0000-0000A9570000}"/>
    <cellStyle name="Notas 2 6 3 2 2 2" xfId="14880" xr:uid="{00000000-0005-0000-0000-0000AA570000}"/>
    <cellStyle name="Notas 2 6 3 2 2 3" xfId="14881" xr:uid="{00000000-0005-0000-0000-0000AB570000}"/>
    <cellStyle name="Notas 2 6 3 2 2 4" xfId="14882" xr:uid="{00000000-0005-0000-0000-0000AC570000}"/>
    <cellStyle name="Notas 2 6 3 2 2 5" xfId="14883" xr:uid="{00000000-0005-0000-0000-0000AD570000}"/>
    <cellStyle name="Notas 2 6 3 2 3" xfId="14884" xr:uid="{00000000-0005-0000-0000-0000AE570000}"/>
    <cellStyle name="Notas 2 6 3 2 3 2" xfId="14885" xr:uid="{00000000-0005-0000-0000-0000AF570000}"/>
    <cellStyle name="Notas 2 6 3 2 3 3" xfId="14886" xr:uid="{00000000-0005-0000-0000-0000B0570000}"/>
    <cellStyle name="Notas 2 6 3 2 3 4" xfId="14887" xr:uid="{00000000-0005-0000-0000-0000B1570000}"/>
    <cellStyle name="Notas 2 6 3 2 3 5" xfId="14888" xr:uid="{00000000-0005-0000-0000-0000B2570000}"/>
    <cellStyle name="Notas 2 6 3 3" xfId="14889" xr:uid="{00000000-0005-0000-0000-0000B3570000}"/>
    <cellStyle name="Notas 2 6 3 3 2" xfId="14890" xr:uid="{00000000-0005-0000-0000-0000B4570000}"/>
    <cellStyle name="Notas 2 6 3 3 3" xfId="14891" xr:uid="{00000000-0005-0000-0000-0000B5570000}"/>
    <cellStyle name="Notas 2 6 3 3 4" xfId="14892" xr:uid="{00000000-0005-0000-0000-0000B6570000}"/>
    <cellStyle name="Notas 2 6 3 3 5" xfId="14893" xr:uid="{00000000-0005-0000-0000-0000B7570000}"/>
    <cellStyle name="Notas 2 6 3 4" xfId="14894" xr:uid="{00000000-0005-0000-0000-0000B8570000}"/>
    <cellStyle name="Notas 2 6 3 4 2" xfId="14895" xr:uid="{00000000-0005-0000-0000-0000B9570000}"/>
    <cellStyle name="Notas 2 6 3 4 3" xfId="14896" xr:uid="{00000000-0005-0000-0000-0000BA570000}"/>
    <cellStyle name="Notas 2 6 3 4 4" xfId="14897" xr:uid="{00000000-0005-0000-0000-0000BB570000}"/>
    <cellStyle name="Notas 2 6 3 4 5" xfId="14898" xr:uid="{00000000-0005-0000-0000-0000BC570000}"/>
    <cellStyle name="Notas 2 6 4" xfId="14899" xr:uid="{00000000-0005-0000-0000-0000BD570000}"/>
    <cellStyle name="Notas 2 6 4 2" xfId="14900" xr:uid="{00000000-0005-0000-0000-0000BE570000}"/>
    <cellStyle name="Notas 2 6 4 2 2" xfId="14901" xr:uid="{00000000-0005-0000-0000-0000BF570000}"/>
    <cellStyle name="Notas 2 6 4 2 2 2" xfId="14902" xr:uid="{00000000-0005-0000-0000-0000C0570000}"/>
    <cellStyle name="Notas 2 6 4 2 2 3" xfId="14903" xr:uid="{00000000-0005-0000-0000-0000C1570000}"/>
    <cellStyle name="Notas 2 6 4 2 2 4" xfId="14904" xr:uid="{00000000-0005-0000-0000-0000C2570000}"/>
    <cellStyle name="Notas 2 6 4 2 2 5" xfId="14905" xr:uid="{00000000-0005-0000-0000-0000C3570000}"/>
    <cellStyle name="Notas 2 6 4 2 3" xfId="14906" xr:uid="{00000000-0005-0000-0000-0000C4570000}"/>
    <cellStyle name="Notas 2 6 4 2 3 2" xfId="14907" xr:uid="{00000000-0005-0000-0000-0000C5570000}"/>
    <cellStyle name="Notas 2 6 4 2 3 3" xfId="14908" xr:uid="{00000000-0005-0000-0000-0000C6570000}"/>
    <cellStyle name="Notas 2 6 4 2 3 4" xfId="14909" xr:uid="{00000000-0005-0000-0000-0000C7570000}"/>
    <cellStyle name="Notas 2 6 4 2 3 5" xfId="14910" xr:uid="{00000000-0005-0000-0000-0000C8570000}"/>
    <cellStyle name="Notas 2 6 4 3" xfId="14911" xr:uid="{00000000-0005-0000-0000-0000C9570000}"/>
    <cellStyle name="Notas 2 6 4 3 2" xfId="14912" xr:uid="{00000000-0005-0000-0000-0000CA570000}"/>
    <cellStyle name="Notas 2 6 4 3 3" xfId="14913" xr:uid="{00000000-0005-0000-0000-0000CB570000}"/>
    <cellStyle name="Notas 2 6 4 3 4" xfId="14914" xr:uid="{00000000-0005-0000-0000-0000CC570000}"/>
    <cellStyle name="Notas 2 6 4 3 5" xfId="14915" xr:uid="{00000000-0005-0000-0000-0000CD570000}"/>
    <cellStyle name="Notas 2 6 4 4" xfId="14916" xr:uid="{00000000-0005-0000-0000-0000CE570000}"/>
    <cellStyle name="Notas 2 6 4 4 2" xfId="14917" xr:uid="{00000000-0005-0000-0000-0000CF570000}"/>
    <cellStyle name="Notas 2 6 4 4 3" xfId="14918" xr:uid="{00000000-0005-0000-0000-0000D0570000}"/>
    <cellStyle name="Notas 2 6 4 4 4" xfId="14919" xr:uid="{00000000-0005-0000-0000-0000D1570000}"/>
    <cellStyle name="Notas 2 6 4 4 5" xfId="14920" xr:uid="{00000000-0005-0000-0000-0000D2570000}"/>
    <cellStyle name="Notas 2 6 5" xfId="14921" xr:uid="{00000000-0005-0000-0000-0000D3570000}"/>
    <cellStyle name="Notas 2 6 5 2" xfId="14922" xr:uid="{00000000-0005-0000-0000-0000D4570000}"/>
    <cellStyle name="Notas 2 6 5 2 2" xfId="14923" xr:uid="{00000000-0005-0000-0000-0000D5570000}"/>
    <cellStyle name="Notas 2 6 5 2 3" xfId="14924" xr:uid="{00000000-0005-0000-0000-0000D6570000}"/>
    <cellStyle name="Notas 2 6 5 2 4" xfId="14925" xr:uid="{00000000-0005-0000-0000-0000D7570000}"/>
    <cellStyle name="Notas 2 6 5 2 5" xfId="14926" xr:uid="{00000000-0005-0000-0000-0000D8570000}"/>
    <cellStyle name="Notas 2 6 5 3" xfId="14927" xr:uid="{00000000-0005-0000-0000-0000D9570000}"/>
    <cellStyle name="Notas 2 6 5 3 2" xfId="14928" xr:uid="{00000000-0005-0000-0000-0000DA570000}"/>
    <cellStyle name="Notas 2 6 5 3 3" xfId="14929" xr:uid="{00000000-0005-0000-0000-0000DB570000}"/>
    <cellStyle name="Notas 2 6 5 3 4" xfId="14930" xr:uid="{00000000-0005-0000-0000-0000DC570000}"/>
    <cellStyle name="Notas 2 6 5 3 5" xfId="14931" xr:uid="{00000000-0005-0000-0000-0000DD570000}"/>
    <cellStyle name="Notas 2 6 6" xfId="14932" xr:uid="{00000000-0005-0000-0000-0000DE570000}"/>
    <cellStyle name="Notas 2 6 6 2" xfId="14933" xr:uid="{00000000-0005-0000-0000-0000DF570000}"/>
    <cellStyle name="Notas 2 6 6 3" xfId="14934" xr:uid="{00000000-0005-0000-0000-0000E0570000}"/>
    <cellStyle name="Notas 2 6 6 4" xfId="14935" xr:uid="{00000000-0005-0000-0000-0000E1570000}"/>
    <cellStyle name="Notas 2 6 6 5" xfId="14936" xr:uid="{00000000-0005-0000-0000-0000E2570000}"/>
    <cellStyle name="Notas 2 6 7" xfId="14937" xr:uid="{00000000-0005-0000-0000-0000E3570000}"/>
    <cellStyle name="Notas 2 6 7 2" xfId="14938" xr:uid="{00000000-0005-0000-0000-0000E4570000}"/>
    <cellStyle name="Notas 2 6 7 3" xfId="14939" xr:uid="{00000000-0005-0000-0000-0000E5570000}"/>
    <cellStyle name="Notas 2 6 7 4" xfId="14940" xr:uid="{00000000-0005-0000-0000-0000E6570000}"/>
    <cellStyle name="Notas 2 6 7 5" xfId="14941" xr:uid="{00000000-0005-0000-0000-0000E7570000}"/>
    <cellStyle name="Notas 2 7" xfId="14942" xr:uid="{00000000-0005-0000-0000-0000E8570000}"/>
    <cellStyle name="Notas 2 7 2" xfId="14943" xr:uid="{00000000-0005-0000-0000-0000E9570000}"/>
    <cellStyle name="Notas 2 7 2 2" xfId="14944" xr:uid="{00000000-0005-0000-0000-0000EA570000}"/>
    <cellStyle name="Notas 2 7 2 2 2" xfId="14945" xr:uid="{00000000-0005-0000-0000-0000EB570000}"/>
    <cellStyle name="Notas 2 7 2 2 2 2" xfId="14946" xr:uid="{00000000-0005-0000-0000-0000EC570000}"/>
    <cellStyle name="Notas 2 7 2 2 2 3" xfId="14947" xr:uid="{00000000-0005-0000-0000-0000ED570000}"/>
    <cellStyle name="Notas 2 7 2 2 2 4" xfId="14948" xr:uid="{00000000-0005-0000-0000-0000EE570000}"/>
    <cellStyle name="Notas 2 7 2 2 2 5" xfId="14949" xr:uid="{00000000-0005-0000-0000-0000EF570000}"/>
    <cellStyle name="Notas 2 7 2 2 3" xfId="14950" xr:uid="{00000000-0005-0000-0000-0000F0570000}"/>
    <cellStyle name="Notas 2 7 2 2 3 2" xfId="14951" xr:uid="{00000000-0005-0000-0000-0000F1570000}"/>
    <cellStyle name="Notas 2 7 2 2 3 3" xfId="14952" xr:uid="{00000000-0005-0000-0000-0000F2570000}"/>
    <cellStyle name="Notas 2 7 2 2 3 4" xfId="14953" xr:uid="{00000000-0005-0000-0000-0000F3570000}"/>
    <cellStyle name="Notas 2 7 2 2 3 5" xfId="14954" xr:uid="{00000000-0005-0000-0000-0000F4570000}"/>
    <cellStyle name="Notas 2 7 2 3" xfId="14955" xr:uid="{00000000-0005-0000-0000-0000F5570000}"/>
    <cellStyle name="Notas 2 7 2 3 2" xfId="14956" xr:uid="{00000000-0005-0000-0000-0000F6570000}"/>
    <cellStyle name="Notas 2 7 2 3 3" xfId="14957" xr:uid="{00000000-0005-0000-0000-0000F7570000}"/>
    <cellStyle name="Notas 2 7 2 3 4" xfId="14958" xr:uid="{00000000-0005-0000-0000-0000F8570000}"/>
    <cellStyle name="Notas 2 7 2 3 5" xfId="14959" xr:uid="{00000000-0005-0000-0000-0000F9570000}"/>
    <cellStyle name="Notas 2 7 2 4" xfId="14960" xr:uid="{00000000-0005-0000-0000-0000FA570000}"/>
    <cellStyle name="Notas 2 7 2 4 2" xfId="14961" xr:uid="{00000000-0005-0000-0000-0000FB570000}"/>
    <cellStyle name="Notas 2 7 2 4 3" xfId="14962" xr:uid="{00000000-0005-0000-0000-0000FC570000}"/>
    <cellStyle name="Notas 2 7 2 4 4" xfId="14963" xr:uid="{00000000-0005-0000-0000-0000FD570000}"/>
    <cellStyle name="Notas 2 7 2 4 5" xfId="14964" xr:uid="{00000000-0005-0000-0000-0000FE570000}"/>
    <cellStyle name="Notas 2 7 3" xfId="14965" xr:uid="{00000000-0005-0000-0000-0000FF570000}"/>
    <cellStyle name="Notas 2 7 3 2" xfId="14966" xr:uid="{00000000-0005-0000-0000-000000580000}"/>
    <cellStyle name="Notas 2 7 3 2 2" xfId="14967" xr:uid="{00000000-0005-0000-0000-000001580000}"/>
    <cellStyle name="Notas 2 7 3 2 2 2" xfId="14968" xr:uid="{00000000-0005-0000-0000-000002580000}"/>
    <cellStyle name="Notas 2 7 3 2 2 3" xfId="14969" xr:uid="{00000000-0005-0000-0000-000003580000}"/>
    <cellStyle name="Notas 2 7 3 2 2 4" xfId="14970" xr:uid="{00000000-0005-0000-0000-000004580000}"/>
    <cellStyle name="Notas 2 7 3 2 2 5" xfId="14971" xr:uid="{00000000-0005-0000-0000-000005580000}"/>
    <cellStyle name="Notas 2 7 3 2 3" xfId="14972" xr:uid="{00000000-0005-0000-0000-000006580000}"/>
    <cellStyle name="Notas 2 7 3 2 3 2" xfId="14973" xr:uid="{00000000-0005-0000-0000-000007580000}"/>
    <cellStyle name="Notas 2 7 3 2 3 3" xfId="14974" xr:uid="{00000000-0005-0000-0000-000008580000}"/>
    <cellStyle name="Notas 2 7 3 2 3 4" xfId="14975" xr:uid="{00000000-0005-0000-0000-000009580000}"/>
    <cellStyle name="Notas 2 7 3 2 3 5" xfId="14976" xr:uid="{00000000-0005-0000-0000-00000A580000}"/>
    <cellStyle name="Notas 2 7 3 3" xfId="14977" xr:uid="{00000000-0005-0000-0000-00000B580000}"/>
    <cellStyle name="Notas 2 7 3 3 2" xfId="14978" xr:uid="{00000000-0005-0000-0000-00000C580000}"/>
    <cellStyle name="Notas 2 7 3 3 3" xfId="14979" xr:uid="{00000000-0005-0000-0000-00000D580000}"/>
    <cellStyle name="Notas 2 7 3 3 4" xfId="14980" xr:uid="{00000000-0005-0000-0000-00000E580000}"/>
    <cellStyle name="Notas 2 7 3 3 5" xfId="14981" xr:uid="{00000000-0005-0000-0000-00000F580000}"/>
    <cellStyle name="Notas 2 7 3 4" xfId="14982" xr:uid="{00000000-0005-0000-0000-000010580000}"/>
    <cellStyle name="Notas 2 7 3 4 2" xfId="14983" xr:uid="{00000000-0005-0000-0000-000011580000}"/>
    <cellStyle name="Notas 2 7 3 4 3" xfId="14984" xr:uid="{00000000-0005-0000-0000-000012580000}"/>
    <cellStyle name="Notas 2 7 3 4 4" xfId="14985" xr:uid="{00000000-0005-0000-0000-000013580000}"/>
    <cellStyle name="Notas 2 7 3 4 5" xfId="14986" xr:uid="{00000000-0005-0000-0000-000014580000}"/>
    <cellStyle name="Notas 2 7 4" xfId="14987" xr:uid="{00000000-0005-0000-0000-000015580000}"/>
    <cellStyle name="Notas 2 7 4 2" xfId="14988" xr:uid="{00000000-0005-0000-0000-000016580000}"/>
    <cellStyle name="Notas 2 7 4 2 2" xfId="14989" xr:uid="{00000000-0005-0000-0000-000017580000}"/>
    <cellStyle name="Notas 2 7 4 2 2 2" xfId="14990" xr:uid="{00000000-0005-0000-0000-000018580000}"/>
    <cellStyle name="Notas 2 7 4 2 2 3" xfId="14991" xr:uid="{00000000-0005-0000-0000-000019580000}"/>
    <cellStyle name="Notas 2 7 4 2 2 4" xfId="14992" xr:uid="{00000000-0005-0000-0000-00001A580000}"/>
    <cellStyle name="Notas 2 7 4 2 2 5" xfId="14993" xr:uid="{00000000-0005-0000-0000-00001B580000}"/>
    <cellStyle name="Notas 2 7 4 2 3" xfId="14994" xr:uid="{00000000-0005-0000-0000-00001C580000}"/>
    <cellStyle name="Notas 2 7 4 2 3 2" xfId="14995" xr:uid="{00000000-0005-0000-0000-00001D580000}"/>
    <cellStyle name="Notas 2 7 4 2 3 3" xfId="14996" xr:uid="{00000000-0005-0000-0000-00001E580000}"/>
    <cellStyle name="Notas 2 7 4 2 3 4" xfId="14997" xr:uid="{00000000-0005-0000-0000-00001F580000}"/>
    <cellStyle name="Notas 2 7 4 2 3 5" xfId="14998" xr:uid="{00000000-0005-0000-0000-000020580000}"/>
    <cellStyle name="Notas 2 7 4 3" xfId="14999" xr:uid="{00000000-0005-0000-0000-000021580000}"/>
    <cellStyle name="Notas 2 7 4 3 2" xfId="15000" xr:uid="{00000000-0005-0000-0000-000022580000}"/>
    <cellStyle name="Notas 2 7 4 3 3" xfId="15001" xr:uid="{00000000-0005-0000-0000-000023580000}"/>
    <cellStyle name="Notas 2 7 4 3 4" xfId="15002" xr:uid="{00000000-0005-0000-0000-000024580000}"/>
    <cellStyle name="Notas 2 7 4 3 5" xfId="15003" xr:uid="{00000000-0005-0000-0000-000025580000}"/>
    <cellStyle name="Notas 2 7 4 4" xfId="15004" xr:uid="{00000000-0005-0000-0000-000026580000}"/>
    <cellStyle name="Notas 2 7 4 4 2" xfId="15005" xr:uid="{00000000-0005-0000-0000-000027580000}"/>
    <cellStyle name="Notas 2 7 4 4 3" xfId="15006" xr:uid="{00000000-0005-0000-0000-000028580000}"/>
    <cellStyle name="Notas 2 7 4 4 4" xfId="15007" xr:uid="{00000000-0005-0000-0000-000029580000}"/>
    <cellStyle name="Notas 2 7 4 4 5" xfId="15008" xr:uid="{00000000-0005-0000-0000-00002A580000}"/>
    <cellStyle name="Notas 2 7 5" xfId="15009" xr:uid="{00000000-0005-0000-0000-00002B580000}"/>
    <cellStyle name="Notas 2 7 5 2" xfId="15010" xr:uid="{00000000-0005-0000-0000-00002C580000}"/>
    <cellStyle name="Notas 2 7 5 2 2" xfId="15011" xr:uid="{00000000-0005-0000-0000-00002D580000}"/>
    <cellStyle name="Notas 2 7 5 2 3" xfId="15012" xr:uid="{00000000-0005-0000-0000-00002E580000}"/>
    <cellStyle name="Notas 2 7 5 2 4" xfId="15013" xr:uid="{00000000-0005-0000-0000-00002F580000}"/>
    <cellStyle name="Notas 2 7 5 2 5" xfId="15014" xr:uid="{00000000-0005-0000-0000-000030580000}"/>
    <cellStyle name="Notas 2 7 5 3" xfId="15015" xr:uid="{00000000-0005-0000-0000-000031580000}"/>
    <cellStyle name="Notas 2 7 5 3 2" xfId="15016" xr:uid="{00000000-0005-0000-0000-000032580000}"/>
    <cellStyle name="Notas 2 7 5 3 3" xfId="15017" xr:uid="{00000000-0005-0000-0000-000033580000}"/>
    <cellStyle name="Notas 2 7 5 3 4" xfId="15018" xr:uid="{00000000-0005-0000-0000-000034580000}"/>
    <cellStyle name="Notas 2 7 5 3 5" xfId="15019" xr:uid="{00000000-0005-0000-0000-000035580000}"/>
    <cellStyle name="Notas 2 7 6" xfId="15020" xr:uid="{00000000-0005-0000-0000-000036580000}"/>
    <cellStyle name="Notas 2 7 6 2" xfId="15021" xr:uid="{00000000-0005-0000-0000-000037580000}"/>
    <cellStyle name="Notas 2 7 6 3" xfId="15022" xr:uid="{00000000-0005-0000-0000-000038580000}"/>
    <cellStyle name="Notas 2 7 6 4" xfId="15023" xr:uid="{00000000-0005-0000-0000-000039580000}"/>
    <cellStyle name="Notas 2 7 6 5" xfId="15024" xr:uid="{00000000-0005-0000-0000-00003A580000}"/>
    <cellStyle name="Notas 2 7 7" xfId="15025" xr:uid="{00000000-0005-0000-0000-00003B580000}"/>
    <cellStyle name="Notas 2 7 7 2" xfId="15026" xr:uid="{00000000-0005-0000-0000-00003C580000}"/>
    <cellStyle name="Notas 2 7 7 3" xfId="15027" xr:uid="{00000000-0005-0000-0000-00003D580000}"/>
    <cellStyle name="Notas 2 7 7 4" xfId="15028" xr:uid="{00000000-0005-0000-0000-00003E580000}"/>
    <cellStyle name="Notas 2 7 7 5" xfId="15029" xr:uid="{00000000-0005-0000-0000-00003F580000}"/>
    <cellStyle name="Notas 2 8" xfId="15030" xr:uid="{00000000-0005-0000-0000-000040580000}"/>
    <cellStyle name="Notas 2 8 2" xfId="15031" xr:uid="{00000000-0005-0000-0000-000041580000}"/>
    <cellStyle name="Notas 2 8 2 2" xfId="15032" xr:uid="{00000000-0005-0000-0000-000042580000}"/>
    <cellStyle name="Notas 2 8 2 2 2" xfId="15033" xr:uid="{00000000-0005-0000-0000-000043580000}"/>
    <cellStyle name="Notas 2 8 2 2 2 2" xfId="15034" xr:uid="{00000000-0005-0000-0000-000044580000}"/>
    <cellStyle name="Notas 2 8 2 2 2 3" xfId="15035" xr:uid="{00000000-0005-0000-0000-000045580000}"/>
    <cellStyle name="Notas 2 8 2 2 2 4" xfId="15036" xr:uid="{00000000-0005-0000-0000-000046580000}"/>
    <cellStyle name="Notas 2 8 2 2 2 5" xfId="15037" xr:uid="{00000000-0005-0000-0000-000047580000}"/>
    <cellStyle name="Notas 2 8 2 2 3" xfId="15038" xr:uid="{00000000-0005-0000-0000-000048580000}"/>
    <cellStyle name="Notas 2 8 2 2 3 2" xfId="15039" xr:uid="{00000000-0005-0000-0000-000049580000}"/>
    <cellStyle name="Notas 2 8 2 2 3 3" xfId="15040" xr:uid="{00000000-0005-0000-0000-00004A580000}"/>
    <cellStyle name="Notas 2 8 2 2 3 4" xfId="15041" xr:uid="{00000000-0005-0000-0000-00004B580000}"/>
    <cellStyle name="Notas 2 8 2 2 3 5" xfId="15042" xr:uid="{00000000-0005-0000-0000-00004C580000}"/>
    <cellStyle name="Notas 2 8 2 3" xfId="15043" xr:uid="{00000000-0005-0000-0000-00004D580000}"/>
    <cellStyle name="Notas 2 8 2 3 2" xfId="15044" xr:uid="{00000000-0005-0000-0000-00004E580000}"/>
    <cellStyle name="Notas 2 8 2 3 3" xfId="15045" xr:uid="{00000000-0005-0000-0000-00004F580000}"/>
    <cellStyle name="Notas 2 8 2 3 4" xfId="15046" xr:uid="{00000000-0005-0000-0000-000050580000}"/>
    <cellStyle name="Notas 2 8 2 3 5" xfId="15047" xr:uid="{00000000-0005-0000-0000-000051580000}"/>
    <cellStyle name="Notas 2 8 2 4" xfId="15048" xr:uid="{00000000-0005-0000-0000-000052580000}"/>
    <cellStyle name="Notas 2 8 2 4 2" xfId="15049" xr:uid="{00000000-0005-0000-0000-000053580000}"/>
    <cellStyle name="Notas 2 8 2 4 3" xfId="15050" xr:uid="{00000000-0005-0000-0000-000054580000}"/>
    <cellStyle name="Notas 2 8 2 4 4" xfId="15051" xr:uid="{00000000-0005-0000-0000-000055580000}"/>
    <cellStyle name="Notas 2 8 2 4 5" xfId="15052" xr:uid="{00000000-0005-0000-0000-000056580000}"/>
    <cellStyle name="Notas 2 8 3" xfId="15053" xr:uid="{00000000-0005-0000-0000-000057580000}"/>
    <cellStyle name="Notas 2 8 3 2" xfId="15054" xr:uid="{00000000-0005-0000-0000-000058580000}"/>
    <cellStyle name="Notas 2 8 3 2 2" xfId="15055" xr:uid="{00000000-0005-0000-0000-000059580000}"/>
    <cellStyle name="Notas 2 8 3 2 3" xfId="15056" xr:uid="{00000000-0005-0000-0000-00005A580000}"/>
    <cellStyle name="Notas 2 8 3 2 4" xfId="15057" xr:uid="{00000000-0005-0000-0000-00005B580000}"/>
    <cellStyle name="Notas 2 8 3 2 5" xfId="15058" xr:uid="{00000000-0005-0000-0000-00005C580000}"/>
    <cellStyle name="Notas 2 8 3 3" xfId="15059" xr:uid="{00000000-0005-0000-0000-00005D580000}"/>
    <cellStyle name="Notas 2 8 3 3 2" xfId="15060" xr:uid="{00000000-0005-0000-0000-00005E580000}"/>
    <cellStyle name="Notas 2 8 3 3 3" xfId="15061" xr:uid="{00000000-0005-0000-0000-00005F580000}"/>
    <cellStyle name="Notas 2 8 3 3 4" xfId="15062" xr:uid="{00000000-0005-0000-0000-000060580000}"/>
    <cellStyle name="Notas 2 8 3 3 5" xfId="15063" xr:uid="{00000000-0005-0000-0000-000061580000}"/>
    <cellStyle name="Notas 2 8 4" xfId="15064" xr:uid="{00000000-0005-0000-0000-000062580000}"/>
    <cellStyle name="Notas 2 8 4 2" xfId="15065" xr:uid="{00000000-0005-0000-0000-000063580000}"/>
    <cellStyle name="Notas 2 8 4 3" xfId="15066" xr:uid="{00000000-0005-0000-0000-000064580000}"/>
    <cellStyle name="Notas 2 8 4 4" xfId="15067" xr:uid="{00000000-0005-0000-0000-000065580000}"/>
    <cellStyle name="Notas 2 8 4 5" xfId="15068" xr:uid="{00000000-0005-0000-0000-000066580000}"/>
    <cellStyle name="Notas 2 8 5" xfId="15069" xr:uid="{00000000-0005-0000-0000-000067580000}"/>
    <cellStyle name="Notas 2 8 5 2" xfId="15070" xr:uid="{00000000-0005-0000-0000-000068580000}"/>
    <cellStyle name="Notas 2 8 5 3" xfId="15071" xr:uid="{00000000-0005-0000-0000-000069580000}"/>
    <cellStyle name="Notas 2 8 5 4" xfId="15072" xr:uid="{00000000-0005-0000-0000-00006A580000}"/>
    <cellStyle name="Notas 2 8 5 5" xfId="15073" xr:uid="{00000000-0005-0000-0000-00006B580000}"/>
    <cellStyle name="Notas 2 9" xfId="15074" xr:uid="{00000000-0005-0000-0000-00006C580000}"/>
    <cellStyle name="Notas 2 9 2" xfId="15075" xr:uid="{00000000-0005-0000-0000-00006D580000}"/>
    <cellStyle name="Notas 2 9 2 2" xfId="15076" xr:uid="{00000000-0005-0000-0000-00006E580000}"/>
    <cellStyle name="Notas 2 9 2 2 2" xfId="15077" xr:uid="{00000000-0005-0000-0000-00006F580000}"/>
    <cellStyle name="Notas 2 9 2 2 2 2" xfId="15078" xr:uid="{00000000-0005-0000-0000-000070580000}"/>
    <cellStyle name="Notas 2 9 2 2 2 3" xfId="15079" xr:uid="{00000000-0005-0000-0000-000071580000}"/>
    <cellStyle name="Notas 2 9 2 2 2 4" xfId="15080" xr:uid="{00000000-0005-0000-0000-000072580000}"/>
    <cellStyle name="Notas 2 9 2 2 2 5" xfId="15081" xr:uid="{00000000-0005-0000-0000-000073580000}"/>
    <cellStyle name="Notas 2 9 2 2 3" xfId="15082" xr:uid="{00000000-0005-0000-0000-000074580000}"/>
    <cellStyle name="Notas 2 9 2 2 3 2" xfId="15083" xr:uid="{00000000-0005-0000-0000-000075580000}"/>
    <cellStyle name="Notas 2 9 2 2 3 3" xfId="15084" xr:uid="{00000000-0005-0000-0000-000076580000}"/>
    <cellStyle name="Notas 2 9 2 2 3 4" xfId="15085" xr:uid="{00000000-0005-0000-0000-000077580000}"/>
    <cellStyle name="Notas 2 9 2 2 3 5" xfId="15086" xr:uid="{00000000-0005-0000-0000-000078580000}"/>
    <cellStyle name="Notas 2 9 2 3" xfId="15087" xr:uid="{00000000-0005-0000-0000-000079580000}"/>
    <cellStyle name="Notas 2 9 2 3 2" xfId="15088" xr:uid="{00000000-0005-0000-0000-00007A580000}"/>
    <cellStyle name="Notas 2 9 2 3 3" xfId="15089" xr:uid="{00000000-0005-0000-0000-00007B580000}"/>
    <cellStyle name="Notas 2 9 2 3 4" xfId="15090" xr:uid="{00000000-0005-0000-0000-00007C580000}"/>
    <cellStyle name="Notas 2 9 2 3 5" xfId="15091" xr:uid="{00000000-0005-0000-0000-00007D580000}"/>
    <cellStyle name="Notas 2 9 2 4" xfId="15092" xr:uid="{00000000-0005-0000-0000-00007E580000}"/>
    <cellStyle name="Notas 2 9 2 4 2" xfId="15093" xr:uid="{00000000-0005-0000-0000-00007F580000}"/>
    <cellStyle name="Notas 2 9 2 4 3" xfId="15094" xr:uid="{00000000-0005-0000-0000-000080580000}"/>
    <cellStyle name="Notas 2 9 2 4 4" xfId="15095" xr:uid="{00000000-0005-0000-0000-000081580000}"/>
    <cellStyle name="Notas 2 9 2 4 5" xfId="15096" xr:uid="{00000000-0005-0000-0000-000082580000}"/>
    <cellStyle name="Notas 2 9 3" xfId="15097" xr:uid="{00000000-0005-0000-0000-000083580000}"/>
    <cellStyle name="Notas 2 9 3 2" xfId="15098" xr:uid="{00000000-0005-0000-0000-000084580000}"/>
    <cellStyle name="Notas 2 9 3 2 2" xfId="15099" xr:uid="{00000000-0005-0000-0000-000085580000}"/>
    <cellStyle name="Notas 2 9 3 2 3" xfId="15100" xr:uid="{00000000-0005-0000-0000-000086580000}"/>
    <cellStyle name="Notas 2 9 3 2 4" xfId="15101" xr:uid="{00000000-0005-0000-0000-000087580000}"/>
    <cellStyle name="Notas 2 9 3 2 5" xfId="15102" xr:uid="{00000000-0005-0000-0000-000088580000}"/>
    <cellStyle name="Notas 2 9 3 3" xfId="15103" xr:uid="{00000000-0005-0000-0000-000089580000}"/>
    <cellStyle name="Notas 2 9 3 3 2" xfId="15104" xr:uid="{00000000-0005-0000-0000-00008A580000}"/>
    <cellStyle name="Notas 2 9 3 3 3" xfId="15105" xr:uid="{00000000-0005-0000-0000-00008B580000}"/>
    <cellStyle name="Notas 2 9 3 3 4" xfId="15106" xr:uid="{00000000-0005-0000-0000-00008C580000}"/>
    <cellStyle name="Notas 2 9 3 3 5" xfId="15107" xr:uid="{00000000-0005-0000-0000-00008D580000}"/>
    <cellStyle name="Notas 2 9 4" xfId="15108" xr:uid="{00000000-0005-0000-0000-00008E580000}"/>
    <cellStyle name="Notas 2 9 4 2" xfId="15109" xr:uid="{00000000-0005-0000-0000-00008F580000}"/>
    <cellStyle name="Notas 2 9 4 3" xfId="15110" xr:uid="{00000000-0005-0000-0000-000090580000}"/>
    <cellStyle name="Notas 2 9 4 4" xfId="15111" xr:uid="{00000000-0005-0000-0000-000091580000}"/>
    <cellStyle name="Notas 2 9 4 5" xfId="15112" xr:uid="{00000000-0005-0000-0000-000092580000}"/>
    <cellStyle name="Notas 2 9 5" xfId="15113" xr:uid="{00000000-0005-0000-0000-000093580000}"/>
    <cellStyle name="Notas 2 9 5 2" xfId="15114" xr:uid="{00000000-0005-0000-0000-000094580000}"/>
    <cellStyle name="Notas 2 9 5 3" xfId="15115" xr:uid="{00000000-0005-0000-0000-000095580000}"/>
    <cellStyle name="Notas 2 9 5 4" xfId="15116" xr:uid="{00000000-0005-0000-0000-000096580000}"/>
    <cellStyle name="Notas 2 9 5 5" xfId="15117" xr:uid="{00000000-0005-0000-0000-000097580000}"/>
    <cellStyle name="Notas 2_MEDIDAS AYER" xfId="37865" xr:uid="{00000000-0005-0000-0000-000098580000}"/>
    <cellStyle name="Notas 3" xfId="230" xr:uid="{00000000-0005-0000-0000-000099580000}"/>
    <cellStyle name="Notas 3 2" xfId="308" xr:uid="{00000000-0005-0000-0000-00009A580000}"/>
    <cellStyle name="Notas 3 3" xfId="321" xr:uid="{00000000-0005-0000-0000-00009B580000}"/>
    <cellStyle name="Notas 4" xfId="262" xr:uid="{00000000-0005-0000-0000-00009C580000}"/>
    <cellStyle name="Notas 5" xfId="302" xr:uid="{00000000-0005-0000-0000-00009D580000}"/>
    <cellStyle name="Notas 6" xfId="315" xr:uid="{00000000-0005-0000-0000-00009E580000}"/>
    <cellStyle name="Note 10" xfId="15118" xr:uid="{00000000-0005-0000-0000-00009F580000}"/>
    <cellStyle name="Note 10 2" xfId="15119" xr:uid="{00000000-0005-0000-0000-0000A0580000}"/>
    <cellStyle name="Note 10 2 2" xfId="15120" xr:uid="{00000000-0005-0000-0000-0000A1580000}"/>
    <cellStyle name="Note 10 2 2 2" xfId="15121" xr:uid="{00000000-0005-0000-0000-0000A2580000}"/>
    <cellStyle name="Note 10 2 2 2 2" xfId="15122" xr:uid="{00000000-0005-0000-0000-0000A3580000}"/>
    <cellStyle name="Note 10 2 2 2 3" xfId="15123" xr:uid="{00000000-0005-0000-0000-0000A4580000}"/>
    <cellStyle name="Note 10 2 2 2 4" xfId="15124" xr:uid="{00000000-0005-0000-0000-0000A5580000}"/>
    <cellStyle name="Note 10 2 2 2 5" xfId="15125" xr:uid="{00000000-0005-0000-0000-0000A6580000}"/>
    <cellStyle name="Note 10 2 2 3" xfId="15126" xr:uid="{00000000-0005-0000-0000-0000A7580000}"/>
    <cellStyle name="Note 10 2 2 3 2" xfId="15127" xr:uid="{00000000-0005-0000-0000-0000A8580000}"/>
    <cellStyle name="Note 10 2 2 3 3" xfId="15128" xr:uid="{00000000-0005-0000-0000-0000A9580000}"/>
    <cellStyle name="Note 10 2 2 3 4" xfId="15129" xr:uid="{00000000-0005-0000-0000-0000AA580000}"/>
    <cellStyle name="Note 10 2 2 3 5" xfId="15130" xr:uid="{00000000-0005-0000-0000-0000AB580000}"/>
    <cellStyle name="Note 10 2 3" xfId="15131" xr:uid="{00000000-0005-0000-0000-0000AC580000}"/>
    <cellStyle name="Note 10 2 3 2" xfId="15132" xr:uid="{00000000-0005-0000-0000-0000AD580000}"/>
    <cellStyle name="Note 10 2 3 3" xfId="15133" xr:uid="{00000000-0005-0000-0000-0000AE580000}"/>
    <cellStyle name="Note 10 2 3 4" xfId="15134" xr:uid="{00000000-0005-0000-0000-0000AF580000}"/>
    <cellStyle name="Note 10 2 3 5" xfId="15135" xr:uid="{00000000-0005-0000-0000-0000B0580000}"/>
    <cellStyle name="Note 10 2 4" xfId="15136" xr:uid="{00000000-0005-0000-0000-0000B1580000}"/>
    <cellStyle name="Note 10 2 4 2" xfId="15137" xr:uid="{00000000-0005-0000-0000-0000B2580000}"/>
    <cellStyle name="Note 10 2 4 3" xfId="15138" xr:uid="{00000000-0005-0000-0000-0000B3580000}"/>
    <cellStyle name="Note 10 2 4 4" xfId="15139" xr:uid="{00000000-0005-0000-0000-0000B4580000}"/>
    <cellStyle name="Note 10 2 4 5" xfId="15140" xr:uid="{00000000-0005-0000-0000-0000B5580000}"/>
    <cellStyle name="Note 10 3" xfId="15141" xr:uid="{00000000-0005-0000-0000-0000B6580000}"/>
    <cellStyle name="Note 10 3 2" xfId="15142" xr:uid="{00000000-0005-0000-0000-0000B7580000}"/>
    <cellStyle name="Note 10 3 2 2" xfId="15143" xr:uid="{00000000-0005-0000-0000-0000B8580000}"/>
    <cellStyle name="Note 10 3 2 3" xfId="15144" xr:uid="{00000000-0005-0000-0000-0000B9580000}"/>
    <cellStyle name="Note 10 3 2 4" xfId="15145" xr:uid="{00000000-0005-0000-0000-0000BA580000}"/>
    <cellStyle name="Note 10 3 2 5" xfId="15146" xr:uid="{00000000-0005-0000-0000-0000BB580000}"/>
    <cellStyle name="Note 10 3 2 6" xfId="37402" xr:uid="{00000000-0005-0000-0000-0000BC580000}"/>
    <cellStyle name="Note 10 3 3" xfId="15147" xr:uid="{00000000-0005-0000-0000-0000BD580000}"/>
    <cellStyle name="Note 10 3 3 2" xfId="15148" xr:uid="{00000000-0005-0000-0000-0000BE580000}"/>
    <cellStyle name="Note 10 3 3 3" xfId="15149" xr:uid="{00000000-0005-0000-0000-0000BF580000}"/>
    <cellStyle name="Note 10 3 3 4" xfId="15150" xr:uid="{00000000-0005-0000-0000-0000C0580000}"/>
    <cellStyle name="Note 10 3 3 5" xfId="15151" xr:uid="{00000000-0005-0000-0000-0000C1580000}"/>
    <cellStyle name="Note 10 3 4" xfId="34532" xr:uid="{00000000-0005-0000-0000-0000C2580000}"/>
    <cellStyle name="Note 10 3 5" xfId="34865" xr:uid="{00000000-0005-0000-0000-0000C3580000}"/>
    <cellStyle name="Note 10 4" xfId="15152" xr:uid="{00000000-0005-0000-0000-0000C4580000}"/>
    <cellStyle name="Note 10 4 2" xfId="15153" xr:uid="{00000000-0005-0000-0000-0000C5580000}"/>
    <cellStyle name="Note 10 4 3" xfId="15154" xr:uid="{00000000-0005-0000-0000-0000C6580000}"/>
    <cellStyle name="Note 10 4 4" xfId="15155" xr:uid="{00000000-0005-0000-0000-0000C7580000}"/>
    <cellStyle name="Note 10 4 5" xfId="15156" xr:uid="{00000000-0005-0000-0000-0000C8580000}"/>
    <cellStyle name="Note 10 4 6" xfId="35140" xr:uid="{00000000-0005-0000-0000-0000C9580000}"/>
    <cellStyle name="Note 10 5" xfId="15157" xr:uid="{00000000-0005-0000-0000-0000CA580000}"/>
    <cellStyle name="Note 10 5 2" xfId="15158" xr:uid="{00000000-0005-0000-0000-0000CB580000}"/>
    <cellStyle name="Note 10 5 3" xfId="15159" xr:uid="{00000000-0005-0000-0000-0000CC580000}"/>
    <cellStyle name="Note 10 5 4" xfId="15160" xr:uid="{00000000-0005-0000-0000-0000CD580000}"/>
    <cellStyle name="Note 10 5 5" xfId="15161" xr:uid="{00000000-0005-0000-0000-0000CE580000}"/>
    <cellStyle name="Note 10 6" xfId="34864" xr:uid="{00000000-0005-0000-0000-0000CF580000}"/>
    <cellStyle name="Note 11" xfId="15162" xr:uid="{00000000-0005-0000-0000-0000D0580000}"/>
    <cellStyle name="Note 11 2" xfId="15163" xr:uid="{00000000-0005-0000-0000-0000D1580000}"/>
    <cellStyle name="Note 11 2 2" xfId="15164" xr:uid="{00000000-0005-0000-0000-0000D2580000}"/>
    <cellStyle name="Note 11 2 2 2" xfId="15165" xr:uid="{00000000-0005-0000-0000-0000D3580000}"/>
    <cellStyle name="Note 11 2 2 2 2" xfId="15166" xr:uid="{00000000-0005-0000-0000-0000D4580000}"/>
    <cellStyle name="Note 11 2 2 2 3" xfId="15167" xr:uid="{00000000-0005-0000-0000-0000D5580000}"/>
    <cellStyle name="Note 11 2 2 2 4" xfId="15168" xr:uid="{00000000-0005-0000-0000-0000D6580000}"/>
    <cellStyle name="Note 11 2 2 2 5" xfId="15169" xr:uid="{00000000-0005-0000-0000-0000D7580000}"/>
    <cellStyle name="Note 11 2 2 3" xfId="15170" xr:uid="{00000000-0005-0000-0000-0000D8580000}"/>
    <cellStyle name="Note 11 2 2 3 2" xfId="15171" xr:uid="{00000000-0005-0000-0000-0000D9580000}"/>
    <cellStyle name="Note 11 2 2 3 3" xfId="15172" xr:uid="{00000000-0005-0000-0000-0000DA580000}"/>
    <cellStyle name="Note 11 2 2 3 4" xfId="15173" xr:uid="{00000000-0005-0000-0000-0000DB580000}"/>
    <cellStyle name="Note 11 2 2 3 5" xfId="15174" xr:uid="{00000000-0005-0000-0000-0000DC580000}"/>
    <cellStyle name="Note 11 2 3" xfId="15175" xr:uid="{00000000-0005-0000-0000-0000DD580000}"/>
    <cellStyle name="Note 11 2 3 2" xfId="15176" xr:uid="{00000000-0005-0000-0000-0000DE580000}"/>
    <cellStyle name="Note 11 2 3 3" xfId="15177" xr:uid="{00000000-0005-0000-0000-0000DF580000}"/>
    <cellStyle name="Note 11 2 3 4" xfId="15178" xr:uid="{00000000-0005-0000-0000-0000E0580000}"/>
    <cellStyle name="Note 11 2 3 5" xfId="15179" xr:uid="{00000000-0005-0000-0000-0000E1580000}"/>
    <cellStyle name="Note 11 2 4" xfId="15180" xr:uid="{00000000-0005-0000-0000-0000E2580000}"/>
    <cellStyle name="Note 11 2 4 2" xfId="15181" xr:uid="{00000000-0005-0000-0000-0000E3580000}"/>
    <cellStyle name="Note 11 2 4 3" xfId="15182" xr:uid="{00000000-0005-0000-0000-0000E4580000}"/>
    <cellStyle name="Note 11 2 4 4" xfId="15183" xr:uid="{00000000-0005-0000-0000-0000E5580000}"/>
    <cellStyle name="Note 11 2 4 5" xfId="15184" xr:uid="{00000000-0005-0000-0000-0000E6580000}"/>
    <cellStyle name="Note 11 3" xfId="15185" xr:uid="{00000000-0005-0000-0000-0000E7580000}"/>
    <cellStyle name="Note 11 3 2" xfId="15186" xr:uid="{00000000-0005-0000-0000-0000E8580000}"/>
    <cellStyle name="Note 11 3 2 2" xfId="15187" xr:uid="{00000000-0005-0000-0000-0000E9580000}"/>
    <cellStyle name="Note 11 3 2 3" xfId="15188" xr:uid="{00000000-0005-0000-0000-0000EA580000}"/>
    <cellStyle name="Note 11 3 2 4" xfId="15189" xr:uid="{00000000-0005-0000-0000-0000EB580000}"/>
    <cellStyle name="Note 11 3 2 5" xfId="15190" xr:uid="{00000000-0005-0000-0000-0000EC580000}"/>
    <cellStyle name="Note 11 3 2 6" xfId="37403" xr:uid="{00000000-0005-0000-0000-0000ED580000}"/>
    <cellStyle name="Note 11 3 3" xfId="15191" xr:uid="{00000000-0005-0000-0000-0000EE580000}"/>
    <cellStyle name="Note 11 3 3 2" xfId="15192" xr:uid="{00000000-0005-0000-0000-0000EF580000}"/>
    <cellStyle name="Note 11 3 3 3" xfId="15193" xr:uid="{00000000-0005-0000-0000-0000F0580000}"/>
    <cellStyle name="Note 11 3 3 4" xfId="15194" xr:uid="{00000000-0005-0000-0000-0000F1580000}"/>
    <cellStyle name="Note 11 3 3 5" xfId="15195" xr:uid="{00000000-0005-0000-0000-0000F2580000}"/>
    <cellStyle name="Note 11 3 4" xfId="34533" xr:uid="{00000000-0005-0000-0000-0000F3580000}"/>
    <cellStyle name="Note 11 3 5" xfId="34867" xr:uid="{00000000-0005-0000-0000-0000F4580000}"/>
    <cellStyle name="Note 11 4" xfId="15196" xr:uid="{00000000-0005-0000-0000-0000F5580000}"/>
    <cellStyle name="Note 11 4 2" xfId="15197" xr:uid="{00000000-0005-0000-0000-0000F6580000}"/>
    <cellStyle name="Note 11 4 3" xfId="15198" xr:uid="{00000000-0005-0000-0000-0000F7580000}"/>
    <cellStyle name="Note 11 4 4" xfId="15199" xr:uid="{00000000-0005-0000-0000-0000F8580000}"/>
    <cellStyle name="Note 11 4 5" xfId="15200" xr:uid="{00000000-0005-0000-0000-0000F9580000}"/>
    <cellStyle name="Note 11 4 6" xfId="35141" xr:uid="{00000000-0005-0000-0000-0000FA580000}"/>
    <cellStyle name="Note 11 5" xfId="15201" xr:uid="{00000000-0005-0000-0000-0000FB580000}"/>
    <cellStyle name="Note 11 5 2" xfId="15202" xr:uid="{00000000-0005-0000-0000-0000FC580000}"/>
    <cellStyle name="Note 11 5 3" xfId="15203" xr:uid="{00000000-0005-0000-0000-0000FD580000}"/>
    <cellStyle name="Note 11 5 4" xfId="15204" xr:uid="{00000000-0005-0000-0000-0000FE580000}"/>
    <cellStyle name="Note 11 5 5" xfId="15205" xr:uid="{00000000-0005-0000-0000-0000FF580000}"/>
    <cellStyle name="Note 11 6" xfId="34866" xr:uid="{00000000-0005-0000-0000-000000590000}"/>
    <cellStyle name="Note 12" xfId="15206" xr:uid="{00000000-0005-0000-0000-000001590000}"/>
    <cellStyle name="Note 12 2" xfId="15207" xr:uid="{00000000-0005-0000-0000-000002590000}"/>
    <cellStyle name="Note 12 2 2" xfId="15208" xr:uid="{00000000-0005-0000-0000-000003590000}"/>
    <cellStyle name="Note 12 2 2 2" xfId="15209" xr:uid="{00000000-0005-0000-0000-000004590000}"/>
    <cellStyle name="Note 12 2 2 3" xfId="15210" xr:uid="{00000000-0005-0000-0000-000005590000}"/>
    <cellStyle name="Note 12 2 2 4" xfId="15211" xr:uid="{00000000-0005-0000-0000-000006590000}"/>
    <cellStyle name="Note 12 2 2 5" xfId="15212" xr:uid="{00000000-0005-0000-0000-000007590000}"/>
    <cellStyle name="Note 12 2 2 6" xfId="37404" xr:uid="{00000000-0005-0000-0000-000008590000}"/>
    <cellStyle name="Note 12 2 3" xfId="15213" xr:uid="{00000000-0005-0000-0000-000009590000}"/>
    <cellStyle name="Note 12 2 3 2" xfId="15214" xr:uid="{00000000-0005-0000-0000-00000A590000}"/>
    <cellStyle name="Note 12 2 3 3" xfId="15215" xr:uid="{00000000-0005-0000-0000-00000B590000}"/>
    <cellStyle name="Note 12 2 3 4" xfId="15216" xr:uid="{00000000-0005-0000-0000-00000C590000}"/>
    <cellStyle name="Note 12 2 3 5" xfId="15217" xr:uid="{00000000-0005-0000-0000-00000D590000}"/>
    <cellStyle name="Note 12 2 4" xfId="34534" xr:uid="{00000000-0005-0000-0000-00000E590000}"/>
    <cellStyle name="Note 12 2 5" xfId="34869" xr:uid="{00000000-0005-0000-0000-00000F590000}"/>
    <cellStyle name="Note 12 3" xfId="15218" xr:uid="{00000000-0005-0000-0000-000010590000}"/>
    <cellStyle name="Note 12 3 2" xfId="15219" xr:uid="{00000000-0005-0000-0000-000011590000}"/>
    <cellStyle name="Note 12 3 3" xfId="15220" xr:uid="{00000000-0005-0000-0000-000012590000}"/>
    <cellStyle name="Note 12 3 4" xfId="15221" xr:uid="{00000000-0005-0000-0000-000013590000}"/>
    <cellStyle name="Note 12 3 5" xfId="15222" xr:uid="{00000000-0005-0000-0000-000014590000}"/>
    <cellStyle name="Note 12 3 6" xfId="35142" xr:uid="{00000000-0005-0000-0000-000015590000}"/>
    <cellStyle name="Note 12 4" xfId="15223" xr:uid="{00000000-0005-0000-0000-000016590000}"/>
    <cellStyle name="Note 12 4 2" xfId="15224" xr:uid="{00000000-0005-0000-0000-000017590000}"/>
    <cellStyle name="Note 12 4 3" xfId="15225" xr:uid="{00000000-0005-0000-0000-000018590000}"/>
    <cellStyle name="Note 12 4 4" xfId="15226" xr:uid="{00000000-0005-0000-0000-000019590000}"/>
    <cellStyle name="Note 12 4 5" xfId="15227" xr:uid="{00000000-0005-0000-0000-00001A590000}"/>
    <cellStyle name="Note 12 5" xfId="34868" xr:uid="{00000000-0005-0000-0000-00001B590000}"/>
    <cellStyle name="Note 13" xfId="15228" xr:uid="{00000000-0005-0000-0000-00001C590000}"/>
    <cellStyle name="Note 13 2" xfId="15229" xr:uid="{00000000-0005-0000-0000-00001D590000}"/>
    <cellStyle name="Note 13 2 2" xfId="15230" xr:uid="{00000000-0005-0000-0000-00001E590000}"/>
    <cellStyle name="Note 13 2 2 2" xfId="15231" xr:uid="{00000000-0005-0000-0000-00001F590000}"/>
    <cellStyle name="Note 13 2 2 3" xfId="15232" xr:uid="{00000000-0005-0000-0000-000020590000}"/>
    <cellStyle name="Note 13 2 2 4" xfId="15233" xr:uid="{00000000-0005-0000-0000-000021590000}"/>
    <cellStyle name="Note 13 2 2 5" xfId="15234" xr:uid="{00000000-0005-0000-0000-000022590000}"/>
    <cellStyle name="Note 13 2 2 6" xfId="37405" xr:uid="{00000000-0005-0000-0000-000023590000}"/>
    <cellStyle name="Note 13 2 3" xfId="15235" xr:uid="{00000000-0005-0000-0000-000024590000}"/>
    <cellStyle name="Note 13 2 3 2" xfId="15236" xr:uid="{00000000-0005-0000-0000-000025590000}"/>
    <cellStyle name="Note 13 2 3 3" xfId="15237" xr:uid="{00000000-0005-0000-0000-000026590000}"/>
    <cellStyle name="Note 13 2 3 4" xfId="15238" xr:uid="{00000000-0005-0000-0000-000027590000}"/>
    <cellStyle name="Note 13 2 3 5" xfId="15239" xr:uid="{00000000-0005-0000-0000-000028590000}"/>
    <cellStyle name="Note 13 2 4" xfId="34535" xr:uid="{00000000-0005-0000-0000-000029590000}"/>
    <cellStyle name="Note 13 2 5" xfId="34871" xr:uid="{00000000-0005-0000-0000-00002A590000}"/>
    <cellStyle name="Note 13 3" xfId="15240" xr:uid="{00000000-0005-0000-0000-00002B590000}"/>
    <cellStyle name="Note 13 3 2" xfId="15241" xr:uid="{00000000-0005-0000-0000-00002C590000}"/>
    <cellStyle name="Note 13 3 3" xfId="15242" xr:uid="{00000000-0005-0000-0000-00002D590000}"/>
    <cellStyle name="Note 13 3 4" xfId="15243" xr:uid="{00000000-0005-0000-0000-00002E590000}"/>
    <cellStyle name="Note 13 3 5" xfId="15244" xr:uid="{00000000-0005-0000-0000-00002F590000}"/>
    <cellStyle name="Note 13 3 6" xfId="35143" xr:uid="{00000000-0005-0000-0000-000030590000}"/>
    <cellStyle name="Note 13 4" xfId="15245" xr:uid="{00000000-0005-0000-0000-000031590000}"/>
    <cellStyle name="Note 13 4 2" xfId="15246" xr:uid="{00000000-0005-0000-0000-000032590000}"/>
    <cellStyle name="Note 13 4 3" xfId="15247" xr:uid="{00000000-0005-0000-0000-000033590000}"/>
    <cellStyle name="Note 13 4 4" xfId="15248" xr:uid="{00000000-0005-0000-0000-000034590000}"/>
    <cellStyle name="Note 13 4 5" xfId="15249" xr:uid="{00000000-0005-0000-0000-000035590000}"/>
    <cellStyle name="Note 13 5" xfId="34870" xr:uid="{00000000-0005-0000-0000-000036590000}"/>
    <cellStyle name="Note 14" xfId="15250" xr:uid="{00000000-0005-0000-0000-000037590000}"/>
    <cellStyle name="Note 14 2" xfId="15251" xr:uid="{00000000-0005-0000-0000-000038590000}"/>
    <cellStyle name="Note 14 2 2" xfId="15252" xr:uid="{00000000-0005-0000-0000-000039590000}"/>
    <cellStyle name="Note 14 2 2 2" xfId="15253" xr:uid="{00000000-0005-0000-0000-00003A590000}"/>
    <cellStyle name="Note 14 2 2 3" xfId="15254" xr:uid="{00000000-0005-0000-0000-00003B590000}"/>
    <cellStyle name="Note 14 2 2 4" xfId="15255" xr:uid="{00000000-0005-0000-0000-00003C590000}"/>
    <cellStyle name="Note 14 2 2 5" xfId="15256" xr:uid="{00000000-0005-0000-0000-00003D590000}"/>
    <cellStyle name="Note 14 2 2 6" xfId="37406" xr:uid="{00000000-0005-0000-0000-00003E590000}"/>
    <cellStyle name="Note 14 2 3" xfId="15257" xr:uid="{00000000-0005-0000-0000-00003F590000}"/>
    <cellStyle name="Note 14 2 3 2" xfId="15258" xr:uid="{00000000-0005-0000-0000-000040590000}"/>
    <cellStyle name="Note 14 2 3 3" xfId="15259" xr:uid="{00000000-0005-0000-0000-000041590000}"/>
    <cellStyle name="Note 14 2 3 4" xfId="15260" xr:uid="{00000000-0005-0000-0000-000042590000}"/>
    <cellStyle name="Note 14 2 3 5" xfId="15261" xr:uid="{00000000-0005-0000-0000-000043590000}"/>
    <cellStyle name="Note 14 2 4" xfId="34536" xr:uid="{00000000-0005-0000-0000-000044590000}"/>
    <cellStyle name="Note 14 2 5" xfId="34873" xr:uid="{00000000-0005-0000-0000-000045590000}"/>
    <cellStyle name="Note 14 3" xfId="15262" xr:uid="{00000000-0005-0000-0000-000046590000}"/>
    <cellStyle name="Note 14 3 2" xfId="15263" xr:uid="{00000000-0005-0000-0000-000047590000}"/>
    <cellStyle name="Note 14 3 3" xfId="15264" xr:uid="{00000000-0005-0000-0000-000048590000}"/>
    <cellStyle name="Note 14 3 4" xfId="15265" xr:uid="{00000000-0005-0000-0000-000049590000}"/>
    <cellStyle name="Note 14 3 5" xfId="15266" xr:uid="{00000000-0005-0000-0000-00004A590000}"/>
    <cellStyle name="Note 14 3 6" xfId="35144" xr:uid="{00000000-0005-0000-0000-00004B590000}"/>
    <cellStyle name="Note 14 4" xfId="15267" xr:uid="{00000000-0005-0000-0000-00004C590000}"/>
    <cellStyle name="Note 14 4 2" xfId="15268" xr:uid="{00000000-0005-0000-0000-00004D590000}"/>
    <cellStyle name="Note 14 4 3" xfId="15269" xr:uid="{00000000-0005-0000-0000-00004E590000}"/>
    <cellStyle name="Note 14 4 4" xfId="15270" xr:uid="{00000000-0005-0000-0000-00004F590000}"/>
    <cellStyle name="Note 14 4 5" xfId="15271" xr:uid="{00000000-0005-0000-0000-000050590000}"/>
    <cellStyle name="Note 14 5" xfId="34872" xr:uid="{00000000-0005-0000-0000-000051590000}"/>
    <cellStyle name="Note 15" xfId="15272" xr:uid="{00000000-0005-0000-0000-000052590000}"/>
    <cellStyle name="Note 15 2" xfId="15273" xr:uid="{00000000-0005-0000-0000-000053590000}"/>
    <cellStyle name="Note 15 2 2" xfId="15274" xr:uid="{00000000-0005-0000-0000-000054590000}"/>
    <cellStyle name="Note 15 2 2 2" xfId="15275" xr:uid="{00000000-0005-0000-0000-000055590000}"/>
    <cellStyle name="Note 15 2 2 3" xfId="15276" xr:uid="{00000000-0005-0000-0000-000056590000}"/>
    <cellStyle name="Note 15 2 2 4" xfId="15277" xr:uid="{00000000-0005-0000-0000-000057590000}"/>
    <cellStyle name="Note 15 2 2 5" xfId="15278" xr:uid="{00000000-0005-0000-0000-000058590000}"/>
    <cellStyle name="Note 15 2 3" xfId="15279" xr:uid="{00000000-0005-0000-0000-000059590000}"/>
    <cellStyle name="Note 15 2 3 2" xfId="15280" xr:uid="{00000000-0005-0000-0000-00005A590000}"/>
    <cellStyle name="Note 15 2 3 3" xfId="15281" xr:uid="{00000000-0005-0000-0000-00005B590000}"/>
    <cellStyle name="Note 15 2 3 4" xfId="15282" xr:uid="{00000000-0005-0000-0000-00005C590000}"/>
    <cellStyle name="Note 15 2 3 5" xfId="15283" xr:uid="{00000000-0005-0000-0000-00005D590000}"/>
    <cellStyle name="Note 15 2 4" xfId="34537" xr:uid="{00000000-0005-0000-0000-00005E590000}"/>
    <cellStyle name="Note 15 3" xfId="15284" xr:uid="{00000000-0005-0000-0000-00005F590000}"/>
    <cellStyle name="Note 15 3 2" xfId="15285" xr:uid="{00000000-0005-0000-0000-000060590000}"/>
    <cellStyle name="Note 15 3 3" xfId="15286" xr:uid="{00000000-0005-0000-0000-000061590000}"/>
    <cellStyle name="Note 15 3 4" xfId="15287" xr:uid="{00000000-0005-0000-0000-000062590000}"/>
    <cellStyle name="Note 15 3 5" xfId="15288" xr:uid="{00000000-0005-0000-0000-000063590000}"/>
    <cellStyle name="Note 15 4" xfId="15289" xr:uid="{00000000-0005-0000-0000-000064590000}"/>
    <cellStyle name="Note 15 4 2" xfId="15290" xr:uid="{00000000-0005-0000-0000-000065590000}"/>
    <cellStyle name="Note 15 4 3" xfId="15291" xr:uid="{00000000-0005-0000-0000-000066590000}"/>
    <cellStyle name="Note 15 4 4" xfId="15292" xr:uid="{00000000-0005-0000-0000-000067590000}"/>
    <cellStyle name="Note 15 4 5" xfId="15293" xr:uid="{00000000-0005-0000-0000-000068590000}"/>
    <cellStyle name="Note 16" xfId="15294" xr:uid="{00000000-0005-0000-0000-000069590000}"/>
    <cellStyle name="Note 16 2" xfId="15295" xr:uid="{00000000-0005-0000-0000-00006A590000}"/>
    <cellStyle name="Note 16 2 2" xfId="15296" xr:uid="{00000000-0005-0000-0000-00006B590000}"/>
    <cellStyle name="Note 16 2 2 2" xfId="15297" xr:uid="{00000000-0005-0000-0000-00006C590000}"/>
    <cellStyle name="Note 16 2 2 3" xfId="15298" xr:uid="{00000000-0005-0000-0000-00006D590000}"/>
    <cellStyle name="Note 16 2 2 4" xfId="15299" xr:uid="{00000000-0005-0000-0000-00006E590000}"/>
    <cellStyle name="Note 16 2 2 5" xfId="15300" xr:uid="{00000000-0005-0000-0000-00006F590000}"/>
    <cellStyle name="Note 16 2 3" xfId="15301" xr:uid="{00000000-0005-0000-0000-000070590000}"/>
    <cellStyle name="Note 16 2 3 2" xfId="15302" xr:uid="{00000000-0005-0000-0000-000071590000}"/>
    <cellStyle name="Note 16 2 3 3" xfId="15303" xr:uid="{00000000-0005-0000-0000-000072590000}"/>
    <cellStyle name="Note 16 2 3 4" xfId="15304" xr:uid="{00000000-0005-0000-0000-000073590000}"/>
    <cellStyle name="Note 16 2 3 5" xfId="15305" xr:uid="{00000000-0005-0000-0000-000074590000}"/>
    <cellStyle name="Note 16 3" xfId="15306" xr:uid="{00000000-0005-0000-0000-000075590000}"/>
    <cellStyle name="Note 16 3 2" xfId="15307" xr:uid="{00000000-0005-0000-0000-000076590000}"/>
    <cellStyle name="Note 16 3 3" xfId="15308" xr:uid="{00000000-0005-0000-0000-000077590000}"/>
    <cellStyle name="Note 16 3 4" xfId="15309" xr:uid="{00000000-0005-0000-0000-000078590000}"/>
    <cellStyle name="Note 16 3 5" xfId="15310" xr:uid="{00000000-0005-0000-0000-000079590000}"/>
    <cellStyle name="Note 16 4" xfId="15311" xr:uid="{00000000-0005-0000-0000-00007A590000}"/>
    <cellStyle name="Note 16 4 2" xfId="15312" xr:uid="{00000000-0005-0000-0000-00007B590000}"/>
    <cellStyle name="Note 16 4 3" xfId="15313" xr:uid="{00000000-0005-0000-0000-00007C590000}"/>
    <cellStyle name="Note 16 4 4" xfId="15314" xr:uid="{00000000-0005-0000-0000-00007D590000}"/>
    <cellStyle name="Note 16 4 5" xfId="15315" xr:uid="{00000000-0005-0000-0000-00007E590000}"/>
    <cellStyle name="Note 17" xfId="15316" xr:uid="{00000000-0005-0000-0000-00007F590000}"/>
    <cellStyle name="Note 17 2" xfId="15317" xr:uid="{00000000-0005-0000-0000-000080590000}"/>
    <cellStyle name="Note 17 2 2" xfId="15318" xr:uid="{00000000-0005-0000-0000-000081590000}"/>
    <cellStyle name="Note 17 2 2 2" xfId="15319" xr:uid="{00000000-0005-0000-0000-000082590000}"/>
    <cellStyle name="Note 17 2 2 3" xfId="15320" xr:uid="{00000000-0005-0000-0000-000083590000}"/>
    <cellStyle name="Note 17 2 2 4" xfId="15321" xr:uid="{00000000-0005-0000-0000-000084590000}"/>
    <cellStyle name="Note 17 2 2 5" xfId="15322" xr:uid="{00000000-0005-0000-0000-000085590000}"/>
    <cellStyle name="Note 17 2 3" xfId="15323" xr:uid="{00000000-0005-0000-0000-000086590000}"/>
    <cellStyle name="Note 17 2 3 2" xfId="15324" xr:uid="{00000000-0005-0000-0000-000087590000}"/>
    <cellStyle name="Note 17 2 3 3" xfId="15325" xr:uid="{00000000-0005-0000-0000-000088590000}"/>
    <cellStyle name="Note 17 2 3 4" xfId="15326" xr:uid="{00000000-0005-0000-0000-000089590000}"/>
    <cellStyle name="Note 17 2 3 5" xfId="15327" xr:uid="{00000000-0005-0000-0000-00008A590000}"/>
    <cellStyle name="Note 17 3" xfId="15328" xr:uid="{00000000-0005-0000-0000-00008B590000}"/>
    <cellStyle name="Note 17 3 2" xfId="15329" xr:uid="{00000000-0005-0000-0000-00008C590000}"/>
    <cellStyle name="Note 17 3 3" xfId="15330" xr:uid="{00000000-0005-0000-0000-00008D590000}"/>
    <cellStyle name="Note 17 3 4" xfId="15331" xr:uid="{00000000-0005-0000-0000-00008E590000}"/>
    <cellStyle name="Note 17 3 5" xfId="15332" xr:uid="{00000000-0005-0000-0000-00008F590000}"/>
    <cellStyle name="Note 17 4" xfId="15333" xr:uid="{00000000-0005-0000-0000-000090590000}"/>
    <cellStyle name="Note 17 4 2" xfId="15334" xr:uid="{00000000-0005-0000-0000-000091590000}"/>
    <cellStyle name="Note 17 4 3" xfId="15335" xr:uid="{00000000-0005-0000-0000-000092590000}"/>
    <cellStyle name="Note 17 4 4" xfId="15336" xr:uid="{00000000-0005-0000-0000-000093590000}"/>
    <cellStyle name="Note 17 4 5" xfId="15337" xr:uid="{00000000-0005-0000-0000-000094590000}"/>
    <cellStyle name="Note 18" xfId="15338" xr:uid="{00000000-0005-0000-0000-000095590000}"/>
    <cellStyle name="Note 18 2" xfId="15339" xr:uid="{00000000-0005-0000-0000-000096590000}"/>
    <cellStyle name="Note 18 2 2" xfId="15340" xr:uid="{00000000-0005-0000-0000-000097590000}"/>
    <cellStyle name="Note 18 2 2 2" xfId="15341" xr:uid="{00000000-0005-0000-0000-000098590000}"/>
    <cellStyle name="Note 18 2 2 3" xfId="15342" xr:uid="{00000000-0005-0000-0000-000099590000}"/>
    <cellStyle name="Note 18 2 2 4" xfId="15343" xr:uid="{00000000-0005-0000-0000-00009A590000}"/>
    <cellStyle name="Note 18 2 2 5" xfId="15344" xr:uid="{00000000-0005-0000-0000-00009B590000}"/>
    <cellStyle name="Note 18 2 3" xfId="15345" xr:uid="{00000000-0005-0000-0000-00009C590000}"/>
    <cellStyle name="Note 18 2 3 2" xfId="15346" xr:uid="{00000000-0005-0000-0000-00009D590000}"/>
    <cellStyle name="Note 18 2 3 3" xfId="15347" xr:uid="{00000000-0005-0000-0000-00009E590000}"/>
    <cellStyle name="Note 18 2 3 4" xfId="15348" xr:uid="{00000000-0005-0000-0000-00009F590000}"/>
    <cellStyle name="Note 18 2 3 5" xfId="15349" xr:uid="{00000000-0005-0000-0000-0000A0590000}"/>
    <cellStyle name="Note 18 3" xfId="15350" xr:uid="{00000000-0005-0000-0000-0000A1590000}"/>
    <cellStyle name="Note 18 3 2" xfId="15351" xr:uid="{00000000-0005-0000-0000-0000A2590000}"/>
    <cellStyle name="Note 18 3 3" xfId="15352" xr:uid="{00000000-0005-0000-0000-0000A3590000}"/>
    <cellStyle name="Note 18 3 4" xfId="15353" xr:uid="{00000000-0005-0000-0000-0000A4590000}"/>
    <cellStyle name="Note 18 3 5" xfId="15354" xr:uid="{00000000-0005-0000-0000-0000A5590000}"/>
    <cellStyle name="Note 18 4" xfId="15355" xr:uid="{00000000-0005-0000-0000-0000A6590000}"/>
    <cellStyle name="Note 18 4 2" xfId="15356" xr:uid="{00000000-0005-0000-0000-0000A7590000}"/>
    <cellStyle name="Note 18 4 3" xfId="15357" xr:uid="{00000000-0005-0000-0000-0000A8590000}"/>
    <cellStyle name="Note 18 4 4" xfId="15358" xr:uid="{00000000-0005-0000-0000-0000A9590000}"/>
    <cellStyle name="Note 18 4 5" xfId="15359" xr:uid="{00000000-0005-0000-0000-0000AA590000}"/>
    <cellStyle name="Note 19" xfId="15360" xr:uid="{00000000-0005-0000-0000-0000AB590000}"/>
    <cellStyle name="Note 19 2" xfId="15361" xr:uid="{00000000-0005-0000-0000-0000AC590000}"/>
    <cellStyle name="Note 19 2 2" xfId="15362" xr:uid="{00000000-0005-0000-0000-0000AD590000}"/>
    <cellStyle name="Note 19 2 2 2" xfId="15363" xr:uid="{00000000-0005-0000-0000-0000AE590000}"/>
    <cellStyle name="Note 19 2 2 3" xfId="15364" xr:uid="{00000000-0005-0000-0000-0000AF590000}"/>
    <cellStyle name="Note 19 2 2 4" xfId="15365" xr:uid="{00000000-0005-0000-0000-0000B0590000}"/>
    <cellStyle name="Note 19 2 2 5" xfId="15366" xr:uid="{00000000-0005-0000-0000-0000B1590000}"/>
    <cellStyle name="Note 19 2 3" xfId="15367" xr:uid="{00000000-0005-0000-0000-0000B2590000}"/>
    <cellStyle name="Note 19 2 3 2" xfId="15368" xr:uid="{00000000-0005-0000-0000-0000B3590000}"/>
    <cellStyle name="Note 19 2 3 3" xfId="15369" xr:uid="{00000000-0005-0000-0000-0000B4590000}"/>
    <cellStyle name="Note 19 2 3 4" xfId="15370" xr:uid="{00000000-0005-0000-0000-0000B5590000}"/>
    <cellStyle name="Note 19 2 3 5" xfId="15371" xr:uid="{00000000-0005-0000-0000-0000B6590000}"/>
    <cellStyle name="Note 19 3" xfId="15372" xr:uid="{00000000-0005-0000-0000-0000B7590000}"/>
    <cellStyle name="Note 19 3 2" xfId="15373" xr:uid="{00000000-0005-0000-0000-0000B8590000}"/>
    <cellStyle name="Note 19 3 3" xfId="15374" xr:uid="{00000000-0005-0000-0000-0000B9590000}"/>
    <cellStyle name="Note 19 3 4" xfId="15375" xr:uid="{00000000-0005-0000-0000-0000BA590000}"/>
    <cellStyle name="Note 19 3 5" xfId="15376" xr:uid="{00000000-0005-0000-0000-0000BB590000}"/>
    <cellStyle name="Note 19 4" xfId="15377" xr:uid="{00000000-0005-0000-0000-0000BC590000}"/>
    <cellStyle name="Note 19 4 2" xfId="15378" xr:uid="{00000000-0005-0000-0000-0000BD590000}"/>
    <cellStyle name="Note 19 4 3" xfId="15379" xr:uid="{00000000-0005-0000-0000-0000BE590000}"/>
    <cellStyle name="Note 19 4 4" xfId="15380" xr:uid="{00000000-0005-0000-0000-0000BF590000}"/>
    <cellStyle name="Note 19 4 5" xfId="15381" xr:uid="{00000000-0005-0000-0000-0000C0590000}"/>
    <cellStyle name="Note 2" xfId="339" xr:uid="{00000000-0005-0000-0000-0000C1590000}"/>
    <cellStyle name="Note 2 10" xfId="15383" xr:uid="{00000000-0005-0000-0000-0000C2590000}"/>
    <cellStyle name="Note 2 10 2" xfId="15384" xr:uid="{00000000-0005-0000-0000-0000C3590000}"/>
    <cellStyle name="Note 2 10 2 2" xfId="15385" xr:uid="{00000000-0005-0000-0000-0000C4590000}"/>
    <cellStyle name="Note 2 10 2 2 2" xfId="15386" xr:uid="{00000000-0005-0000-0000-0000C5590000}"/>
    <cellStyle name="Note 2 10 2 2 3" xfId="15387" xr:uid="{00000000-0005-0000-0000-0000C6590000}"/>
    <cellStyle name="Note 2 10 2 2 4" xfId="15388" xr:uid="{00000000-0005-0000-0000-0000C7590000}"/>
    <cellStyle name="Note 2 10 2 2 5" xfId="15389" xr:uid="{00000000-0005-0000-0000-0000C8590000}"/>
    <cellStyle name="Note 2 10 2 3" xfId="15390" xr:uid="{00000000-0005-0000-0000-0000C9590000}"/>
    <cellStyle name="Note 2 10 2 3 2" xfId="15391" xr:uid="{00000000-0005-0000-0000-0000CA590000}"/>
    <cellStyle name="Note 2 10 2 3 3" xfId="15392" xr:uid="{00000000-0005-0000-0000-0000CB590000}"/>
    <cellStyle name="Note 2 10 2 3 4" xfId="15393" xr:uid="{00000000-0005-0000-0000-0000CC590000}"/>
    <cellStyle name="Note 2 10 2 3 5" xfId="15394" xr:uid="{00000000-0005-0000-0000-0000CD590000}"/>
    <cellStyle name="Note 2 10 3" xfId="15395" xr:uid="{00000000-0005-0000-0000-0000CE590000}"/>
    <cellStyle name="Note 2 10 3 2" xfId="15396" xr:uid="{00000000-0005-0000-0000-0000CF590000}"/>
    <cellStyle name="Note 2 10 3 3" xfId="15397" xr:uid="{00000000-0005-0000-0000-0000D0590000}"/>
    <cellStyle name="Note 2 10 3 4" xfId="15398" xr:uid="{00000000-0005-0000-0000-0000D1590000}"/>
    <cellStyle name="Note 2 10 3 5" xfId="15399" xr:uid="{00000000-0005-0000-0000-0000D2590000}"/>
    <cellStyle name="Note 2 10 4" xfId="15400" xr:uid="{00000000-0005-0000-0000-0000D3590000}"/>
    <cellStyle name="Note 2 10 4 2" xfId="15401" xr:uid="{00000000-0005-0000-0000-0000D4590000}"/>
    <cellStyle name="Note 2 10 4 3" xfId="15402" xr:uid="{00000000-0005-0000-0000-0000D5590000}"/>
    <cellStyle name="Note 2 10 4 4" xfId="15403" xr:uid="{00000000-0005-0000-0000-0000D6590000}"/>
    <cellStyle name="Note 2 10 4 5" xfId="15404" xr:uid="{00000000-0005-0000-0000-0000D7590000}"/>
    <cellStyle name="Note 2 11" xfId="15405" xr:uid="{00000000-0005-0000-0000-0000D8590000}"/>
    <cellStyle name="Note 2 11 2" xfId="15406" xr:uid="{00000000-0005-0000-0000-0000D9590000}"/>
    <cellStyle name="Note 2 11 2 2" xfId="15407" xr:uid="{00000000-0005-0000-0000-0000DA590000}"/>
    <cellStyle name="Note 2 11 2 2 2" xfId="15408" xr:uid="{00000000-0005-0000-0000-0000DB590000}"/>
    <cellStyle name="Note 2 11 2 2 3" xfId="15409" xr:uid="{00000000-0005-0000-0000-0000DC590000}"/>
    <cellStyle name="Note 2 11 2 2 4" xfId="15410" xr:uid="{00000000-0005-0000-0000-0000DD590000}"/>
    <cellStyle name="Note 2 11 2 2 5" xfId="15411" xr:uid="{00000000-0005-0000-0000-0000DE590000}"/>
    <cellStyle name="Note 2 11 2 3" xfId="15412" xr:uid="{00000000-0005-0000-0000-0000DF590000}"/>
    <cellStyle name="Note 2 11 2 3 2" xfId="15413" xr:uid="{00000000-0005-0000-0000-0000E0590000}"/>
    <cellStyle name="Note 2 11 2 3 3" xfId="15414" xr:uid="{00000000-0005-0000-0000-0000E1590000}"/>
    <cellStyle name="Note 2 11 2 3 4" xfId="15415" xr:uid="{00000000-0005-0000-0000-0000E2590000}"/>
    <cellStyle name="Note 2 11 2 3 5" xfId="15416" xr:uid="{00000000-0005-0000-0000-0000E3590000}"/>
    <cellStyle name="Note 2 11 3" xfId="15417" xr:uid="{00000000-0005-0000-0000-0000E4590000}"/>
    <cellStyle name="Note 2 11 3 2" xfId="15418" xr:uid="{00000000-0005-0000-0000-0000E5590000}"/>
    <cellStyle name="Note 2 11 3 3" xfId="15419" xr:uid="{00000000-0005-0000-0000-0000E6590000}"/>
    <cellStyle name="Note 2 11 3 4" xfId="15420" xr:uid="{00000000-0005-0000-0000-0000E7590000}"/>
    <cellStyle name="Note 2 11 3 5" xfId="15421" xr:uid="{00000000-0005-0000-0000-0000E8590000}"/>
    <cellStyle name="Note 2 11 4" xfId="15422" xr:uid="{00000000-0005-0000-0000-0000E9590000}"/>
    <cellStyle name="Note 2 11 4 2" xfId="15423" xr:uid="{00000000-0005-0000-0000-0000EA590000}"/>
    <cellStyle name="Note 2 11 4 3" xfId="15424" xr:uid="{00000000-0005-0000-0000-0000EB590000}"/>
    <cellStyle name="Note 2 11 4 4" xfId="15425" xr:uid="{00000000-0005-0000-0000-0000EC590000}"/>
    <cellStyle name="Note 2 11 4 5" xfId="15426" xr:uid="{00000000-0005-0000-0000-0000ED590000}"/>
    <cellStyle name="Note 2 12" xfId="15427" xr:uid="{00000000-0005-0000-0000-0000EE590000}"/>
    <cellStyle name="Note 2 12 2" xfId="15428" xr:uid="{00000000-0005-0000-0000-0000EF590000}"/>
    <cellStyle name="Note 2 12 2 2" xfId="15429" xr:uid="{00000000-0005-0000-0000-0000F0590000}"/>
    <cellStyle name="Note 2 12 2 2 2" xfId="15430" xr:uid="{00000000-0005-0000-0000-0000F1590000}"/>
    <cellStyle name="Note 2 12 2 2 3" xfId="15431" xr:uid="{00000000-0005-0000-0000-0000F2590000}"/>
    <cellStyle name="Note 2 12 2 2 4" xfId="15432" xr:uid="{00000000-0005-0000-0000-0000F3590000}"/>
    <cellStyle name="Note 2 12 2 2 5" xfId="15433" xr:uid="{00000000-0005-0000-0000-0000F4590000}"/>
    <cellStyle name="Note 2 12 2 3" xfId="15434" xr:uid="{00000000-0005-0000-0000-0000F5590000}"/>
    <cellStyle name="Note 2 12 2 3 2" xfId="15435" xr:uid="{00000000-0005-0000-0000-0000F6590000}"/>
    <cellStyle name="Note 2 12 2 3 3" xfId="15436" xr:uid="{00000000-0005-0000-0000-0000F7590000}"/>
    <cellStyle name="Note 2 12 2 3 4" xfId="15437" xr:uid="{00000000-0005-0000-0000-0000F8590000}"/>
    <cellStyle name="Note 2 12 2 3 5" xfId="15438" xr:uid="{00000000-0005-0000-0000-0000F9590000}"/>
    <cellStyle name="Note 2 12 3" xfId="15439" xr:uid="{00000000-0005-0000-0000-0000FA590000}"/>
    <cellStyle name="Note 2 12 3 2" xfId="15440" xr:uid="{00000000-0005-0000-0000-0000FB590000}"/>
    <cellStyle name="Note 2 12 3 3" xfId="15441" xr:uid="{00000000-0005-0000-0000-0000FC590000}"/>
    <cellStyle name="Note 2 12 3 4" xfId="15442" xr:uid="{00000000-0005-0000-0000-0000FD590000}"/>
    <cellStyle name="Note 2 12 3 5" xfId="15443" xr:uid="{00000000-0005-0000-0000-0000FE590000}"/>
    <cellStyle name="Note 2 12 4" xfId="15444" xr:uid="{00000000-0005-0000-0000-0000FF590000}"/>
    <cellStyle name="Note 2 12 4 2" xfId="15445" xr:uid="{00000000-0005-0000-0000-0000005A0000}"/>
    <cellStyle name="Note 2 12 4 3" xfId="15446" xr:uid="{00000000-0005-0000-0000-0000015A0000}"/>
    <cellStyle name="Note 2 12 4 4" xfId="15447" xr:uid="{00000000-0005-0000-0000-0000025A0000}"/>
    <cellStyle name="Note 2 12 4 5" xfId="15448" xr:uid="{00000000-0005-0000-0000-0000035A0000}"/>
    <cellStyle name="Note 2 13" xfId="15449" xr:uid="{00000000-0005-0000-0000-0000045A0000}"/>
    <cellStyle name="Note 2 13 2" xfId="15450" xr:uid="{00000000-0005-0000-0000-0000055A0000}"/>
    <cellStyle name="Note 2 13 2 2" xfId="15451" xr:uid="{00000000-0005-0000-0000-0000065A0000}"/>
    <cellStyle name="Note 2 13 2 2 2" xfId="15452" xr:uid="{00000000-0005-0000-0000-0000075A0000}"/>
    <cellStyle name="Note 2 13 2 2 3" xfId="15453" xr:uid="{00000000-0005-0000-0000-0000085A0000}"/>
    <cellStyle name="Note 2 13 2 2 4" xfId="15454" xr:uid="{00000000-0005-0000-0000-0000095A0000}"/>
    <cellStyle name="Note 2 13 2 2 5" xfId="15455" xr:uid="{00000000-0005-0000-0000-00000A5A0000}"/>
    <cellStyle name="Note 2 13 2 3" xfId="15456" xr:uid="{00000000-0005-0000-0000-00000B5A0000}"/>
    <cellStyle name="Note 2 13 2 3 2" xfId="15457" xr:uid="{00000000-0005-0000-0000-00000C5A0000}"/>
    <cellStyle name="Note 2 13 2 3 3" xfId="15458" xr:uid="{00000000-0005-0000-0000-00000D5A0000}"/>
    <cellStyle name="Note 2 13 2 3 4" xfId="15459" xr:uid="{00000000-0005-0000-0000-00000E5A0000}"/>
    <cellStyle name="Note 2 13 2 3 5" xfId="15460" xr:uid="{00000000-0005-0000-0000-00000F5A0000}"/>
    <cellStyle name="Note 2 13 3" xfId="15461" xr:uid="{00000000-0005-0000-0000-0000105A0000}"/>
    <cellStyle name="Note 2 13 3 2" xfId="15462" xr:uid="{00000000-0005-0000-0000-0000115A0000}"/>
    <cellStyle name="Note 2 13 3 3" xfId="15463" xr:uid="{00000000-0005-0000-0000-0000125A0000}"/>
    <cellStyle name="Note 2 13 3 4" xfId="15464" xr:uid="{00000000-0005-0000-0000-0000135A0000}"/>
    <cellStyle name="Note 2 13 3 5" xfId="15465" xr:uid="{00000000-0005-0000-0000-0000145A0000}"/>
    <cellStyle name="Note 2 13 4" xfId="15466" xr:uid="{00000000-0005-0000-0000-0000155A0000}"/>
    <cellStyle name="Note 2 13 4 2" xfId="15467" xr:uid="{00000000-0005-0000-0000-0000165A0000}"/>
    <cellStyle name="Note 2 13 4 3" xfId="15468" xr:uid="{00000000-0005-0000-0000-0000175A0000}"/>
    <cellStyle name="Note 2 13 4 4" xfId="15469" xr:uid="{00000000-0005-0000-0000-0000185A0000}"/>
    <cellStyle name="Note 2 13 4 5" xfId="15470" xr:uid="{00000000-0005-0000-0000-0000195A0000}"/>
    <cellStyle name="Note 2 14" xfId="15471" xr:uid="{00000000-0005-0000-0000-00001A5A0000}"/>
    <cellStyle name="Note 2 14 2" xfId="15472" xr:uid="{00000000-0005-0000-0000-00001B5A0000}"/>
    <cellStyle name="Note 2 14 2 2" xfId="15473" xr:uid="{00000000-0005-0000-0000-00001C5A0000}"/>
    <cellStyle name="Note 2 14 2 2 2" xfId="15474" xr:uid="{00000000-0005-0000-0000-00001D5A0000}"/>
    <cellStyle name="Note 2 14 2 2 3" xfId="15475" xr:uid="{00000000-0005-0000-0000-00001E5A0000}"/>
    <cellStyle name="Note 2 14 2 2 4" xfId="15476" xr:uid="{00000000-0005-0000-0000-00001F5A0000}"/>
    <cellStyle name="Note 2 14 2 2 5" xfId="15477" xr:uid="{00000000-0005-0000-0000-0000205A0000}"/>
    <cellStyle name="Note 2 14 2 3" xfId="15478" xr:uid="{00000000-0005-0000-0000-0000215A0000}"/>
    <cellStyle name="Note 2 14 2 3 2" xfId="15479" xr:uid="{00000000-0005-0000-0000-0000225A0000}"/>
    <cellStyle name="Note 2 14 2 3 3" xfId="15480" xr:uid="{00000000-0005-0000-0000-0000235A0000}"/>
    <cellStyle name="Note 2 14 2 3 4" xfId="15481" xr:uid="{00000000-0005-0000-0000-0000245A0000}"/>
    <cellStyle name="Note 2 14 2 3 5" xfId="15482" xr:uid="{00000000-0005-0000-0000-0000255A0000}"/>
    <cellStyle name="Note 2 14 3" xfId="15483" xr:uid="{00000000-0005-0000-0000-0000265A0000}"/>
    <cellStyle name="Note 2 14 3 2" xfId="15484" xr:uid="{00000000-0005-0000-0000-0000275A0000}"/>
    <cellStyle name="Note 2 14 3 3" xfId="15485" xr:uid="{00000000-0005-0000-0000-0000285A0000}"/>
    <cellStyle name="Note 2 14 3 4" xfId="15486" xr:uid="{00000000-0005-0000-0000-0000295A0000}"/>
    <cellStyle name="Note 2 14 3 5" xfId="15487" xr:uid="{00000000-0005-0000-0000-00002A5A0000}"/>
    <cellStyle name="Note 2 14 4" xfId="15488" xr:uid="{00000000-0005-0000-0000-00002B5A0000}"/>
    <cellStyle name="Note 2 14 4 2" xfId="15489" xr:uid="{00000000-0005-0000-0000-00002C5A0000}"/>
    <cellStyle name="Note 2 14 4 3" xfId="15490" xr:uid="{00000000-0005-0000-0000-00002D5A0000}"/>
    <cellStyle name="Note 2 14 4 4" xfId="15491" xr:uid="{00000000-0005-0000-0000-00002E5A0000}"/>
    <cellStyle name="Note 2 14 4 5" xfId="15492" xr:uid="{00000000-0005-0000-0000-00002F5A0000}"/>
    <cellStyle name="Note 2 15" xfId="15493" xr:uid="{00000000-0005-0000-0000-0000305A0000}"/>
    <cellStyle name="Note 2 15 2" xfId="15494" xr:uid="{00000000-0005-0000-0000-0000315A0000}"/>
    <cellStyle name="Note 2 15 2 2" xfId="15495" xr:uid="{00000000-0005-0000-0000-0000325A0000}"/>
    <cellStyle name="Note 2 15 2 2 2" xfId="15496" xr:uid="{00000000-0005-0000-0000-0000335A0000}"/>
    <cellStyle name="Note 2 15 2 2 3" xfId="15497" xr:uid="{00000000-0005-0000-0000-0000345A0000}"/>
    <cellStyle name="Note 2 15 2 2 4" xfId="15498" xr:uid="{00000000-0005-0000-0000-0000355A0000}"/>
    <cellStyle name="Note 2 15 2 2 5" xfId="15499" xr:uid="{00000000-0005-0000-0000-0000365A0000}"/>
    <cellStyle name="Note 2 15 2 3" xfId="15500" xr:uid="{00000000-0005-0000-0000-0000375A0000}"/>
    <cellStyle name="Note 2 15 2 3 2" xfId="15501" xr:uid="{00000000-0005-0000-0000-0000385A0000}"/>
    <cellStyle name="Note 2 15 2 3 3" xfId="15502" xr:uid="{00000000-0005-0000-0000-0000395A0000}"/>
    <cellStyle name="Note 2 15 2 3 4" xfId="15503" xr:uid="{00000000-0005-0000-0000-00003A5A0000}"/>
    <cellStyle name="Note 2 15 2 3 5" xfId="15504" xr:uid="{00000000-0005-0000-0000-00003B5A0000}"/>
    <cellStyle name="Note 2 15 3" xfId="15505" xr:uid="{00000000-0005-0000-0000-00003C5A0000}"/>
    <cellStyle name="Note 2 15 3 2" xfId="15506" xr:uid="{00000000-0005-0000-0000-00003D5A0000}"/>
    <cellStyle name="Note 2 15 3 3" xfId="15507" xr:uid="{00000000-0005-0000-0000-00003E5A0000}"/>
    <cellStyle name="Note 2 15 3 4" xfId="15508" xr:uid="{00000000-0005-0000-0000-00003F5A0000}"/>
    <cellStyle name="Note 2 15 3 5" xfId="15509" xr:uid="{00000000-0005-0000-0000-0000405A0000}"/>
    <cellStyle name="Note 2 15 4" xfId="15510" xr:uid="{00000000-0005-0000-0000-0000415A0000}"/>
    <cellStyle name="Note 2 15 4 2" xfId="15511" xr:uid="{00000000-0005-0000-0000-0000425A0000}"/>
    <cellStyle name="Note 2 15 4 3" xfId="15512" xr:uid="{00000000-0005-0000-0000-0000435A0000}"/>
    <cellStyle name="Note 2 15 4 4" xfId="15513" xr:uid="{00000000-0005-0000-0000-0000445A0000}"/>
    <cellStyle name="Note 2 15 4 5" xfId="15514" xr:uid="{00000000-0005-0000-0000-0000455A0000}"/>
    <cellStyle name="Note 2 16" xfId="15515" xr:uid="{00000000-0005-0000-0000-0000465A0000}"/>
    <cellStyle name="Note 2 16 2" xfId="15516" xr:uid="{00000000-0005-0000-0000-0000475A0000}"/>
    <cellStyle name="Note 2 16 2 2" xfId="15517" xr:uid="{00000000-0005-0000-0000-0000485A0000}"/>
    <cellStyle name="Note 2 16 2 2 2" xfId="15518" xr:uid="{00000000-0005-0000-0000-0000495A0000}"/>
    <cellStyle name="Note 2 16 2 2 3" xfId="15519" xr:uid="{00000000-0005-0000-0000-00004A5A0000}"/>
    <cellStyle name="Note 2 16 2 2 4" xfId="15520" xr:uid="{00000000-0005-0000-0000-00004B5A0000}"/>
    <cellStyle name="Note 2 16 2 2 5" xfId="15521" xr:uid="{00000000-0005-0000-0000-00004C5A0000}"/>
    <cellStyle name="Note 2 16 2 3" xfId="15522" xr:uid="{00000000-0005-0000-0000-00004D5A0000}"/>
    <cellStyle name="Note 2 16 2 3 2" xfId="15523" xr:uid="{00000000-0005-0000-0000-00004E5A0000}"/>
    <cellStyle name="Note 2 16 2 3 3" xfId="15524" xr:uid="{00000000-0005-0000-0000-00004F5A0000}"/>
    <cellStyle name="Note 2 16 2 3 4" xfId="15525" xr:uid="{00000000-0005-0000-0000-0000505A0000}"/>
    <cellStyle name="Note 2 16 2 3 5" xfId="15526" xr:uid="{00000000-0005-0000-0000-0000515A0000}"/>
    <cellStyle name="Note 2 16 3" xfId="15527" xr:uid="{00000000-0005-0000-0000-0000525A0000}"/>
    <cellStyle name="Note 2 16 3 2" xfId="15528" xr:uid="{00000000-0005-0000-0000-0000535A0000}"/>
    <cellStyle name="Note 2 16 3 3" xfId="15529" xr:uid="{00000000-0005-0000-0000-0000545A0000}"/>
    <cellStyle name="Note 2 16 3 4" xfId="15530" xr:uid="{00000000-0005-0000-0000-0000555A0000}"/>
    <cellStyle name="Note 2 16 3 5" xfId="15531" xr:uid="{00000000-0005-0000-0000-0000565A0000}"/>
    <cellStyle name="Note 2 16 4" xfId="15532" xr:uid="{00000000-0005-0000-0000-0000575A0000}"/>
    <cellStyle name="Note 2 16 4 2" xfId="15533" xr:uid="{00000000-0005-0000-0000-0000585A0000}"/>
    <cellStyle name="Note 2 16 4 3" xfId="15534" xr:uid="{00000000-0005-0000-0000-0000595A0000}"/>
    <cellStyle name="Note 2 16 4 4" xfId="15535" xr:uid="{00000000-0005-0000-0000-00005A5A0000}"/>
    <cellStyle name="Note 2 16 4 5" xfId="15536" xr:uid="{00000000-0005-0000-0000-00005B5A0000}"/>
    <cellStyle name="Note 2 17" xfId="15537" xr:uid="{00000000-0005-0000-0000-00005C5A0000}"/>
    <cellStyle name="Note 2 17 2" xfId="15538" xr:uid="{00000000-0005-0000-0000-00005D5A0000}"/>
    <cellStyle name="Note 2 17 2 2" xfId="15539" xr:uid="{00000000-0005-0000-0000-00005E5A0000}"/>
    <cellStyle name="Note 2 17 2 2 2" xfId="15540" xr:uid="{00000000-0005-0000-0000-00005F5A0000}"/>
    <cellStyle name="Note 2 17 2 2 3" xfId="15541" xr:uid="{00000000-0005-0000-0000-0000605A0000}"/>
    <cellStyle name="Note 2 17 2 2 4" xfId="15542" xr:uid="{00000000-0005-0000-0000-0000615A0000}"/>
    <cellStyle name="Note 2 17 2 2 5" xfId="15543" xr:uid="{00000000-0005-0000-0000-0000625A0000}"/>
    <cellStyle name="Note 2 17 2 3" xfId="15544" xr:uid="{00000000-0005-0000-0000-0000635A0000}"/>
    <cellStyle name="Note 2 17 2 3 2" xfId="15545" xr:uid="{00000000-0005-0000-0000-0000645A0000}"/>
    <cellStyle name="Note 2 17 2 3 3" xfId="15546" xr:uid="{00000000-0005-0000-0000-0000655A0000}"/>
    <cellStyle name="Note 2 17 2 3 4" xfId="15547" xr:uid="{00000000-0005-0000-0000-0000665A0000}"/>
    <cellStyle name="Note 2 17 2 3 5" xfId="15548" xr:uid="{00000000-0005-0000-0000-0000675A0000}"/>
    <cellStyle name="Note 2 17 3" xfId="15549" xr:uid="{00000000-0005-0000-0000-0000685A0000}"/>
    <cellStyle name="Note 2 17 3 2" xfId="15550" xr:uid="{00000000-0005-0000-0000-0000695A0000}"/>
    <cellStyle name="Note 2 17 3 3" xfId="15551" xr:uid="{00000000-0005-0000-0000-00006A5A0000}"/>
    <cellStyle name="Note 2 17 3 4" xfId="15552" xr:uid="{00000000-0005-0000-0000-00006B5A0000}"/>
    <cellStyle name="Note 2 17 3 5" xfId="15553" xr:uid="{00000000-0005-0000-0000-00006C5A0000}"/>
    <cellStyle name="Note 2 17 4" xfId="15554" xr:uid="{00000000-0005-0000-0000-00006D5A0000}"/>
    <cellStyle name="Note 2 17 4 2" xfId="15555" xr:uid="{00000000-0005-0000-0000-00006E5A0000}"/>
    <cellStyle name="Note 2 17 4 3" xfId="15556" xr:uid="{00000000-0005-0000-0000-00006F5A0000}"/>
    <cellStyle name="Note 2 17 4 4" xfId="15557" xr:uid="{00000000-0005-0000-0000-0000705A0000}"/>
    <cellStyle name="Note 2 17 4 5" xfId="15558" xr:uid="{00000000-0005-0000-0000-0000715A0000}"/>
    <cellStyle name="Note 2 18" xfId="15559" xr:uid="{00000000-0005-0000-0000-0000725A0000}"/>
    <cellStyle name="Note 2 18 2" xfId="15560" xr:uid="{00000000-0005-0000-0000-0000735A0000}"/>
    <cellStyle name="Note 2 18 2 2" xfId="15561" xr:uid="{00000000-0005-0000-0000-0000745A0000}"/>
    <cellStyle name="Note 2 18 2 2 2" xfId="15562" xr:uid="{00000000-0005-0000-0000-0000755A0000}"/>
    <cellStyle name="Note 2 18 2 2 3" xfId="15563" xr:uid="{00000000-0005-0000-0000-0000765A0000}"/>
    <cellStyle name="Note 2 18 2 2 4" xfId="15564" xr:uid="{00000000-0005-0000-0000-0000775A0000}"/>
    <cellStyle name="Note 2 18 2 2 5" xfId="15565" xr:uid="{00000000-0005-0000-0000-0000785A0000}"/>
    <cellStyle name="Note 2 18 2 3" xfId="15566" xr:uid="{00000000-0005-0000-0000-0000795A0000}"/>
    <cellStyle name="Note 2 18 2 3 2" xfId="15567" xr:uid="{00000000-0005-0000-0000-00007A5A0000}"/>
    <cellStyle name="Note 2 18 2 3 3" xfId="15568" xr:uid="{00000000-0005-0000-0000-00007B5A0000}"/>
    <cellStyle name="Note 2 18 2 3 4" xfId="15569" xr:uid="{00000000-0005-0000-0000-00007C5A0000}"/>
    <cellStyle name="Note 2 18 2 3 5" xfId="15570" xr:uid="{00000000-0005-0000-0000-00007D5A0000}"/>
    <cellStyle name="Note 2 18 3" xfId="15571" xr:uid="{00000000-0005-0000-0000-00007E5A0000}"/>
    <cellStyle name="Note 2 18 3 2" xfId="15572" xr:uid="{00000000-0005-0000-0000-00007F5A0000}"/>
    <cellStyle name="Note 2 18 3 3" xfId="15573" xr:uid="{00000000-0005-0000-0000-0000805A0000}"/>
    <cellStyle name="Note 2 18 3 4" xfId="15574" xr:uid="{00000000-0005-0000-0000-0000815A0000}"/>
    <cellStyle name="Note 2 18 3 5" xfId="15575" xr:uid="{00000000-0005-0000-0000-0000825A0000}"/>
    <cellStyle name="Note 2 18 4" xfId="15576" xr:uid="{00000000-0005-0000-0000-0000835A0000}"/>
    <cellStyle name="Note 2 18 4 2" xfId="15577" xr:uid="{00000000-0005-0000-0000-0000845A0000}"/>
    <cellStyle name="Note 2 18 4 3" xfId="15578" xr:uid="{00000000-0005-0000-0000-0000855A0000}"/>
    <cellStyle name="Note 2 18 4 4" xfId="15579" xr:uid="{00000000-0005-0000-0000-0000865A0000}"/>
    <cellStyle name="Note 2 18 4 5" xfId="15580" xr:uid="{00000000-0005-0000-0000-0000875A0000}"/>
    <cellStyle name="Note 2 19" xfId="15581" xr:uid="{00000000-0005-0000-0000-0000885A0000}"/>
    <cellStyle name="Note 2 19 2" xfId="15582" xr:uid="{00000000-0005-0000-0000-0000895A0000}"/>
    <cellStyle name="Note 2 19 2 2" xfId="15583" xr:uid="{00000000-0005-0000-0000-00008A5A0000}"/>
    <cellStyle name="Note 2 19 2 2 2" xfId="15584" xr:uid="{00000000-0005-0000-0000-00008B5A0000}"/>
    <cellStyle name="Note 2 19 2 2 3" xfId="15585" xr:uid="{00000000-0005-0000-0000-00008C5A0000}"/>
    <cellStyle name="Note 2 19 2 2 4" xfId="15586" xr:uid="{00000000-0005-0000-0000-00008D5A0000}"/>
    <cellStyle name="Note 2 19 2 2 5" xfId="15587" xr:uid="{00000000-0005-0000-0000-00008E5A0000}"/>
    <cellStyle name="Note 2 19 2 3" xfId="15588" xr:uid="{00000000-0005-0000-0000-00008F5A0000}"/>
    <cellStyle name="Note 2 19 2 3 2" xfId="15589" xr:uid="{00000000-0005-0000-0000-0000905A0000}"/>
    <cellStyle name="Note 2 19 2 3 3" xfId="15590" xr:uid="{00000000-0005-0000-0000-0000915A0000}"/>
    <cellStyle name="Note 2 19 2 3 4" xfId="15591" xr:uid="{00000000-0005-0000-0000-0000925A0000}"/>
    <cellStyle name="Note 2 19 2 3 5" xfId="15592" xr:uid="{00000000-0005-0000-0000-0000935A0000}"/>
    <cellStyle name="Note 2 19 3" xfId="15593" xr:uid="{00000000-0005-0000-0000-0000945A0000}"/>
    <cellStyle name="Note 2 19 3 2" xfId="15594" xr:uid="{00000000-0005-0000-0000-0000955A0000}"/>
    <cellStyle name="Note 2 19 3 3" xfId="15595" xr:uid="{00000000-0005-0000-0000-0000965A0000}"/>
    <cellStyle name="Note 2 19 3 4" xfId="15596" xr:uid="{00000000-0005-0000-0000-0000975A0000}"/>
    <cellStyle name="Note 2 19 3 5" xfId="15597" xr:uid="{00000000-0005-0000-0000-0000985A0000}"/>
    <cellStyle name="Note 2 19 4" xfId="15598" xr:uid="{00000000-0005-0000-0000-0000995A0000}"/>
    <cellStyle name="Note 2 19 4 2" xfId="15599" xr:uid="{00000000-0005-0000-0000-00009A5A0000}"/>
    <cellStyle name="Note 2 19 4 3" xfId="15600" xr:uid="{00000000-0005-0000-0000-00009B5A0000}"/>
    <cellStyle name="Note 2 19 4 4" xfId="15601" xr:uid="{00000000-0005-0000-0000-00009C5A0000}"/>
    <cellStyle name="Note 2 19 4 5" xfId="15602" xr:uid="{00000000-0005-0000-0000-00009D5A0000}"/>
    <cellStyle name="Note 2 2" xfId="15603" xr:uid="{00000000-0005-0000-0000-00009E5A0000}"/>
    <cellStyle name="Note 2 2 10" xfId="15604" xr:uid="{00000000-0005-0000-0000-00009F5A0000}"/>
    <cellStyle name="Note 2 2 10 2" xfId="15605" xr:uid="{00000000-0005-0000-0000-0000A05A0000}"/>
    <cellStyle name="Note 2 2 10 2 2" xfId="15606" xr:uid="{00000000-0005-0000-0000-0000A15A0000}"/>
    <cellStyle name="Note 2 2 10 2 2 2" xfId="15607" xr:uid="{00000000-0005-0000-0000-0000A25A0000}"/>
    <cellStyle name="Note 2 2 10 2 2 2 2" xfId="15608" xr:uid="{00000000-0005-0000-0000-0000A35A0000}"/>
    <cellStyle name="Note 2 2 10 2 2 2 3" xfId="15609" xr:uid="{00000000-0005-0000-0000-0000A45A0000}"/>
    <cellStyle name="Note 2 2 10 2 2 2 4" xfId="15610" xr:uid="{00000000-0005-0000-0000-0000A55A0000}"/>
    <cellStyle name="Note 2 2 10 2 2 2 5" xfId="15611" xr:uid="{00000000-0005-0000-0000-0000A65A0000}"/>
    <cellStyle name="Note 2 2 10 2 2 3" xfId="15612" xr:uid="{00000000-0005-0000-0000-0000A75A0000}"/>
    <cellStyle name="Note 2 2 10 2 2 3 2" xfId="15613" xr:uid="{00000000-0005-0000-0000-0000A85A0000}"/>
    <cellStyle name="Note 2 2 10 2 2 3 3" xfId="15614" xr:uid="{00000000-0005-0000-0000-0000A95A0000}"/>
    <cellStyle name="Note 2 2 10 2 2 3 4" xfId="15615" xr:uid="{00000000-0005-0000-0000-0000AA5A0000}"/>
    <cellStyle name="Note 2 2 10 2 2 3 5" xfId="15616" xr:uid="{00000000-0005-0000-0000-0000AB5A0000}"/>
    <cellStyle name="Note 2 2 10 2 3" xfId="15617" xr:uid="{00000000-0005-0000-0000-0000AC5A0000}"/>
    <cellStyle name="Note 2 2 10 2 3 2" xfId="15618" xr:uid="{00000000-0005-0000-0000-0000AD5A0000}"/>
    <cellStyle name="Note 2 2 10 2 3 3" xfId="15619" xr:uid="{00000000-0005-0000-0000-0000AE5A0000}"/>
    <cellStyle name="Note 2 2 10 2 3 4" xfId="15620" xr:uid="{00000000-0005-0000-0000-0000AF5A0000}"/>
    <cellStyle name="Note 2 2 10 2 3 5" xfId="15621" xr:uid="{00000000-0005-0000-0000-0000B05A0000}"/>
    <cellStyle name="Note 2 2 10 2 4" xfId="15622" xr:uid="{00000000-0005-0000-0000-0000B15A0000}"/>
    <cellStyle name="Note 2 2 10 2 4 2" xfId="15623" xr:uid="{00000000-0005-0000-0000-0000B25A0000}"/>
    <cellStyle name="Note 2 2 10 2 4 3" xfId="15624" xr:uid="{00000000-0005-0000-0000-0000B35A0000}"/>
    <cellStyle name="Note 2 2 10 2 4 4" xfId="15625" xr:uid="{00000000-0005-0000-0000-0000B45A0000}"/>
    <cellStyle name="Note 2 2 10 2 4 5" xfId="15626" xr:uid="{00000000-0005-0000-0000-0000B55A0000}"/>
    <cellStyle name="Note 2 2 10 3" xfId="15627" xr:uid="{00000000-0005-0000-0000-0000B65A0000}"/>
    <cellStyle name="Note 2 2 10 3 2" xfId="15628" xr:uid="{00000000-0005-0000-0000-0000B75A0000}"/>
    <cellStyle name="Note 2 2 10 3 2 2" xfId="15629" xr:uid="{00000000-0005-0000-0000-0000B85A0000}"/>
    <cellStyle name="Note 2 2 10 3 2 3" xfId="15630" xr:uid="{00000000-0005-0000-0000-0000B95A0000}"/>
    <cellStyle name="Note 2 2 10 3 2 4" xfId="15631" xr:uid="{00000000-0005-0000-0000-0000BA5A0000}"/>
    <cellStyle name="Note 2 2 10 3 2 5" xfId="15632" xr:uid="{00000000-0005-0000-0000-0000BB5A0000}"/>
    <cellStyle name="Note 2 2 10 3 3" xfId="15633" xr:uid="{00000000-0005-0000-0000-0000BC5A0000}"/>
    <cellStyle name="Note 2 2 10 3 3 2" xfId="15634" xr:uid="{00000000-0005-0000-0000-0000BD5A0000}"/>
    <cellStyle name="Note 2 2 10 3 3 3" xfId="15635" xr:uid="{00000000-0005-0000-0000-0000BE5A0000}"/>
    <cellStyle name="Note 2 2 10 3 3 4" xfId="15636" xr:uid="{00000000-0005-0000-0000-0000BF5A0000}"/>
    <cellStyle name="Note 2 2 10 3 3 5" xfId="15637" xr:uid="{00000000-0005-0000-0000-0000C05A0000}"/>
    <cellStyle name="Note 2 2 10 4" xfId="15638" xr:uid="{00000000-0005-0000-0000-0000C15A0000}"/>
    <cellStyle name="Note 2 2 10 4 2" xfId="15639" xr:uid="{00000000-0005-0000-0000-0000C25A0000}"/>
    <cellStyle name="Note 2 2 10 4 3" xfId="15640" xr:uid="{00000000-0005-0000-0000-0000C35A0000}"/>
    <cellStyle name="Note 2 2 10 4 4" xfId="15641" xr:uid="{00000000-0005-0000-0000-0000C45A0000}"/>
    <cellStyle name="Note 2 2 10 4 5" xfId="15642" xr:uid="{00000000-0005-0000-0000-0000C55A0000}"/>
    <cellStyle name="Note 2 2 10 5" xfId="15643" xr:uid="{00000000-0005-0000-0000-0000C65A0000}"/>
    <cellStyle name="Note 2 2 10 5 2" xfId="15644" xr:uid="{00000000-0005-0000-0000-0000C75A0000}"/>
    <cellStyle name="Note 2 2 10 5 3" xfId="15645" xr:uid="{00000000-0005-0000-0000-0000C85A0000}"/>
    <cellStyle name="Note 2 2 10 5 4" xfId="15646" xr:uid="{00000000-0005-0000-0000-0000C95A0000}"/>
    <cellStyle name="Note 2 2 10 5 5" xfId="15647" xr:uid="{00000000-0005-0000-0000-0000CA5A0000}"/>
    <cellStyle name="Note 2 2 11" xfId="15648" xr:uid="{00000000-0005-0000-0000-0000CB5A0000}"/>
    <cellStyle name="Note 2 2 11 2" xfId="15649" xr:uid="{00000000-0005-0000-0000-0000CC5A0000}"/>
    <cellStyle name="Note 2 2 11 2 2" xfId="15650" xr:uid="{00000000-0005-0000-0000-0000CD5A0000}"/>
    <cellStyle name="Note 2 2 11 2 2 2" xfId="15651" xr:uid="{00000000-0005-0000-0000-0000CE5A0000}"/>
    <cellStyle name="Note 2 2 11 2 2 2 2" xfId="15652" xr:uid="{00000000-0005-0000-0000-0000CF5A0000}"/>
    <cellStyle name="Note 2 2 11 2 2 2 3" xfId="15653" xr:uid="{00000000-0005-0000-0000-0000D05A0000}"/>
    <cellStyle name="Note 2 2 11 2 2 2 4" xfId="15654" xr:uid="{00000000-0005-0000-0000-0000D15A0000}"/>
    <cellStyle name="Note 2 2 11 2 2 2 5" xfId="15655" xr:uid="{00000000-0005-0000-0000-0000D25A0000}"/>
    <cellStyle name="Note 2 2 11 2 2 3" xfId="15656" xr:uid="{00000000-0005-0000-0000-0000D35A0000}"/>
    <cellStyle name="Note 2 2 11 2 2 3 2" xfId="15657" xr:uid="{00000000-0005-0000-0000-0000D45A0000}"/>
    <cellStyle name="Note 2 2 11 2 2 3 3" xfId="15658" xr:uid="{00000000-0005-0000-0000-0000D55A0000}"/>
    <cellStyle name="Note 2 2 11 2 2 3 4" xfId="15659" xr:uid="{00000000-0005-0000-0000-0000D65A0000}"/>
    <cellStyle name="Note 2 2 11 2 2 3 5" xfId="15660" xr:uid="{00000000-0005-0000-0000-0000D75A0000}"/>
    <cellStyle name="Note 2 2 11 2 3" xfId="15661" xr:uid="{00000000-0005-0000-0000-0000D85A0000}"/>
    <cellStyle name="Note 2 2 11 2 3 2" xfId="15662" xr:uid="{00000000-0005-0000-0000-0000D95A0000}"/>
    <cellStyle name="Note 2 2 11 2 3 3" xfId="15663" xr:uid="{00000000-0005-0000-0000-0000DA5A0000}"/>
    <cellStyle name="Note 2 2 11 2 3 4" xfId="15664" xr:uid="{00000000-0005-0000-0000-0000DB5A0000}"/>
    <cellStyle name="Note 2 2 11 2 3 5" xfId="15665" xr:uid="{00000000-0005-0000-0000-0000DC5A0000}"/>
    <cellStyle name="Note 2 2 11 2 4" xfId="15666" xr:uid="{00000000-0005-0000-0000-0000DD5A0000}"/>
    <cellStyle name="Note 2 2 11 2 4 2" xfId="15667" xr:uid="{00000000-0005-0000-0000-0000DE5A0000}"/>
    <cellStyle name="Note 2 2 11 2 4 3" xfId="15668" xr:uid="{00000000-0005-0000-0000-0000DF5A0000}"/>
    <cellStyle name="Note 2 2 11 2 4 4" xfId="15669" xr:uid="{00000000-0005-0000-0000-0000E05A0000}"/>
    <cellStyle name="Note 2 2 11 2 4 5" xfId="15670" xr:uid="{00000000-0005-0000-0000-0000E15A0000}"/>
    <cellStyle name="Note 2 2 11 3" xfId="15671" xr:uid="{00000000-0005-0000-0000-0000E25A0000}"/>
    <cellStyle name="Note 2 2 11 3 2" xfId="15672" xr:uid="{00000000-0005-0000-0000-0000E35A0000}"/>
    <cellStyle name="Note 2 2 11 3 2 2" xfId="15673" xr:uid="{00000000-0005-0000-0000-0000E45A0000}"/>
    <cellStyle name="Note 2 2 11 3 2 3" xfId="15674" xr:uid="{00000000-0005-0000-0000-0000E55A0000}"/>
    <cellStyle name="Note 2 2 11 3 2 4" xfId="15675" xr:uid="{00000000-0005-0000-0000-0000E65A0000}"/>
    <cellStyle name="Note 2 2 11 3 2 5" xfId="15676" xr:uid="{00000000-0005-0000-0000-0000E75A0000}"/>
    <cellStyle name="Note 2 2 11 3 3" xfId="15677" xr:uid="{00000000-0005-0000-0000-0000E85A0000}"/>
    <cellStyle name="Note 2 2 11 3 3 2" xfId="15678" xr:uid="{00000000-0005-0000-0000-0000E95A0000}"/>
    <cellStyle name="Note 2 2 11 3 3 3" xfId="15679" xr:uid="{00000000-0005-0000-0000-0000EA5A0000}"/>
    <cellStyle name="Note 2 2 11 3 3 4" xfId="15680" xr:uid="{00000000-0005-0000-0000-0000EB5A0000}"/>
    <cellStyle name="Note 2 2 11 3 3 5" xfId="15681" xr:uid="{00000000-0005-0000-0000-0000EC5A0000}"/>
    <cellStyle name="Note 2 2 11 4" xfId="15682" xr:uid="{00000000-0005-0000-0000-0000ED5A0000}"/>
    <cellStyle name="Note 2 2 11 4 2" xfId="15683" xr:uid="{00000000-0005-0000-0000-0000EE5A0000}"/>
    <cellStyle name="Note 2 2 11 4 3" xfId="15684" xr:uid="{00000000-0005-0000-0000-0000EF5A0000}"/>
    <cellStyle name="Note 2 2 11 4 4" xfId="15685" xr:uid="{00000000-0005-0000-0000-0000F05A0000}"/>
    <cellStyle name="Note 2 2 11 4 5" xfId="15686" xr:uid="{00000000-0005-0000-0000-0000F15A0000}"/>
    <cellStyle name="Note 2 2 11 5" xfId="15687" xr:uid="{00000000-0005-0000-0000-0000F25A0000}"/>
    <cellStyle name="Note 2 2 11 5 2" xfId="15688" xr:uid="{00000000-0005-0000-0000-0000F35A0000}"/>
    <cellStyle name="Note 2 2 11 5 3" xfId="15689" xr:uid="{00000000-0005-0000-0000-0000F45A0000}"/>
    <cellStyle name="Note 2 2 11 5 4" xfId="15690" xr:uid="{00000000-0005-0000-0000-0000F55A0000}"/>
    <cellStyle name="Note 2 2 11 5 5" xfId="15691" xr:uid="{00000000-0005-0000-0000-0000F65A0000}"/>
    <cellStyle name="Note 2 2 12" xfId="15692" xr:uid="{00000000-0005-0000-0000-0000F75A0000}"/>
    <cellStyle name="Note 2 2 12 2" xfId="15693" xr:uid="{00000000-0005-0000-0000-0000F85A0000}"/>
    <cellStyle name="Note 2 2 12 2 2" xfId="15694" xr:uid="{00000000-0005-0000-0000-0000F95A0000}"/>
    <cellStyle name="Note 2 2 12 2 2 2" xfId="15695" xr:uid="{00000000-0005-0000-0000-0000FA5A0000}"/>
    <cellStyle name="Note 2 2 12 2 2 3" xfId="15696" xr:uid="{00000000-0005-0000-0000-0000FB5A0000}"/>
    <cellStyle name="Note 2 2 12 2 2 4" xfId="15697" xr:uid="{00000000-0005-0000-0000-0000FC5A0000}"/>
    <cellStyle name="Note 2 2 12 2 2 5" xfId="15698" xr:uid="{00000000-0005-0000-0000-0000FD5A0000}"/>
    <cellStyle name="Note 2 2 12 2 3" xfId="15699" xr:uid="{00000000-0005-0000-0000-0000FE5A0000}"/>
    <cellStyle name="Note 2 2 12 2 3 2" xfId="15700" xr:uid="{00000000-0005-0000-0000-0000FF5A0000}"/>
    <cellStyle name="Note 2 2 12 2 3 3" xfId="15701" xr:uid="{00000000-0005-0000-0000-0000005B0000}"/>
    <cellStyle name="Note 2 2 12 2 3 4" xfId="15702" xr:uid="{00000000-0005-0000-0000-0000015B0000}"/>
    <cellStyle name="Note 2 2 12 2 3 5" xfId="15703" xr:uid="{00000000-0005-0000-0000-0000025B0000}"/>
    <cellStyle name="Note 2 2 12 3" xfId="15704" xr:uid="{00000000-0005-0000-0000-0000035B0000}"/>
    <cellStyle name="Note 2 2 12 3 2" xfId="15705" xr:uid="{00000000-0005-0000-0000-0000045B0000}"/>
    <cellStyle name="Note 2 2 12 3 3" xfId="15706" xr:uid="{00000000-0005-0000-0000-0000055B0000}"/>
    <cellStyle name="Note 2 2 12 3 4" xfId="15707" xr:uid="{00000000-0005-0000-0000-0000065B0000}"/>
    <cellStyle name="Note 2 2 12 3 5" xfId="15708" xr:uid="{00000000-0005-0000-0000-0000075B0000}"/>
    <cellStyle name="Note 2 2 12 4" xfId="15709" xr:uid="{00000000-0005-0000-0000-0000085B0000}"/>
    <cellStyle name="Note 2 2 12 4 2" xfId="15710" xr:uid="{00000000-0005-0000-0000-0000095B0000}"/>
    <cellStyle name="Note 2 2 12 4 3" xfId="15711" xr:uid="{00000000-0005-0000-0000-00000A5B0000}"/>
    <cellStyle name="Note 2 2 12 4 4" xfId="15712" xr:uid="{00000000-0005-0000-0000-00000B5B0000}"/>
    <cellStyle name="Note 2 2 12 4 5" xfId="15713" xr:uid="{00000000-0005-0000-0000-00000C5B0000}"/>
    <cellStyle name="Note 2 2 13" xfId="15714" xr:uid="{00000000-0005-0000-0000-00000D5B0000}"/>
    <cellStyle name="Note 2 2 13 2" xfId="15715" xr:uid="{00000000-0005-0000-0000-00000E5B0000}"/>
    <cellStyle name="Note 2 2 13 2 2" xfId="15716" xr:uid="{00000000-0005-0000-0000-00000F5B0000}"/>
    <cellStyle name="Note 2 2 13 2 2 2" xfId="15717" xr:uid="{00000000-0005-0000-0000-0000105B0000}"/>
    <cellStyle name="Note 2 2 13 2 2 3" xfId="15718" xr:uid="{00000000-0005-0000-0000-0000115B0000}"/>
    <cellStyle name="Note 2 2 13 2 2 4" xfId="15719" xr:uid="{00000000-0005-0000-0000-0000125B0000}"/>
    <cellStyle name="Note 2 2 13 2 2 5" xfId="15720" xr:uid="{00000000-0005-0000-0000-0000135B0000}"/>
    <cellStyle name="Note 2 2 13 2 3" xfId="15721" xr:uid="{00000000-0005-0000-0000-0000145B0000}"/>
    <cellStyle name="Note 2 2 13 2 3 2" xfId="15722" xr:uid="{00000000-0005-0000-0000-0000155B0000}"/>
    <cellStyle name="Note 2 2 13 2 3 3" xfId="15723" xr:uid="{00000000-0005-0000-0000-0000165B0000}"/>
    <cellStyle name="Note 2 2 13 2 3 4" xfId="15724" xr:uid="{00000000-0005-0000-0000-0000175B0000}"/>
    <cellStyle name="Note 2 2 13 2 3 5" xfId="15725" xr:uid="{00000000-0005-0000-0000-0000185B0000}"/>
    <cellStyle name="Note 2 2 13 3" xfId="15726" xr:uid="{00000000-0005-0000-0000-0000195B0000}"/>
    <cellStyle name="Note 2 2 13 3 2" xfId="15727" xr:uid="{00000000-0005-0000-0000-00001A5B0000}"/>
    <cellStyle name="Note 2 2 13 3 3" xfId="15728" xr:uid="{00000000-0005-0000-0000-00001B5B0000}"/>
    <cellStyle name="Note 2 2 13 3 4" xfId="15729" xr:uid="{00000000-0005-0000-0000-00001C5B0000}"/>
    <cellStyle name="Note 2 2 13 3 5" xfId="15730" xr:uid="{00000000-0005-0000-0000-00001D5B0000}"/>
    <cellStyle name="Note 2 2 13 4" xfId="15731" xr:uid="{00000000-0005-0000-0000-00001E5B0000}"/>
    <cellStyle name="Note 2 2 13 4 2" xfId="15732" xr:uid="{00000000-0005-0000-0000-00001F5B0000}"/>
    <cellStyle name="Note 2 2 13 4 3" xfId="15733" xr:uid="{00000000-0005-0000-0000-0000205B0000}"/>
    <cellStyle name="Note 2 2 13 4 4" xfId="15734" xr:uid="{00000000-0005-0000-0000-0000215B0000}"/>
    <cellStyle name="Note 2 2 13 4 5" xfId="15735" xr:uid="{00000000-0005-0000-0000-0000225B0000}"/>
    <cellStyle name="Note 2 2 14" xfId="15736" xr:uid="{00000000-0005-0000-0000-0000235B0000}"/>
    <cellStyle name="Note 2 2 14 2" xfId="15737" xr:uid="{00000000-0005-0000-0000-0000245B0000}"/>
    <cellStyle name="Note 2 2 14 2 2" xfId="15738" xr:uid="{00000000-0005-0000-0000-0000255B0000}"/>
    <cellStyle name="Note 2 2 14 2 2 2" xfId="15739" xr:uid="{00000000-0005-0000-0000-0000265B0000}"/>
    <cellStyle name="Note 2 2 14 2 2 3" xfId="15740" xr:uid="{00000000-0005-0000-0000-0000275B0000}"/>
    <cellStyle name="Note 2 2 14 2 2 4" xfId="15741" xr:uid="{00000000-0005-0000-0000-0000285B0000}"/>
    <cellStyle name="Note 2 2 14 2 2 5" xfId="15742" xr:uid="{00000000-0005-0000-0000-0000295B0000}"/>
    <cellStyle name="Note 2 2 14 2 3" xfId="15743" xr:uid="{00000000-0005-0000-0000-00002A5B0000}"/>
    <cellStyle name="Note 2 2 14 2 3 2" xfId="15744" xr:uid="{00000000-0005-0000-0000-00002B5B0000}"/>
    <cellStyle name="Note 2 2 14 2 3 3" xfId="15745" xr:uid="{00000000-0005-0000-0000-00002C5B0000}"/>
    <cellStyle name="Note 2 2 14 2 3 4" xfId="15746" xr:uid="{00000000-0005-0000-0000-00002D5B0000}"/>
    <cellStyle name="Note 2 2 14 2 3 5" xfId="15747" xr:uid="{00000000-0005-0000-0000-00002E5B0000}"/>
    <cellStyle name="Note 2 2 14 3" xfId="15748" xr:uid="{00000000-0005-0000-0000-00002F5B0000}"/>
    <cellStyle name="Note 2 2 14 3 2" xfId="15749" xr:uid="{00000000-0005-0000-0000-0000305B0000}"/>
    <cellStyle name="Note 2 2 14 3 3" xfId="15750" xr:uid="{00000000-0005-0000-0000-0000315B0000}"/>
    <cellStyle name="Note 2 2 14 3 4" xfId="15751" xr:uid="{00000000-0005-0000-0000-0000325B0000}"/>
    <cellStyle name="Note 2 2 14 3 5" xfId="15752" xr:uid="{00000000-0005-0000-0000-0000335B0000}"/>
    <cellStyle name="Note 2 2 14 4" xfId="15753" xr:uid="{00000000-0005-0000-0000-0000345B0000}"/>
    <cellStyle name="Note 2 2 14 4 2" xfId="15754" xr:uid="{00000000-0005-0000-0000-0000355B0000}"/>
    <cellStyle name="Note 2 2 14 4 3" xfId="15755" xr:uid="{00000000-0005-0000-0000-0000365B0000}"/>
    <cellStyle name="Note 2 2 14 4 4" xfId="15756" xr:uid="{00000000-0005-0000-0000-0000375B0000}"/>
    <cellStyle name="Note 2 2 14 4 5" xfId="15757" xr:uid="{00000000-0005-0000-0000-0000385B0000}"/>
    <cellStyle name="Note 2 2 15" xfId="15758" xr:uid="{00000000-0005-0000-0000-0000395B0000}"/>
    <cellStyle name="Note 2 2 15 2" xfId="15759" xr:uid="{00000000-0005-0000-0000-00003A5B0000}"/>
    <cellStyle name="Note 2 2 15 2 2" xfId="15760" xr:uid="{00000000-0005-0000-0000-00003B5B0000}"/>
    <cellStyle name="Note 2 2 15 2 2 2" xfId="15761" xr:uid="{00000000-0005-0000-0000-00003C5B0000}"/>
    <cellStyle name="Note 2 2 15 2 2 3" xfId="15762" xr:uid="{00000000-0005-0000-0000-00003D5B0000}"/>
    <cellStyle name="Note 2 2 15 2 2 4" xfId="15763" xr:uid="{00000000-0005-0000-0000-00003E5B0000}"/>
    <cellStyle name="Note 2 2 15 2 2 5" xfId="15764" xr:uid="{00000000-0005-0000-0000-00003F5B0000}"/>
    <cellStyle name="Note 2 2 15 2 3" xfId="15765" xr:uid="{00000000-0005-0000-0000-0000405B0000}"/>
    <cellStyle name="Note 2 2 15 2 3 2" xfId="15766" xr:uid="{00000000-0005-0000-0000-0000415B0000}"/>
    <cellStyle name="Note 2 2 15 2 3 3" xfId="15767" xr:uid="{00000000-0005-0000-0000-0000425B0000}"/>
    <cellStyle name="Note 2 2 15 2 3 4" xfId="15768" xr:uid="{00000000-0005-0000-0000-0000435B0000}"/>
    <cellStyle name="Note 2 2 15 2 3 5" xfId="15769" xr:uid="{00000000-0005-0000-0000-0000445B0000}"/>
    <cellStyle name="Note 2 2 15 3" xfId="15770" xr:uid="{00000000-0005-0000-0000-0000455B0000}"/>
    <cellStyle name="Note 2 2 15 3 2" xfId="15771" xr:uid="{00000000-0005-0000-0000-0000465B0000}"/>
    <cellStyle name="Note 2 2 15 3 3" xfId="15772" xr:uid="{00000000-0005-0000-0000-0000475B0000}"/>
    <cellStyle name="Note 2 2 15 3 4" xfId="15773" xr:uid="{00000000-0005-0000-0000-0000485B0000}"/>
    <cellStyle name="Note 2 2 15 3 5" xfId="15774" xr:uid="{00000000-0005-0000-0000-0000495B0000}"/>
    <cellStyle name="Note 2 2 15 4" xfId="15775" xr:uid="{00000000-0005-0000-0000-00004A5B0000}"/>
    <cellStyle name="Note 2 2 15 4 2" xfId="15776" xr:uid="{00000000-0005-0000-0000-00004B5B0000}"/>
    <cellStyle name="Note 2 2 15 4 3" xfId="15777" xr:uid="{00000000-0005-0000-0000-00004C5B0000}"/>
    <cellStyle name="Note 2 2 15 4 4" xfId="15778" xr:uid="{00000000-0005-0000-0000-00004D5B0000}"/>
    <cellStyle name="Note 2 2 15 4 5" xfId="15779" xr:uid="{00000000-0005-0000-0000-00004E5B0000}"/>
    <cellStyle name="Note 2 2 16" xfId="15780" xr:uid="{00000000-0005-0000-0000-00004F5B0000}"/>
    <cellStyle name="Note 2 2 16 2" xfId="15781" xr:uid="{00000000-0005-0000-0000-0000505B0000}"/>
    <cellStyle name="Note 2 2 16 2 2" xfId="15782" xr:uid="{00000000-0005-0000-0000-0000515B0000}"/>
    <cellStyle name="Note 2 2 16 2 2 2" xfId="15783" xr:uid="{00000000-0005-0000-0000-0000525B0000}"/>
    <cellStyle name="Note 2 2 16 2 2 3" xfId="15784" xr:uid="{00000000-0005-0000-0000-0000535B0000}"/>
    <cellStyle name="Note 2 2 16 2 2 4" xfId="15785" xr:uid="{00000000-0005-0000-0000-0000545B0000}"/>
    <cellStyle name="Note 2 2 16 2 2 5" xfId="15786" xr:uid="{00000000-0005-0000-0000-0000555B0000}"/>
    <cellStyle name="Note 2 2 16 2 3" xfId="15787" xr:uid="{00000000-0005-0000-0000-0000565B0000}"/>
    <cellStyle name="Note 2 2 16 2 3 2" xfId="15788" xr:uid="{00000000-0005-0000-0000-0000575B0000}"/>
    <cellStyle name="Note 2 2 16 2 3 3" xfId="15789" xr:uid="{00000000-0005-0000-0000-0000585B0000}"/>
    <cellStyle name="Note 2 2 16 2 3 4" xfId="15790" xr:uid="{00000000-0005-0000-0000-0000595B0000}"/>
    <cellStyle name="Note 2 2 16 2 3 5" xfId="15791" xr:uid="{00000000-0005-0000-0000-00005A5B0000}"/>
    <cellStyle name="Note 2 2 16 3" xfId="15792" xr:uid="{00000000-0005-0000-0000-00005B5B0000}"/>
    <cellStyle name="Note 2 2 16 3 2" xfId="15793" xr:uid="{00000000-0005-0000-0000-00005C5B0000}"/>
    <cellStyle name="Note 2 2 16 3 3" xfId="15794" xr:uid="{00000000-0005-0000-0000-00005D5B0000}"/>
    <cellStyle name="Note 2 2 16 3 4" xfId="15795" xr:uid="{00000000-0005-0000-0000-00005E5B0000}"/>
    <cellStyle name="Note 2 2 16 3 5" xfId="15796" xr:uid="{00000000-0005-0000-0000-00005F5B0000}"/>
    <cellStyle name="Note 2 2 16 4" xfId="15797" xr:uid="{00000000-0005-0000-0000-0000605B0000}"/>
    <cellStyle name="Note 2 2 16 4 2" xfId="15798" xr:uid="{00000000-0005-0000-0000-0000615B0000}"/>
    <cellStyle name="Note 2 2 16 4 3" xfId="15799" xr:uid="{00000000-0005-0000-0000-0000625B0000}"/>
    <cellStyle name="Note 2 2 16 4 4" xfId="15800" xr:uid="{00000000-0005-0000-0000-0000635B0000}"/>
    <cellStyle name="Note 2 2 16 4 5" xfId="15801" xr:uid="{00000000-0005-0000-0000-0000645B0000}"/>
    <cellStyle name="Note 2 2 17" xfId="15802" xr:uid="{00000000-0005-0000-0000-0000655B0000}"/>
    <cellStyle name="Note 2 2 17 2" xfId="15803" xr:uid="{00000000-0005-0000-0000-0000665B0000}"/>
    <cellStyle name="Note 2 2 17 2 2" xfId="15804" xr:uid="{00000000-0005-0000-0000-0000675B0000}"/>
    <cellStyle name="Note 2 2 17 2 2 2" xfId="15805" xr:uid="{00000000-0005-0000-0000-0000685B0000}"/>
    <cellStyle name="Note 2 2 17 2 2 3" xfId="15806" xr:uid="{00000000-0005-0000-0000-0000695B0000}"/>
    <cellStyle name="Note 2 2 17 2 2 4" xfId="15807" xr:uid="{00000000-0005-0000-0000-00006A5B0000}"/>
    <cellStyle name="Note 2 2 17 2 2 5" xfId="15808" xr:uid="{00000000-0005-0000-0000-00006B5B0000}"/>
    <cellStyle name="Note 2 2 17 2 3" xfId="15809" xr:uid="{00000000-0005-0000-0000-00006C5B0000}"/>
    <cellStyle name="Note 2 2 17 2 3 2" xfId="15810" xr:uid="{00000000-0005-0000-0000-00006D5B0000}"/>
    <cellStyle name="Note 2 2 17 2 3 3" xfId="15811" xr:uid="{00000000-0005-0000-0000-00006E5B0000}"/>
    <cellStyle name="Note 2 2 17 2 3 4" xfId="15812" xr:uid="{00000000-0005-0000-0000-00006F5B0000}"/>
    <cellStyle name="Note 2 2 17 2 3 5" xfId="15813" xr:uid="{00000000-0005-0000-0000-0000705B0000}"/>
    <cellStyle name="Note 2 2 17 3" xfId="15814" xr:uid="{00000000-0005-0000-0000-0000715B0000}"/>
    <cellStyle name="Note 2 2 17 3 2" xfId="15815" xr:uid="{00000000-0005-0000-0000-0000725B0000}"/>
    <cellStyle name="Note 2 2 17 3 3" xfId="15816" xr:uid="{00000000-0005-0000-0000-0000735B0000}"/>
    <cellStyle name="Note 2 2 17 3 4" xfId="15817" xr:uid="{00000000-0005-0000-0000-0000745B0000}"/>
    <cellStyle name="Note 2 2 17 3 5" xfId="15818" xr:uid="{00000000-0005-0000-0000-0000755B0000}"/>
    <cellStyle name="Note 2 2 17 4" xfId="15819" xr:uid="{00000000-0005-0000-0000-0000765B0000}"/>
    <cellStyle name="Note 2 2 17 4 2" xfId="15820" xr:uid="{00000000-0005-0000-0000-0000775B0000}"/>
    <cellStyle name="Note 2 2 17 4 3" xfId="15821" xr:uid="{00000000-0005-0000-0000-0000785B0000}"/>
    <cellStyle name="Note 2 2 17 4 4" xfId="15822" xr:uid="{00000000-0005-0000-0000-0000795B0000}"/>
    <cellStyle name="Note 2 2 17 4 5" xfId="15823" xr:uid="{00000000-0005-0000-0000-00007A5B0000}"/>
    <cellStyle name="Note 2 2 18" xfId="15824" xr:uid="{00000000-0005-0000-0000-00007B5B0000}"/>
    <cellStyle name="Note 2 2 18 2" xfId="15825" xr:uid="{00000000-0005-0000-0000-00007C5B0000}"/>
    <cellStyle name="Note 2 2 18 2 2" xfId="15826" xr:uid="{00000000-0005-0000-0000-00007D5B0000}"/>
    <cellStyle name="Note 2 2 18 2 2 2" xfId="15827" xr:uid="{00000000-0005-0000-0000-00007E5B0000}"/>
    <cellStyle name="Note 2 2 18 2 2 3" xfId="15828" xr:uid="{00000000-0005-0000-0000-00007F5B0000}"/>
    <cellStyle name="Note 2 2 18 2 2 4" xfId="15829" xr:uid="{00000000-0005-0000-0000-0000805B0000}"/>
    <cellStyle name="Note 2 2 18 2 2 5" xfId="15830" xr:uid="{00000000-0005-0000-0000-0000815B0000}"/>
    <cellStyle name="Note 2 2 18 2 3" xfId="15831" xr:uid="{00000000-0005-0000-0000-0000825B0000}"/>
    <cellStyle name="Note 2 2 18 2 3 2" xfId="15832" xr:uid="{00000000-0005-0000-0000-0000835B0000}"/>
    <cellStyle name="Note 2 2 18 2 3 3" xfId="15833" xr:uid="{00000000-0005-0000-0000-0000845B0000}"/>
    <cellStyle name="Note 2 2 18 2 3 4" xfId="15834" xr:uid="{00000000-0005-0000-0000-0000855B0000}"/>
    <cellStyle name="Note 2 2 18 2 3 5" xfId="15835" xr:uid="{00000000-0005-0000-0000-0000865B0000}"/>
    <cellStyle name="Note 2 2 18 3" xfId="15836" xr:uid="{00000000-0005-0000-0000-0000875B0000}"/>
    <cellStyle name="Note 2 2 18 3 2" xfId="15837" xr:uid="{00000000-0005-0000-0000-0000885B0000}"/>
    <cellStyle name="Note 2 2 18 3 3" xfId="15838" xr:uid="{00000000-0005-0000-0000-0000895B0000}"/>
    <cellStyle name="Note 2 2 18 3 4" xfId="15839" xr:uid="{00000000-0005-0000-0000-00008A5B0000}"/>
    <cellStyle name="Note 2 2 18 3 5" xfId="15840" xr:uid="{00000000-0005-0000-0000-00008B5B0000}"/>
    <cellStyle name="Note 2 2 18 4" xfId="15841" xr:uid="{00000000-0005-0000-0000-00008C5B0000}"/>
    <cellStyle name="Note 2 2 18 4 2" xfId="15842" xr:uid="{00000000-0005-0000-0000-00008D5B0000}"/>
    <cellStyle name="Note 2 2 18 4 3" xfId="15843" xr:uid="{00000000-0005-0000-0000-00008E5B0000}"/>
    <cellStyle name="Note 2 2 18 4 4" xfId="15844" xr:uid="{00000000-0005-0000-0000-00008F5B0000}"/>
    <cellStyle name="Note 2 2 18 4 5" xfId="15845" xr:uid="{00000000-0005-0000-0000-0000905B0000}"/>
    <cellStyle name="Note 2 2 19" xfId="15846" xr:uid="{00000000-0005-0000-0000-0000915B0000}"/>
    <cellStyle name="Note 2 2 19 2" xfId="15847" xr:uid="{00000000-0005-0000-0000-0000925B0000}"/>
    <cellStyle name="Note 2 2 19 2 2" xfId="15848" xr:uid="{00000000-0005-0000-0000-0000935B0000}"/>
    <cellStyle name="Note 2 2 19 2 2 2" xfId="15849" xr:uid="{00000000-0005-0000-0000-0000945B0000}"/>
    <cellStyle name="Note 2 2 19 2 2 3" xfId="15850" xr:uid="{00000000-0005-0000-0000-0000955B0000}"/>
    <cellStyle name="Note 2 2 19 2 2 4" xfId="15851" xr:uid="{00000000-0005-0000-0000-0000965B0000}"/>
    <cellStyle name="Note 2 2 19 2 2 5" xfId="15852" xr:uid="{00000000-0005-0000-0000-0000975B0000}"/>
    <cellStyle name="Note 2 2 19 2 3" xfId="15853" xr:uid="{00000000-0005-0000-0000-0000985B0000}"/>
    <cellStyle name="Note 2 2 19 2 3 2" xfId="15854" xr:uid="{00000000-0005-0000-0000-0000995B0000}"/>
    <cellStyle name="Note 2 2 19 2 3 3" xfId="15855" xr:uid="{00000000-0005-0000-0000-00009A5B0000}"/>
    <cellStyle name="Note 2 2 19 2 3 4" xfId="15856" xr:uid="{00000000-0005-0000-0000-00009B5B0000}"/>
    <cellStyle name="Note 2 2 19 2 3 5" xfId="15857" xr:uid="{00000000-0005-0000-0000-00009C5B0000}"/>
    <cellStyle name="Note 2 2 19 3" xfId="15858" xr:uid="{00000000-0005-0000-0000-00009D5B0000}"/>
    <cellStyle name="Note 2 2 19 3 2" xfId="15859" xr:uid="{00000000-0005-0000-0000-00009E5B0000}"/>
    <cellStyle name="Note 2 2 19 3 3" xfId="15860" xr:uid="{00000000-0005-0000-0000-00009F5B0000}"/>
    <cellStyle name="Note 2 2 19 3 4" xfId="15861" xr:uid="{00000000-0005-0000-0000-0000A05B0000}"/>
    <cellStyle name="Note 2 2 19 3 5" xfId="15862" xr:uid="{00000000-0005-0000-0000-0000A15B0000}"/>
    <cellStyle name="Note 2 2 19 4" xfId="15863" xr:uid="{00000000-0005-0000-0000-0000A25B0000}"/>
    <cellStyle name="Note 2 2 19 4 2" xfId="15864" xr:uid="{00000000-0005-0000-0000-0000A35B0000}"/>
    <cellStyle name="Note 2 2 19 4 3" xfId="15865" xr:uid="{00000000-0005-0000-0000-0000A45B0000}"/>
    <cellStyle name="Note 2 2 19 4 4" xfId="15866" xr:uid="{00000000-0005-0000-0000-0000A55B0000}"/>
    <cellStyle name="Note 2 2 19 4 5" xfId="15867" xr:uid="{00000000-0005-0000-0000-0000A65B0000}"/>
    <cellStyle name="Note 2 2 2" xfId="15868" xr:uid="{00000000-0005-0000-0000-0000A75B0000}"/>
    <cellStyle name="Note 2 2 2 2" xfId="15869" xr:uid="{00000000-0005-0000-0000-0000A85B0000}"/>
    <cellStyle name="Note 2 2 2 2 2" xfId="15870" xr:uid="{00000000-0005-0000-0000-0000A95B0000}"/>
    <cellStyle name="Note 2 2 2 2 2 2" xfId="15871" xr:uid="{00000000-0005-0000-0000-0000AA5B0000}"/>
    <cellStyle name="Note 2 2 2 2 2 2 2" xfId="15872" xr:uid="{00000000-0005-0000-0000-0000AB5B0000}"/>
    <cellStyle name="Note 2 2 2 2 2 2 3" xfId="15873" xr:uid="{00000000-0005-0000-0000-0000AC5B0000}"/>
    <cellStyle name="Note 2 2 2 2 2 2 4" xfId="15874" xr:uid="{00000000-0005-0000-0000-0000AD5B0000}"/>
    <cellStyle name="Note 2 2 2 2 2 2 5" xfId="15875" xr:uid="{00000000-0005-0000-0000-0000AE5B0000}"/>
    <cellStyle name="Note 2 2 2 2 2 3" xfId="15876" xr:uid="{00000000-0005-0000-0000-0000AF5B0000}"/>
    <cellStyle name="Note 2 2 2 2 2 3 2" xfId="15877" xr:uid="{00000000-0005-0000-0000-0000B05B0000}"/>
    <cellStyle name="Note 2 2 2 2 2 3 3" xfId="15878" xr:uid="{00000000-0005-0000-0000-0000B15B0000}"/>
    <cellStyle name="Note 2 2 2 2 2 3 4" xfId="15879" xr:uid="{00000000-0005-0000-0000-0000B25B0000}"/>
    <cellStyle name="Note 2 2 2 2 2 3 5" xfId="15880" xr:uid="{00000000-0005-0000-0000-0000B35B0000}"/>
    <cellStyle name="Note 2 2 2 2 3" xfId="15881" xr:uid="{00000000-0005-0000-0000-0000B45B0000}"/>
    <cellStyle name="Note 2 2 2 2 3 2" xfId="15882" xr:uid="{00000000-0005-0000-0000-0000B55B0000}"/>
    <cellStyle name="Note 2 2 2 2 3 3" xfId="15883" xr:uid="{00000000-0005-0000-0000-0000B65B0000}"/>
    <cellStyle name="Note 2 2 2 2 3 4" xfId="15884" xr:uid="{00000000-0005-0000-0000-0000B75B0000}"/>
    <cellStyle name="Note 2 2 2 2 3 5" xfId="15885" xr:uid="{00000000-0005-0000-0000-0000B85B0000}"/>
    <cellStyle name="Note 2 2 2 2 4" xfId="15886" xr:uid="{00000000-0005-0000-0000-0000B95B0000}"/>
    <cellStyle name="Note 2 2 2 2 4 2" xfId="15887" xr:uid="{00000000-0005-0000-0000-0000BA5B0000}"/>
    <cellStyle name="Note 2 2 2 2 4 3" xfId="15888" xr:uid="{00000000-0005-0000-0000-0000BB5B0000}"/>
    <cellStyle name="Note 2 2 2 2 4 4" xfId="15889" xr:uid="{00000000-0005-0000-0000-0000BC5B0000}"/>
    <cellStyle name="Note 2 2 2 2 4 5" xfId="15890" xr:uid="{00000000-0005-0000-0000-0000BD5B0000}"/>
    <cellStyle name="Note 2 2 2 3" xfId="15891" xr:uid="{00000000-0005-0000-0000-0000BE5B0000}"/>
    <cellStyle name="Note 2 2 2 3 2" xfId="15892" xr:uid="{00000000-0005-0000-0000-0000BF5B0000}"/>
    <cellStyle name="Note 2 2 2 3 2 2" xfId="15893" xr:uid="{00000000-0005-0000-0000-0000C05B0000}"/>
    <cellStyle name="Note 2 2 2 3 2 2 2" xfId="15894" xr:uid="{00000000-0005-0000-0000-0000C15B0000}"/>
    <cellStyle name="Note 2 2 2 3 2 2 3" xfId="15895" xr:uid="{00000000-0005-0000-0000-0000C25B0000}"/>
    <cellStyle name="Note 2 2 2 3 2 2 4" xfId="15896" xr:uid="{00000000-0005-0000-0000-0000C35B0000}"/>
    <cellStyle name="Note 2 2 2 3 2 2 5" xfId="15897" xr:uid="{00000000-0005-0000-0000-0000C45B0000}"/>
    <cellStyle name="Note 2 2 2 3 2 3" xfId="15898" xr:uid="{00000000-0005-0000-0000-0000C55B0000}"/>
    <cellStyle name="Note 2 2 2 3 2 3 2" xfId="15899" xr:uid="{00000000-0005-0000-0000-0000C65B0000}"/>
    <cellStyle name="Note 2 2 2 3 2 3 3" xfId="15900" xr:uid="{00000000-0005-0000-0000-0000C75B0000}"/>
    <cellStyle name="Note 2 2 2 3 2 3 4" xfId="15901" xr:uid="{00000000-0005-0000-0000-0000C85B0000}"/>
    <cellStyle name="Note 2 2 2 3 2 3 5" xfId="15902" xr:uid="{00000000-0005-0000-0000-0000C95B0000}"/>
    <cellStyle name="Note 2 2 2 3 3" xfId="15903" xr:uid="{00000000-0005-0000-0000-0000CA5B0000}"/>
    <cellStyle name="Note 2 2 2 3 3 2" xfId="15904" xr:uid="{00000000-0005-0000-0000-0000CB5B0000}"/>
    <cellStyle name="Note 2 2 2 3 3 3" xfId="15905" xr:uid="{00000000-0005-0000-0000-0000CC5B0000}"/>
    <cellStyle name="Note 2 2 2 3 3 4" xfId="15906" xr:uid="{00000000-0005-0000-0000-0000CD5B0000}"/>
    <cellStyle name="Note 2 2 2 3 3 5" xfId="15907" xr:uid="{00000000-0005-0000-0000-0000CE5B0000}"/>
    <cellStyle name="Note 2 2 2 3 4" xfId="15908" xr:uid="{00000000-0005-0000-0000-0000CF5B0000}"/>
    <cellStyle name="Note 2 2 2 3 4 2" xfId="15909" xr:uid="{00000000-0005-0000-0000-0000D05B0000}"/>
    <cellStyle name="Note 2 2 2 3 4 3" xfId="15910" xr:uid="{00000000-0005-0000-0000-0000D15B0000}"/>
    <cellStyle name="Note 2 2 2 3 4 4" xfId="15911" xr:uid="{00000000-0005-0000-0000-0000D25B0000}"/>
    <cellStyle name="Note 2 2 2 3 4 5" xfId="15912" xr:uid="{00000000-0005-0000-0000-0000D35B0000}"/>
    <cellStyle name="Note 2 2 2 4" xfId="15913" xr:uid="{00000000-0005-0000-0000-0000D45B0000}"/>
    <cellStyle name="Note 2 2 2 4 2" xfId="15914" xr:uid="{00000000-0005-0000-0000-0000D55B0000}"/>
    <cellStyle name="Note 2 2 2 4 2 2" xfId="15915" xr:uid="{00000000-0005-0000-0000-0000D65B0000}"/>
    <cellStyle name="Note 2 2 2 4 2 2 2" xfId="15916" xr:uid="{00000000-0005-0000-0000-0000D75B0000}"/>
    <cellStyle name="Note 2 2 2 4 2 2 3" xfId="15917" xr:uid="{00000000-0005-0000-0000-0000D85B0000}"/>
    <cellStyle name="Note 2 2 2 4 2 2 4" xfId="15918" xr:uid="{00000000-0005-0000-0000-0000D95B0000}"/>
    <cellStyle name="Note 2 2 2 4 2 2 5" xfId="15919" xr:uid="{00000000-0005-0000-0000-0000DA5B0000}"/>
    <cellStyle name="Note 2 2 2 4 2 3" xfId="15920" xr:uid="{00000000-0005-0000-0000-0000DB5B0000}"/>
    <cellStyle name="Note 2 2 2 4 2 3 2" xfId="15921" xr:uid="{00000000-0005-0000-0000-0000DC5B0000}"/>
    <cellStyle name="Note 2 2 2 4 2 3 3" xfId="15922" xr:uid="{00000000-0005-0000-0000-0000DD5B0000}"/>
    <cellStyle name="Note 2 2 2 4 2 3 4" xfId="15923" xr:uid="{00000000-0005-0000-0000-0000DE5B0000}"/>
    <cellStyle name="Note 2 2 2 4 2 3 5" xfId="15924" xr:uid="{00000000-0005-0000-0000-0000DF5B0000}"/>
    <cellStyle name="Note 2 2 2 4 3" xfId="15925" xr:uid="{00000000-0005-0000-0000-0000E05B0000}"/>
    <cellStyle name="Note 2 2 2 4 3 2" xfId="15926" xr:uid="{00000000-0005-0000-0000-0000E15B0000}"/>
    <cellStyle name="Note 2 2 2 4 3 3" xfId="15927" xr:uid="{00000000-0005-0000-0000-0000E25B0000}"/>
    <cellStyle name="Note 2 2 2 4 3 4" xfId="15928" xr:uid="{00000000-0005-0000-0000-0000E35B0000}"/>
    <cellStyle name="Note 2 2 2 4 3 5" xfId="15929" xr:uid="{00000000-0005-0000-0000-0000E45B0000}"/>
    <cellStyle name="Note 2 2 2 4 4" xfId="15930" xr:uid="{00000000-0005-0000-0000-0000E55B0000}"/>
    <cellStyle name="Note 2 2 2 4 4 2" xfId="15931" xr:uid="{00000000-0005-0000-0000-0000E65B0000}"/>
    <cellStyle name="Note 2 2 2 4 4 3" xfId="15932" xr:uid="{00000000-0005-0000-0000-0000E75B0000}"/>
    <cellStyle name="Note 2 2 2 4 4 4" xfId="15933" xr:uid="{00000000-0005-0000-0000-0000E85B0000}"/>
    <cellStyle name="Note 2 2 2 4 4 5" xfId="15934" xr:uid="{00000000-0005-0000-0000-0000E95B0000}"/>
    <cellStyle name="Note 2 2 2 5" xfId="15935" xr:uid="{00000000-0005-0000-0000-0000EA5B0000}"/>
    <cellStyle name="Note 2 2 2 5 2" xfId="15936" xr:uid="{00000000-0005-0000-0000-0000EB5B0000}"/>
    <cellStyle name="Note 2 2 2 5 2 2" xfId="15937" xr:uid="{00000000-0005-0000-0000-0000EC5B0000}"/>
    <cellStyle name="Note 2 2 2 5 2 3" xfId="15938" xr:uid="{00000000-0005-0000-0000-0000ED5B0000}"/>
    <cellStyle name="Note 2 2 2 5 2 4" xfId="15939" xr:uid="{00000000-0005-0000-0000-0000EE5B0000}"/>
    <cellStyle name="Note 2 2 2 5 2 5" xfId="15940" xr:uid="{00000000-0005-0000-0000-0000EF5B0000}"/>
    <cellStyle name="Note 2 2 2 5 3" xfId="15941" xr:uid="{00000000-0005-0000-0000-0000F05B0000}"/>
    <cellStyle name="Note 2 2 2 5 3 2" xfId="15942" xr:uid="{00000000-0005-0000-0000-0000F15B0000}"/>
    <cellStyle name="Note 2 2 2 5 3 3" xfId="15943" xr:uid="{00000000-0005-0000-0000-0000F25B0000}"/>
    <cellStyle name="Note 2 2 2 5 3 4" xfId="15944" xr:uid="{00000000-0005-0000-0000-0000F35B0000}"/>
    <cellStyle name="Note 2 2 2 5 3 5" xfId="15945" xr:uid="{00000000-0005-0000-0000-0000F45B0000}"/>
    <cellStyle name="Note 2 2 2 6" xfId="15946" xr:uid="{00000000-0005-0000-0000-0000F55B0000}"/>
    <cellStyle name="Note 2 2 2 6 2" xfId="15947" xr:uid="{00000000-0005-0000-0000-0000F65B0000}"/>
    <cellStyle name="Note 2 2 2 6 3" xfId="15948" xr:uid="{00000000-0005-0000-0000-0000F75B0000}"/>
    <cellStyle name="Note 2 2 2 6 4" xfId="15949" xr:uid="{00000000-0005-0000-0000-0000F85B0000}"/>
    <cellStyle name="Note 2 2 2 6 5" xfId="15950" xr:uid="{00000000-0005-0000-0000-0000F95B0000}"/>
    <cellStyle name="Note 2 2 2 7" xfId="15951" xr:uid="{00000000-0005-0000-0000-0000FA5B0000}"/>
    <cellStyle name="Note 2 2 2 7 2" xfId="15952" xr:uid="{00000000-0005-0000-0000-0000FB5B0000}"/>
    <cellStyle name="Note 2 2 2 7 3" xfId="15953" xr:uid="{00000000-0005-0000-0000-0000FC5B0000}"/>
    <cellStyle name="Note 2 2 2 7 4" xfId="15954" xr:uid="{00000000-0005-0000-0000-0000FD5B0000}"/>
    <cellStyle name="Note 2 2 2 7 5" xfId="15955" xr:uid="{00000000-0005-0000-0000-0000FE5B0000}"/>
    <cellStyle name="Note 2 2 2 8" xfId="37713" xr:uid="{00000000-0005-0000-0000-0000FF5B0000}"/>
    <cellStyle name="Note 2 2 20" xfId="15956" xr:uid="{00000000-0005-0000-0000-0000005C0000}"/>
    <cellStyle name="Note 2 2 20 2" xfId="15957" xr:uid="{00000000-0005-0000-0000-0000015C0000}"/>
    <cellStyle name="Note 2 2 20 2 2" xfId="15958" xr:uid="{00000000-0005-0000-0000-0000025C0000}"/>
    <cellStyle name="Note 2 2 20 2 2 2" xfId="15959" xr:uid="{00000000-0005-0000-0000-0000035C0000}"/>
    <cellStyle name="Note 2 2 20 2 2 3" xfId="15960" xr:uid="{00000000-0005-0000-0000-0000045C0000}"/>
    <cellStyle name="Note 2 2 20 2 2 4" xfId="15961" xr:uid="{00000000-0005-0000-0000-0000055C0000}"/>
    <cellStyle name="Note 2 2 20 2 2 5" xfId="15962" xr:uid="{00000000-0005-0000-0000-0000065C0000}"/>
    <cellStyle name="Note 2 2 20 2 3" xfId="15963" xr:uid="{00000000-0005-0000-0000-0000075C0000}"/>
    <cellStyle name="Note 2 2 20 2 3 2" xfId="15964" xr:uid="{00000000-0005-0000-0000-0000085C0000}"/>
    <cellStyle name="Note 2 2 20 2 3 3" xfId="15965" xr:uid="{00000000-0005-0000-0000-0000095C0000}"/>
    <cellStyle name="Note 2 2 20 2 3 4" xfId="15966" xr:uid="{00000000-0005-0000-0000-00000A5C0000}"/>
    <cellStyle name="Note 2 2 20 2 3 5" xfId="15967" xr:uid="{00000000-0005-0000-0000-00000B5C0000}"/>
    <cellStyle name="Note 2 2 20 3" xfId="15968" xr:uid="{00000000-0005-0000-0000-00000C5C0000}"/>
    <cellStyle name="Note 2 2 20 3 2" xfId="15969" xr:uid="{00000000-0005-0000-0000-00000D5C0000}"/>
    <cellStyle name="Note 2 2 20 3 3" xfId="15970" xr:uid="{00000000-0005-0000-0000-00000E5C0000}"/>
    <cellStyle name="Note 2 2 20 3 4" xfId="15971" xr:uid="{00000000-0005-0000-0000-00000F5C0000}"/>
    <cellStyle name="Note 2 2 20 3 5" xfId="15972" xr:uid="{00000000-0005-0000-0000-0000105C0000}"/>
    <cellStyle name="Note 2 2 20 4" xfId="15973" xr:uid="{00000000-0005-0000-0000-0000115C0000}"/>
    <cellStyle name="Note 2 2 20 4 2" xfId="15974" xr:uid="{00000000-0005-0000-0000-0000125C0000}"/>
    <cellStyle name="Note 2 2 20 4 3" xfId="15975" xr:uid="{00000000-0005-0000-0000-0000135C0000}"/>
    <cellStyle name="Note 2 2 20 4 4" xfId="15976" xr:uid="{00000000-0005-0000-0000-0000145C0000}"/>
    <cellStyle name="Note 2 2 20 4 5" xfId="15977" xr:uid="{00000000-0005-0000-0000-0000155C0000}"/>
    <cellStyle name="Note 2 2 21" xfId="15978" xr:uid="{00000000-0005-0000-0000-0000165C0000}"/>
    <cellStyle name="Note 2 2 21 2" xfId="15979" xr:uid="{00000000-0005-0000-0000-0000175C0000}"/>
    <cellStyle name="Note 2 2 21 2 2" xfId="15980" xr:uid="{00000000-0005-0000-0000-0000185C0000}"/>
    <cellStyle name="Note 2 2 21 2 2 2" xfId="15981" xr:uid="{00000000-0005-0000-0000-0000195C0000}"/>
    <cellStyle name="Note 2 2 21 2 2 3" xfId="15982" xr:uid="{00000000-0005-0000-0000-00001A5C0000}"/>
    <cellStyle name="Note 2 2 21 2 2 4" xfId="15983" xr:uid="{00000000-0005-0000-0000-00001B5C0000}"/>
    <cellStyle name="Note 2 2 21 2 2 5" xfId="15984" xr:uid="{00000000-0005-0000-0000-00001C5C0000}"/>
    <cellStyle name="Note 2 2 21 2 3" xfId="15985" xr:uid="{00000000-0005-0000-0000-00001D5C0000}"/>
    <cellStyle name="Note 2 2 21 2 3 2" xfId="15986" xr:uid="{00000000-0005-0000-0000-00001E5C0000}"/>
    <cellStyle name="Note 2 2 21 2 3 3" xfId="15987" xr:uid="{00000000-0005-0000-0000-00001F5C0000}"/>
    <cellStyle name="Note 2 2 21 2 3 4" xfId="15988" xr:uid="{00000000-0005-0000-0000-0000205C0000}"/>
    <cellStyle name="Note 2 2 21 2 3 5" xfId="15989" xr:uid="{00000000-0005-0000-0000-0000215C0000}"/>
    <cellStyle name="Note 2 2 21 2 4" xfId="37407" xr:uid="{00000000-0005-0000-0000-0000225C0000}"/>
    <cellStyle name="Note 2 2 21 3" xfId="15990" xr:uid="{00000000-0005-0000-0000-0000235C0000}"/>
    <cellStyle name="Note 2 2 21 3 2" xfId="15991" xr:uid="{00000000-0005-0000-0000-0000245C0000}"/>
    <cellStyle name="Note 2 2 21 3 3" xfId="15992" xr:uid="{00000000-0005-0000-0000-0000255C0000}"/>
    <cellStyle name="Note 2 2 21 3 4" xfId="15993" xr:uid="{00000000-0005-0000-0000-0000265C0000}"/>
    <cellStyle name="Note 2 2 21 3 5" xfId="15994" xr:uid="{00000000-0005-0000-0000-0000275C0000}"/>
    <cellStyle name="Note 2 2 21 4" xfId="15995" xr:uid="{00000000-0005-0000-0000-0000285C0000}"/>
    <cellStyle name="Note 2 2 21 4 2" xfId="15996" xr:uid="{00000000-0005-0000-0000-0000295C0000}"/>
    <cellStyle name="Note 2 2 21 4 3" xfId="15997" xr:uid="{00000000-0005-0000-0000-00002A5C0000}"/>
    <cellStyle name="Note 2 2 21 4 4" xfId="15998" xr:uid="{00000000-0005-0000-0000-00002B5C0000}"/>
    <cellStyle name="Note 2 2 21 4 5" xfId="15999" xr:uid="{00000000-0005-0000-0000-00002C5C0000}"/>
    <cellStyle name="Note 2 2 21 5" xfId="34538" xr:uid="{00000000-0005-0000-0000-00002D5C0000}"/>
    <cellStyle name="Note 2 2 21 6" xfId="35051" xr:uid="{00000000-0005-0000-0000-00002E5C0000}"/>
    <cellStyle name="Note 2 2 22" xfId="16000" xr:uid="{00000000-0005-0000-0000-00002F5C0000}"/>
    <cellStyle name="Note 2 2 22 2" xfId="16001" xr:uid="{00000000-0005-0000-0000-0000305C0000}"/>
    <cellStyle name="Note 2 2 22 2 2" xfId="16002" xr:uid="{00000000-0005-0000-0000-0000315C0000}"/>
    <cellStyle name="Note 2 2 22 2 3" xfId="16003" xr:uid="{00000000-0005-0000-0000-0000325C0000}"/>
    <cellStyle name="Note 2 2 22 2 4" xfId="16004" xr:uid="{00000000-0005-0000-0000-0000335C0000}"/>
    <cellStyle name="Note 2 2 22 2 5" xfId="16005" xr:uid="{00000000-0005-0000-0000-0000345C0000}"/>
    <cellStyle name="Note 2 2 22 3" xfId="16006" xr:uid="{00000000-0005-0000-0000-0000355C0000}"/>
    <cellStyle name="Note 2 2 22 3 2" xfId="16007" xr:uid="{00000000-0005-0000-0000-0000365C0000}"/>
    <cellStyle name="Note 2 2 22 3 3" xfId="16008" xr:uid="{00000000-0005-0000-0000-0000375C0000}"/>
    <cellStyle name="Note 2 2 22 3 4" xfId="16009" xr:uid="{00000000-0005-0000-0000-0000385C0000}"/>
    <cellStyle name="Note 2 2 22 3 5" xfId="16010" xr:uid="{00000000-0005-0000-0000-0000395C0000}"/>
    <cellStyle name="Note 2 2 22 4" xfId="35284" xr:uid="{00000000-0005-0000-0000-00003A5C0000}"/>
    <cellStyle name="Note 2 2 23" xfId="16011" xr:uid="{00000000-0005-0000-0000-00003B5C0000}"/>
    <cellStyle name="Note 2 2 23 2" xfId="16012" xr:uid="{00000000-0005-0000-0000-00003C5C0000}"/>
    <cellStyle name="Note 2 2 23 3" xfId="16013" xr:uid="{00000000-0005-0000-0000-00003D5C0000}"/>
    <cellStyle name="Note 2 2 23 4" xfId="16014" xr:uid="{00000000-0005-0000-0000-00003E5C0000}"/>
    <cellStyle name="Note 2 2 23 5" xfId="16015" xr:uid="{00000000-0005-0000-0000-00003F5C0000}"/>
    <cellStyle name="Note 2 2 24" xfId="16016" xr:uid="{00000000-0005-0000-0000-0000405C0000}"/>
    <cellStyle name="Note 2 2 24 2" xfId="16017" xr:uid="{00000000-0005-0000-0000-0000415C0000}"/>
    <cellStyle name="Note 2 2 24 3" xfId="16018" xr:uid="{00000000-0005-0000-0000-0000425C0000}"/>
    <cellStyle name="Note 2 2 24 4" xfId="16019" xr:uid="{00000000-0005-0000-0000-0000435C0000}"/>
    <cellStyle name="Note 2 2 24 5" xfId="16020" xr:uid="{00000000-0005-0000-0000-0000445C0000}"/>
    <cellStyle name="Note 2 2 3" xfId="16021" xr:uid="{00000000-0005-0000-0000-0000455C0000}"/>
    <cellStyle name="Note 2 2 3 2" xfId="16022" xr:uid="{00000000-0005-0000-0000-0000465C0000}"/>
    <cellStyle name="Note 2 2 3 2 2" xfId="16023" xr:uid="{00000000-0005-0000-0000-0000475C0000}"/>
    <cellStyle name="Note 2 2 3 2 2 2" xfId="16024" xr:uid="{00000000-0005-0000-0000-0000485C0000}"/>
    <cellStyle name="Note 2 2 3 2 2 2 2" xfId="16025" xr:uid="{00000000-0005-0000-0000-0000495C0000}"/>
    <cellStyle name="Note 2 2 3 2 2 2 3" xfId="16026" xr:uid="{00000000-0005-0000-0000-00004A5C0000}"/>
    <cellStyle name="Note 2 2 3 2 2 2 4" xfId="16027" xr:uid="{00000000-0005-0000-0000-00004B5C0000}"/>
    <cellStyle name="Note 2 2 3 2 2 2 5" xfId="16028" xr:uid="{00000000-0005-0000-0000-00004C5C0000}"/>
    <cellStyle name="Note 2 2 3 2 2 3" xfId="16029" xr:uid="{00000000-0005-0000-0000-00004D5C0000}"/>
    <cellStyle name="Note 2 2 3 2 2 3 2" xfId="16030" xr:uid="{00000000-0005-0000-0000-00004E5C0000}"/>
    <cellStyle name="Note 2 2 3 2 2 3 3" xfId="16031" xr:uid="{00000000-0005-0000-0000-00004F5C0000}"/>
    <cellStyle name="Note 2 2 3 2 2 3 4" xfId="16032" xr:uid="{00000000-0005-0000-0000-0000505C0000}"/>
    <cellStyle name="Note 2 2 3 2 2 3 5" xfId="16033" xr:uid="{00000000-0005-0000-0000-0000515C0000}"/>
    <cellStyle name="Note 2 2 3 2 3" xfId="16034" xr:uid="{00000000-0005-0000-0000-0000525C0000}"/>
    <cellStyle name="Note 2 2 3 2 3 2" xfId="16035" xr:uid="{00000000-0005-0000-0000-0000535C0000}"/>
    <cellStyle name="Note 2 2 3 2 3 3" xfId="16036" xr:uid="{00000000-0005-0000-0000-0000545C0000}"/>
    <cellStyle name="Note 2 2 3 2 3 4" xfId="16037" xr:uid="{00000000-0005-0000-0000-0000555C0000}"/>
    <cellStyle name="Note 2 2 3 2 3 5" xfId="16038" xr:uid="{00000000-0005-0000-0000-0000565C0000}"/>
    <cellStyle name="Note 2 2 3 2 4" xfId="16039" xr:uid="{00000000-0005-0000-0000-0000575C0000}"/>
    <cellStyle name="Note 2 2 3 2 4 2" xfId="16040" xr:uid="{00000000-0005-0000-0000-0000585C0000}"/>
    <cellStyle name="Note 2 2 3 2 4 3" xfId="16041" xr:uid="{00000000-0005-0000-0000-0000595C0000}"/>
    <cellStyle name="Note 2 2 3 2 4 4" xfId="16042" xr:uid="{00000000-0005-0000-0000-00005A5C0000}"/>
    <cellStyle name="Note 2 2 3 2 4 5" xfId="16043" xr:uid="{00000000-0005-0000-0000-00005B5C0000}"/>
    <cellStyle name="Note 2 2 3 3" xfId="16044" xr:uid="{00000000-0005-0000-0000-00005C5C0000}"/>
    <cellStyle name="Note 2 2 3 3 2" xfId="16045" xr:uid="{00000000-0005-0000-0000-00005D5C0000}"/>
    <cellStyle name="Note 2 2 3 3 2 2" xfId="16046" xr:uid="{00000000-0005-0000-0000-00005E5C0000}"/>
    <cellStyle name="Note 2 2 3 3 2 2 2" xfId="16047" xr:uid="{00000000-0005-0000-0000-00005F5C0000}"/>
    <cellStyle name="Note 2 2 3 3 2 2 3" xfId="16048" xr:uid="{00000000-0005-0000-0000-0000605C0000}"/>
    <cellStyle name="Note 2 2 3 3 2 2 4" xfId="16049" xr:uid="{00000000-0005-0000-0000-0000615C0000}"/>
    <cellStyle name="Note 2 2 3 3 2 2 5" xfId="16050" xr:uid="{00000000-0005-0000-0000-0000625C0000}"/>
    <cellStyle name="Note 2 2 3 3 2 3" xfId="16051" xr:uid="{00000000-0005-0000-0000-0000635C0000}"/>
    <cellStyle name="Note 2 2 3 3 2 3 2" xfId="16052" xr:uid="{00000000-0005-0000-0000-0000645C0000}"/>
    <cellStyle name="Note 2 2 3 3 2 3 3" xfId="16053" xr:uid="{00000000-0005-0000-0000-0000655C0000}"/>
    <cellStyle name="Note 2 2 3 3 2 3 4" xfId="16054" xr:uid="{00000000-0005-0000-0000-0000665C0000}"/>
    <cellStyle name="Note 2 2 3 3 2 3 5" xfId="16055" xr:uid="{00000000-0005-0000-0000-0000675C0000}"/>
    <cellStyle name="Note 2 2 3 3 3" xfId="16056" xr:uid="{00000000-0005-0000-0000-0000685C0000}"/>
    <cellStyle name="Note 2 2 3 3 3 2" xfId="16057" xr:uid="{00000000-0005-0000-0000-0000695C0000}"/>
    <cellStyle name="Note 2 2 3 3 3 3" xfId="16058" xr:uid="{00000000-0005-0000-0000-00006A5C0000}"/>
    <cellStyle name="Note 2 2 3 3 3 4" xfId="16059" xr:uid="{00000000-0005-0000-0000-00006B5C0000}"/>
    <cellStyle name="Note 2 2 3 3 3 5" xfId="16060" xr:uid="{00000000-0005-0000-0000-00006C5C0000}"/>
    <cellStyle name="Note 2 2 3 3 4" xfId="16061" xr:uid="{00000000-0005-0000-0000-00006D5C0000}"/>
    <cellStyle name="Note 2 2 3 3 4 2" xfId="16062" xr:uid="{00000000-0005-0000-0000-00006E5C0000}"/>
    <cellStyle name="Note 2 2 3 3 4 3" xfId="16063" xr:uid="{00000000-0005-0000-0000-00006F5C0000}"/>
    <cellStyle name="Note 2 2 3 3 4 4" xfId="16064" xr:uid="{00000000-0005-0000-0000-0000705C0000}"/>
    <cellStyle name="Note 2 2 3 3 4 5" xfId="16065" xr:uid="{00000000-0005-0000-0000-0000715C0000}"/>
    <cellStyle name="Note 2 2 3 4" xfId="16066" xr:uid="{00000000-0005-0000-0000-0000725C0000}"/>
    <cellStyle name="Note 2 2 3 4 2" xfId="16067" xr:uid="{00000000-0005-0000-0000-0000735C0000}"/>
    <cellStyle name="Note 2 2 3 4 2 2" xfId="16068" xr:uid="{00000000-0005-0000-0000-0000745C0000}"/>
    <cellStyle name="Note 2 2 3 4 2 2 2" xfId="16069" xr:uid="{00000000-0005-0000-0000-0000755C0000}"/>
    <cellStyle name="Note 2 2 3 4 2 2 3" xfId="16070" xr:uid="{00000000-0005-0000-0000-0000765C0000}"/>
    <cellStyle name="Note 2 2 3 4 2 2 4" xfId="16071" xr:uid="{00000000-0005-0000-0000-0000775C0000}"/>
    <cellStyle name="Note 2 2 3 4 2 2 5" xfId="16072" xr:uid="{00000000-0005-0000-0000-0000785C0000}"/>
    <cellStyle name="Note 2 2 3 4 2 3" xfId="16073" xr:uid="{00000000-0005-0000-0000-0000795C0000}"/>
    <cellStyle name="Note 2 2 3 4 2 3 2" xfId="16074" xr:uid="{00000000-0005-0000-0000-00007A5C0000}"/>
    <cellStyle name="Note 2 2 3 4 2 3 3" xfId="16075" xr:uid="{00000000-0005-0000-0000-00007B5C0000}"/>
    <cellStyle name="Note 2 2 3 4 2 3 4" xfId="16076" xr:uid="{00000000-0005-0000-0000-00007C5C0000}"/>
    <cellStyle name="Note 2 2 3 4 2 3 5" xfId="16077" xr:uid="{00000000-0005-0000-0000-00007D5C0000}"/>
    <cellStyle name="Note 2 2 3 4 3" xfId="16078" xr:uid="{00000000-0005-0000-0000-00007E5C0000}"/>
    <cellStyle name="Note 2 2 3 4 3 2" xfId="16079" xr:uid="{00000000-0005-0000-0000-00007F5C0000}"/>
    <cellStyle name="Note 2 2 3 4 3 3" xfId="16080" xr:uid="{00000000-0005-0000-0000-0000805C0000}"/>
    <cellStyle name="Note 2 2 3 4 3 4" xfId="16081" xr:uid="{00000000-0005-0000-0000-0000815C0000}"/>
    <cellStyle name="Note 2 2 3 4 3 5" xfId="16082" xr:uid="{00000000-0005-0000-0000-0000825C0000}"/>
    <cellStyle name="Note 2 2 3 4 4" xfId="16083" xr:uid="{00000000-0005-0000-0000-0000835C0000}"/>
    <cellStyle name="Note 2 2 3 4 4 2" xfId="16084" xr:uid="{00000000-0005-0000-0000-0000845C0000}"/>
    <cellStyle name="Note 2 2 3 4 4 3" xfId="16085" xr:uid="{00000000-0005-0000-0000-0000855C0000}"/>
    <cellStyle name="Note 2 2 3 4 4 4" xfId="16086" xr:uid="{00000000-0005-0000-0000-0000865C0000}"/>
    <cellStyle name="Note 2 2 3 4 4 5" xfId="16087" xr:uid="{00000000-0005-0000-0000-0000875C0000}"/>
    <cellStyle name="Note 2 2 3 5" xfId="16088" xr:uid="{00000000-0005-0000-0000-0000885C0000}"/>
    <cellStyle name="Note 2 2 3 5 2" xfId="16089" xr:uid="{00000000-0005-0000-0000-0000895C0000}"/>
    <cellStyle name="Note 2 2 3 5 2 2" xfId="16090" xr:uid="{00000000-0005-0000-0000-00008A5C0000}"/>
    <cellStyle name="Note 2 2 3 5 2 3" xfId="16091" xr:uid="{00000000-0005-0000-0000-00008B5C0000}"/>
    <cellStyle name="Note 2 2 3 5 2 4" xfId="16092" xr:uid="{00000000-0005-0000-0000-00008C5C0000}"/>
    <cellStyle name="Note 2 2 3 5 2 5" xfId="16093" xr:uid="{00000000-0005-0000-0000-00008D5C0000}"/>
    <cellStyle name="Note 2 2 3 5 3" xfId="16094" xr:uid="{00000000-0005-0000-0000-00008E5C0000}"/>
    <cellStyle name="Note 2 2 3 5 3 2" xfId="16095" xr:uid="{00000000-0005-0000-0000-00008F5C0000}"/>
    <cellStyle name="Note 2 2 3 5 3 3" xfId="16096" xr:uid="{00000000-0005-0000-0000-0000905C0000}"/>
    <cellStyle name="Note 2 2 3 5 3 4" xfId="16097" xr:uid="{00000000-0005-0000-0000-0000915C0000}"/>
    <cellStyle name="Note 2 2 3 5 3 5" xfId="16098" xr:uid="{00000000-0005-0000-0000-0000925C0000}"/>
    <cellStyle name="Note 2 2 3 6" xfId="16099" xr:uid="{00000000-0005-0000-0000-0000935C0000}"/>
    <cellStyle name="Note 2 2 3 6 2" xfId="16100" xr:uid="{00000000-0005-0000-0000-0000945C0000}"/>
    <cellStyle name="Note 2 2 3 6 3" xfId="16101" xr:uid="{00000000-0005-0000-0000-0000955C0000}"/>
    <cellStyle name="Note 2 2 3 6 4" xfId="16102" xr:uid="{00000000-0005-0000-0000-0000965C0000}"/>
    <cellStyle name="Note 2 2 3 6 5" xfId="16103" xr:uid="{00000000-0005-0000-0000-0000975C0000}"/>
    <cellStyle name="Note 2 2 3 7" xfId="16104" xr:uid="{00000000-0005-0000-0000-0000985C0000}"/>
    <cellStyle name="Note 2 2 3 7 2" xfId="16105" xr:uid="{00000000-0005-0000-0000-0000995C0000}"/>
    <cellStyle name="Note 2 2 3 7 3" xfId="16106" xr:uid="{00000000-0005-0000-0000-00009A5C0000}"/>
    <cellStyle name="Note 2 2 3 7 4" xfId="16107" xr:uid="{00000000-0005-0000-0000-00009B5C0000}"/>
    <cellStyle name="Note 2 2 3 7 5" xfId="16108" xr:uid="{00000000-0005-0000-0000-00009C5C0000}"/>
    <cellStyle name="Note 2 2 4" xfId="16109" xr:uid="{00000000-0005-0000-0000-00009D5C0000}"/>
    <cellStyle name="Note 2 2 4 2" xfId="16110" xr:uid="{00000000-0005-0000-0000-00009E5C0000}"/>
    <cellStyle name="Note 2 2 4 2 2" xfId="16111" xr:uid="{00000000-0005-0000-0000-00009F5C0000}"/>
    <cellStyle name="Note 2 2 4 2 2 2" xfId="16112" xr:uid="{00000000-0005-0000-0000-0000A05C0000}"/>
    <cellStyle name="Note 2 2 4 2 2 2 2" xfId="16113" xr:uid="{00000000-0005-0000-0000-0000A15C0000}"/>
    <cellStyle name="Note 2 2 4 2 2 2 3" xfId="16114" xr:uid="{00000000-0005-0000-0000-0000A25C0000}"/>
    <cellStyle name="Note 2 2 4 2 2 2 4" xfId="16115" xr:uid="{00000000-0005-0000-0000-0000A35C0000}"/>
    <cellStyle name="Note 2 2 4 2 2 2 5" xfId="16116" xr:uid="{00000000-0005-0000-0000-0000A45C0000}"/>
    <cellStyle name="Note 2 2 4 2 2 3" xfId="16117" xr:uid="{00000000-0005-0000-0000-0000A55C0000}"/>
    <cellStyle name="Note 2 2 4 2 2 3 2" xfId="16118" xr:uid="{00000000-0005-0000-0000-0000A65C0000}"/>
    <cellStyle name="Note 2 2 4 2 2 3 3" xfId="16119" xr:uid="{00000000-0005-0000-0000-0000A75C0000}"/>
    <cellStyle name="Note 2 2 4 2 2 3 4" xfId="16120" xr:uid="{00000000-0005-0000-0000-0000A85C0000}"/>
    <cellStyle name="Note 2 2 4 2 2 3 5" xfId="16121" xr:uid="{00000000-0005-0000-0000-0000A95C0000}"/>
    <cellStyle name="Note 2 2 4 2 3" xfId="16122" xr:uid="{00000000-0005-0000-0000-0000AA5C0000}"/>
    <cellStyle name="Note 2 2 4 2 3 2" xfId="16123" xr:uid="{00000000-0005-0000-0000-0000AB5C0000}"/>
    <cellStyle name="Note 2 2 4 2 3 3" xfId="16124" xr:uid="{00000000-0005-0000-0000-0000AC5C0000}"/>
    <cellStyle name="Note 2 2 4 2 3 4" xfId="16125" xr:uid="{00000000-0005-0000-0000-0000AD5C0000}"/>
    <cellStyle name="Note 2 2 4 2 3 5" xfId="16126" xr:uid="{00000000-0005-0000-0000-0000AE5C0000}"/>
    <cellStyle name="Note 2 2 4 2 4" xfId="16127" xr:uid="{00000000-0005-0000-0000-0000AF5C0000}"/>
    <cellStyle name="Note 2 2 4 2 4 2" xfId="16128" xr:uid="{00000000-0005-0000-0000-0000B05C0000}"/>
    <cellStyle name="Note 2 2 4 2 4 3" xfId="16129" xr:uid="{00000000-0005-0000-0000-0000B15C0000}"/>
    <cellStyle name="Note 2 2 4 2 4 4" xfId="16130" xr:uid="{00000000-0005-0000-0000-0000B25C0000}"/>
    <cellStyle name="Note 2 2 4 2 4 5" xfId="16131" xr:uid="{00000000-0005-0000-0000-0000B35C0000}"/>
    <cellStyle name="Note 2 2 4 3" xfId="16132" xr:uid="{00000000-0005-0000-0000-0000B45C0000}"/>
    <cellStyle name="Note 2 2 4 3 2" xfId="16133" xr:uid="{00000000-0005-0000-0000-0000B55C0000}"/>
    <cellStyle name="Note 2 2 4 3 2 2" xfId="16134" xr:uid="{00000000-0005-0000-0000-0000B65C0000}"/>
    <cellStyle name="Note 2 2 4 3 2 2 2" xfId="16135" xr:uid="{00000000-0005-0000-0000-0000B75C0000}"/>
    <cellStyle name="Note 2 2 4 3 2 2 3" xfId="16136" xr:uid="{00000000-0005-0000-0000-0000B85C0000}"/>
    <cellStyle name="Note 2 2 4 3 2 2 4" xfId="16137" xr:uid="{00000000-0005-0000-0000-0000B95C0000}"/>
    <cellStyle name="Note 2 2 4 3 2 2 5" xfId="16138" xr:uid="{00000000-0005-0000-0000-0000BA5C0000}"/>
    <cellStyle name="Note 2 2 4 3 2 3" xfId="16139" xr:uid="{00000000-0005-0000-0000-0000BB5C0000}"/>
    <cellStyle name="Note 2 2 4 3 2 3 2" xfId="16140" xr:uid="{00000000-0005-0000-0000-0000BC5C0000}"/>
    <cellStyle name="Note 2 2 4 3 2 3 3" xfId="16141" xr:uid="{00000000-0005-0000-0000-0000BD5C0000}"/>
    <cellStyle name="Note 2 2 4 3 2 3 4" xfId="16142" xr:uid="{00000000-0005-0000-0000-0000BE5C0000}"/>
    <cellStyle name="Note 2 2 4 3 2 3 5" xfId="16143" xr:uid="{00000000-0005-0000-0000-0000BF5C0000}"/>
    <cellStyle name="Note 2 2 4 3 3" xfId="16144" xr:uid="{00000000-0005-0000-0000-0000C05C0000}"/>
    <cellStyle name="Note 2 2 4 3 3 2" xfId="16145" xr:uid="{00000000-0005-0000-0000-0000C15C0000}"/>
    <cellStyle name="Note 2 2 4 3 3 3" xfId="16146" xr:uid="{00000000-0005-0000-0000-0000C25C0000}"/>
    <cellStyle name="Note 2 2 4 3 3 4" xfId="16147" xr:uid="{00000000-0005-0000-0000-0000C35C0000}"/>
    <cellStyle name="Note 2 2 4 3 3 5" xfId="16148" xr:uid="{00000000-0005-0000-0000-0000C45C0000}"/>
    <cellStyle name="Note 2 2 4 3 4" xfId="16149" xr:uid="{00000000-0005-0000-0000-0000C55C0000}"/>
    <cellStyle name="Note 2 2 4 3 4 2" xfId="16150" xr:uid="{00000000-0005-0000-0000-0000C65C0000}"/>
    <cellStyle name="Note 2 2 4 3 4 3" xfId="16151" xr:uid="{00000000-0005-0000-0000-0000C75C0000}"/>
    <cellStyle name="Note 2 2 4 3 4 4" xfId="16152" xr:uid="{00000000-0005-0000-0000-0000C85C0000}"/>
    <cellStyle name="Note 2 2 4 3 4 5" xfId="16153" xr:uid="{00000000-0005-0000-0000-0000C95C0000}"/>
    <cellStyle name="Note 2 2 4 4" xfId="16154" xr:uid="{00000000-0005-0000-0000-0000CA5C0000}"/>
    <cellStyle name="Note 2 2 4 4 2" xfId="16155" xr:uid="{00000000-0005-0000-0000-0000CB5C0000}"/>
    <cellStyle name="Note 2 2 4 4 2 2" xfId="16156" xr:uid="{00000000-0005-0000-0000-0000CC5C0000}"/>
    <cellStyle name="Note 2 2 4 4 2 2 2" xfId="16157" xr:uid="{00000000-0005-0000-0000-0000CD5C0000}"/>
    <cellStyle name="Note 2 2 4 4 2 2 3" xfId="16158" xr:uid="{00000000-0005-0000-0000-0000CE5C0000}"/>
    <cellStyle name="Note 2 2 4 4 2 2 4" xfId="16159" xr:uid="{00000000-0005-0000-0000-0000CF5C0000}"/>
    <cellStyle name="Note 2 2 4 4 2 2 5" xfId="16160" xr:uid="{00000000-0005-0000-0000-0000D05C0000}"/>
    <cellStyle name="Note 2 2 4 4 2 3" xfId="16161" xr:uid="{00000000-0005-0000-0000-0000D15C0000}"/>
    <cellStyle name="Note 2 2 4 4 2 3 2" xfId="16162" xr:uid="{00000000-0005-0000-0000-0000D25C0000}"/>
    <cellStyle name="Note 2 2 4 4 2 3 3" xfId="16163" xr:uid="{00000000-0005-0000-0000-0000D35C0000}"/>
    <cellStyle name="Note 2 2 4 4 2 3 4" xfId="16164" xr:uid="{00000000-0005-0000-0000-0000D45C0000}"/>
    <cellStyle name="Note 2 2 4 4 2 3 5" xfId="16165" xr:uid="{00000000-0005-0000-0000-0000D55C0000}"/>
    <cellStyle name="Note 2 2 4 4 3" xfId="16166" xr:uid="{00000000-0005-0000-0000-0000D65C0000}"/>
    <cellStyle name="Note 2 2 4 4 3 2" xfId="16167" xr:uid="{00000000-0005-0000-0000-0000D75C0000}"/>
    <cellStyle name="Note 2 2 4 4 3 3" xfId="16168" xr:uid="{00000000-0005-0000-0000-0000D85C0000}"/>
    <cellStyle name="Note 2 2 4 4 3 4" xfId="16169" xr:uid="{00000000-0005-0000-0000-0000D95C0000}"/>
    <cellStyle name="Note 2 2 4 4 3 5" xfId="16170" xr:uid="{00000000-0005-0000-0000-0000DA5C0000}"/>
    <cellStyle name="Note 2 2 4 4 4" xfId="16171" xr:uid="{00000000-0005-0000-0000-0000DB5C0000}"/>
    <cellStyle name="Note 2 2 4 4 4 2" xfId="16172" xr:uid="{00000000-0005-0000-0000-0000DC5C0000}"/>
    <cellStyle name="Note 2 2 4 4 4 3" xfId="16173" xr:uid="{00000000-0005-0000-0000-0000DD5C0000}"/>
    <cellStyle name="Note 2 2 4 4 4 4" xfId="16174" xr:uid="{00000000-0005-0000-0000-0000DE5C0000}"/>
    <cellStyle name="Note 2 2 4 4 4 5" xfId="16175" xr:uid="{00000000-0005-0000-0000-0000DF5C0000}"/>
    <cellStyle name="Note 2 2 4 5" xfId="16176" xr:uid="{00000000-0005-0000-0000-0000E05C0000}"/>
    <cellStyle name="Note 2 2 4 5 2" xfId="16177" xr:uid="{00000000-0005-0000-0000-0000E15C0000}"/>
    <cellStyle name="Note 2 2 4 5 2 2" xfId="16178" xr:uid="{00000000-0005-0000-0000-0000E25C0000}"/>
    <cellStyle name="Note 2 2 4 5 2 3" xfId="16179" xr:uid="{00000000-0005-0000-0000-0000E35C0000}"/>
    <cellStyle name="Note 2 2 4 5 2 4" xfId="16180" xr:uid="{00000000-0005-0000-0000-0000E45C0000}"/>
    <cellStyle name="Note 2 2 4 5 2 5" xfId="16181" xr:uid="{00000000-0005-0000-0000-0000E55C0000}"/>
    <cellStyle name="Note 2 2 4 5 3" xfId="16182" xr:uid="{00000000-0005-0000-0000-0000E65C0000}"/>
    <cellStyle name="Note 2 2 4 5 3 2" xfId="16183" xr:uid="{00000000-0005-0000-0000-0000E75C0000}"/>
    <cellStyle name="Note 2 2 4 5 3 3" xfId="16184" xr:uid="{00000000-0005-0000-0000-0000E85C0000}"/>
    <cellStyle name="Note 2 2 4 5 3 4" xfId="16185" xr:uid="{00000000-0005-0000-0000-0000E95C0000}"/>
    <cellStyle name="Note 2 2 4 5 3 5" xfId="16186" xr:uid="{00000000-0005-0000-0000-0000EA5C0000}"/>
    <cellStyle name="Note 2 2 4 6" xfId="16187" xr:uid="{00000000-0005-0000-0000-0000EB5C0000}"/>
    <cellStyle name="Note 2 2 4 6 2" xfId="16188" xr:uid="{00000000-0005-0000-0000-0000EC5C0000}"/>
    <cellStyle name="Note 2 2 4 6 3" xfId="16189" xr:uid="{00000000-0005-0000-0000-0000ED5C0000}"/>
    <cellStyle name="Note 2 2 4 6 4" xfId="16190" xr:uid="{00000000-0005-0000-0000-0000EE5C0000}"/>
    <cellStyle name="Note 2 2 4 6 5" xfId="16191" xr:uid="{00000000-0005-0000-0000-0000EF5C0000}"/>
    <cellStyle name="Note 2 2 4 7" xfId="16192" xr:uid="{00000000-0005-0000-0000-0000F05C0000}"/>
    <cellStyle name="Note 2 2 4 7 2" xfId="16193" xr:uid="{00000000-0005-0000-0000-0000F15C0000}"/>
    <cellStyle name="Note 2 2 4 7 3" xfId="16194" xr:uid="{00000000-0005-0000-0000-0000F25C0000}"/>
    <cellStyle name="Note 2 2 4 7 4" xfId="16195" xr:uid="{00000000-0005-0000-0000-0000F35C0000}"/>
    <cellStyle name="Note 2 2 4 7 5" xfId="16196" xr:uid="{00000000-0005-0000-0000-0000F45C0000}"/>
    <cellStyle name="Note 2 2 5" xfId="16197" xr:uid="{00000000-0005-0000-0000-0000F55C0000}"/>
    <cellStyle name="Note 2 2 5 2" xfId="16198" xr:uid="{00000000-0005-0000-0000-0000F65C0000}"/>
    <cellStyle name="Note 2 2 5 2 2" xfId="16199" xr:uid="{00000000-0005-0000-0000-0000F75C0000}"/>
    <cellStyle name="Note 2 2 5 2 2 2" xfId="16200" xr:uid="{00000000-0005-0000-0000-0000F85C0000}"/>
    <cellStyle name="Note 2 2 5 2 2 2 2" xfId="16201" xr:uid="{00000000-0005-0000-0000-0000F95C0000}"/>
    <cellStyle name="Note 2 2 5 2 2 2 3" xfId="16202" xr:uid="{00000000-0005-0000-0000-0000FA5C0000}"/>
    <cellStyle name="Note 2 2 5 2 2 2 4" xfId="16203" xr:uid="{00000000-0005-0000-0000-0000FB5C0000}"/>
    <cellStyle name="Note 2 2 5 2 2 2 5" xfId="16204" xr:uid="{00000000-0005-0000-0000-0000FC5C0000}"/>
    <cellStyle name="Note 2 2 5 2 2 3" xfId="16205" xr:uid="{00000000-0005-0000-0000-0000FD5C0000}"/>
    <cellStyle name="Note 2 2 5 2 2 3 2" xfId="16206" xr:uid="{00000000-0005-0000-0000-0000FE5C0000}"/>
    <cellStyle name="Note 2 2 5 2 2 3 3" xfId="16207" xr:uid="{00000000-0005-0000-0000-0000FF5C0000}"/>
    <cellStyle name="Note 2 2 5 2 2 3 4" xfId="16208" xr:uid="{00000000-0005-0000-0000-0000005D0000}"/>
    <cellStyle name="Note 2 2 5 2 2 3 5" xfId="16209" xr:uid="{00000000-0005-0000-0000-0000015D0000}"/>
    <cellStyle name="Note 2 2 5 2 3" xfId="16210" xr:uid="{00000000-0005-0000-0000-0000025D0000}"/>
    <cellStyle name="Note 2 2 5 2 3 2" xfId="16211" xr:uid="{00000000-0005-0000-0000-0000035D0000}"/>
    <cellStyle name="Note 2 2 5 2 3 3" xfId="16212" xr:uid="{00000000-0005-0000-0000-0000045D0000}"/>
    <cellStyle name="Note 2 2 5 2 3 4" xfId="16213" xr:uid="{00000000-0005-0000-0000-0000055D0000}"/>
    <cellStyle name="Note 2 2 5 2 3 5" xfId="16214" xr:uid="{00000000-0005-0000-0000-0000065D0000}"/>
    <cellStyle name="Note 2 2 5 2 4" xfId="16215" xr:uid="{00000000-0005-0000-0000-0000075D0000}"/>
    <cellStyle name="Note 2 2 5 2 4 2" xfId="16216" xr:uid="{00000000-0005-0000-0000-0000085D0000}"/>
    <cellStyle name="Note 2 2 5 2 4 3" xfId="16217" xr:uid="{00000000-0005-0000-0000-0000095D0000}"/>
    <cellStyle name="Note 2 2 5 2 4 4" xfId="16218" xr:uid="{00000000-0005-0000-0000-00000A5D0000}"/>
    <cellStyle name="Note 2 2 5 2 4 5" xfId="16219" xr:uid="{00000000-0005-0000-0000-00000B5D0000}"/>
    <cellStyle name="Note 2 2 5 3" xfId="16220" xr:uid="{00000000-0005-0000-0000-00000C5D0000}"/>
    <cellStyle name="Note 2 2 5 3 2" xfId="16221" xr:uid="{00000000-0005-0000-0000-00000D5D0000}"/>
    <cellStyle name="Note 2 2 5 3 2 2" xfId="16222" xr:uid="{00000000-0005-0000-0000-00000E5D0000}"/>
    <cellStyle name="Note 2 2 5 3 2 2 2" xfId="16223" xr:uid="{00000000-0005-0000-0000-00000F5D0000}"/>
    <cellStyle name="Note 2 2 5 3 2 2 3" xfId="16224" xr:uid="{00000000-0005-0000-0000-0000105D0000}"/>
    <cellStyle name="Note 2 2 5 3 2 2 4" xfId="16225" xr:uid="{00000000-0005-0000-0000-0000115D0000}"/>
    <cellStyle name="Note 2 2 5 3 2 2 5" xfId="16226" xr:uid="{00000000-0005-0000-0000-0000125D0000}"/>
    <cellStyle name="Note 2 2 5 3 2 3" xfId="16227" xr:uid="{00000000-0005-0000-0000-0000135D0000}"/>
    <cellStyle name="Note 2 2 5 3 2 3 2" xfId="16228" xr:uid="{00000000-0005-0000-0000-0000145D0000}"/>
    <cellStyle name="Note 2 2 5 3 2 3 3" xfId="16229" xr:uid="{00000000-0005-0000-0000-0000155D0000}"/>
    <cellStyle name="Note 2 2 5 3 2 3 4" xfId="16230" xr:uid="{00000000-0005-0000-0000-0000165D0000}"/>
    <cellStyle name="Note 2 2 5 3 2 3 5" xfId="16231" xr:uid="{00000000-0005-0000-0000-0000175D0000}"/>
    <cellStyle name="Note 2 2 5 3 3" xfId="16232" xr:uid="{00000000-0005-0000-0000-0000185D0000}"/>
    <cellStyle name="Note 2 2 5 3 3 2" xfId="16233" xr:uid="{00000000-0005-0000-0000-0000195D0000}"/>
    <cellStyle name="Note 2 2 5 3 3 3" xfId="16234" xr:uid="{00000000-0005-0000-0000-00001A5D0000}"/>
    <cellStyle name="Note 2 2 5 3 3 4" xfId="16235" xr:uid="{00000000-0005-0000-0000-00001B5D0000}"/>
    <cellStyle name="Note 2 2 5 3 3 5" xfId="16236" xr:uid="{00000000-0005-0000-0000-00001C5D0000}"/>
    <cellStyle name="Note 2 2 5 3 4" xfId="16237" xr:uid="{00000000-0005-0000-0000-00001D5D0000}"/>
    <cellStyle name="Note 2 2 5 3 4 2" xfId="16238" xr:uid="{00000000-0005-0000-0000-00001E5D0000}"/>
    <cellStyle name="Note 2 2 5 3 4 3" xfId="16239" xr:uid="{00000000-0005-0000-0000-00001F5D0000}"/>
    <cellStyle name="Note 2 2 5 3 4 4" xfId="16240" xr:uid="{00000000-0005-0000-0000-0000205D0000}"/>
    <cellStyle name="Note 2 2 5 3 4 5" xfId="16241" xr:uid="{00000000-0005-0000-0000-0000215D0000}"/>
    <cellStyle name="Note 2 2 5 4" xfId="16242" xr:uid="{00000000-0005-0000-0000-0000225D0000}"/>
    <cellStyle name="Note 2 2 5 4 2" xfId="16243" xr:uid="{00000000-0005-0000-0000-0000235D0000}"/>
    <cellStyle name="Note 2 2 5 4 2 2" xfId="16244" xr:uid="{00000000-0005-0000-0000-0000245D0000}"/>
    <cellStyle name="Note 2 2 5 4 2 2 2" xfId="16245" xr:uid="{00000000-0005-0000-0000-0000255D0000}"/>
    <cellStyle name="Note 2 2 5 4 2 2 3" xfId="16246" xr:uid="{00000000-0005-0000-0000-0000265D0000}"/>
    <cellStyle name="Note 2 2 5 4 2 2 4" xfId="16247" xr:uid="{00000000-0005-0000-0000-0000275D0000}"/>
    <cellStyle name="Note 2 2 5 4 2 2 5" xfId="16248" xr:uid="{00000000-0005-0000-0000-0000285D0000}"/>
    <cellStyle name="Note 2 2 5 4 2 3" xfId="16249" xr:uid="{00000000-0005-0000-0000-0000295D0000}"/>
    <cellStyle name="Note 2 2 5 4 2 3 2" xfId="16250" xr:uid="{00000000-0005-0000-0000-00002A5D0000}"/>
    <cellStyle name="Note 2 2 5 4 2 3 3" xfId="16251" xr:uid="{00000000-0005-0000-0000-00002B5D0000}"/>
    <cellStyle name="Note 2 2 5 4 2 3 4" xfId="16252" xr:uid="{00000000-0005-0000-0000-00002C5D0000}"/>
    <cellStyle name="Note 2 2 5 4 2 3 5" xfId="16253" xr:uid="{00000000-0005-0000-0000-00002D5D0000}"/>
    <cellStyle name="Note 2 2 5 4 3" xfId="16254" xr:uid="{00000000-0005-0000-0000-00002E5D0000}"/>
    <cellStyle name="Note 2 2 5 4 3 2" xfId="16255" xr:uid="{00000000-0005-0000-0000-00002F5D0000}"/>
    <cellStyle name="Note 2 2 5 4 3 3" xfId="16256" xr:uid="{00000000-0005-0000-0000-0000305D0000}"/>
    <cellStyle name="Note 2 2 5 4 3 4" xfId="16257" xr:uid="{00000000-0005-0000-0000-0000315D0000}"/>
    <cellStyle name="Note 2 2 5 4 3 5" xfId="16258" xr:uid="{00000000-0005-0000-0000-0000325D0000}"/>
    <cellStyle name="Note 2 2 5 4 4" xfId="16259" xr:uid="{00000000-0005-0000-0000-0000335D0000}"/>
    <cellStyle name="Note 2 2 5 4 4 2" xfId="16260" xr:uid="{00000000-0005-0000-0000-0000345D0000}"/>
    <cellStyle name="Note 2 2 5 4 4 3" xfId="16261" xr:uid="{00000000-0005-0000-0000-0000355D0000}"/>
    <cellStyle name="Note 2 2 5 4 4 4" xfId="16262" xr:uid="{00000000-0005-0000-0000-0000365D0000}"/>
    <cellStyle name="Note 2 2 5 4 4 5" xfId="16263" xr:uid="{00000000-0005-0000-0000-0000375D0000}"/>
    <cellStyle name="Note 2 2 5 5" xfId="16264" xr:uid="{00000000-0005-0000-0000-0000385D0000}"/>
    <cellStyle name="Note 2 2 5 5 2" xfId="16265" xr:uid="{00000000-0005-0000-0000-0000395D0000}"/>
    <cellStyle name="Note 2 2 5 5 2 2" xfId="16266" xr:uid="{00000000-0005-0000-0000-00003A5D0000}"/>
    <cellStyle name="Note 2 2 5 5 2 3" xfId="16267" xr:uid="{00000000-0005-0000-0000-00003B5D0000}"/>
    <cellStyle name="Note 2 2 5 5 2 4" xfId="16268" xr:uid="{00000000-0005-0000-0000-00003C5D0000}"/>
    <cellStyle name="Note 2 2 5 5 2 5" xfId="16269" xr:uid="{00000000-0005-0000-0000-00003D5D0000}"/>
    <cellStyle name="Note 2 2 5 5 3" xfId="16270" xr:uid="{00000000-0005-0000-0000-00003E5D0000}"/>
    <cellStyle name="Note 2 2 5 5 3 2" xfId="16271" xr:uid="{00000000-0005-0000-0000-00003F5D0000}"/>
    <cellStyle name="Note 2 2 5 5 3 3" xfId="16272" xr:uid="{00000000-0005-0000-0000-0000405D0000}"/>
    <cellStyle name="Note 2 2 5 5 3 4" xfId="16273" xr:uid="{00000000-0005-0000-0000-0000415D0000}"/>
    <cellStyle name="Note 2 2 5 5 3 5" xfId="16274" xr:uid="{00000000-0005-0000-0000-0000425D0000}"/>
    <cellStyle name="Note 2 2 5 6" xfId="16275" xr:uid="{00000000-0005-0000-0000-0000435D0000}"/>
    <cellStyle name="Note 2 2 5 6 2" xfId="16276" xr:uid="{00000000-0005-0000-0000-0000445D0000}"/>
    <cellStyle name="Note 2 2 5 6 3" xfId="16277" xr:uid="{00000000-0005-0000-0000-0000455D0000}"/>
    <cellStyle name="Note 2 2 5 6 4" xfId="16278" xr:uid="{00000000-0005-0000-0000-0000465D0000}"/>
    <cellStyle name="Note 2 2 5 6 5" xfId="16279" xr:uid="{00000000-0005-0000-0000-0000475D0000}"/>
    <cellStyle name="Note 2 2 5 7" xfId="16280" xr:uid="{00000000-0005-0000-0000-0000485D0000}"/>
    <cellStyle name="Note 2 2 5 7 2" xfId="16281" xr:uid="{00000000-0005-0000-0000-0000495D0000}"/>
    <cellStyle name="Note 2 2 5 7 3" xfId="16282" xr:uid="{00000000-0005-0000-0000-00004A5D0000}"/>
    <cellStyle name="Note 2 2 5 7 4" xfId="16283" xr:uid="{00000000-0005-0000-0000-00004B5D0000}"/>
    <cellStyle name="Note 2 2 5 7 5" xfId="16284" xr:uid="{00000000-0005-0000-0000-00004C5D0000}"/>
    <cellStyle name="Note 2 2 6" xfId="16285" xr:uid="{00000000-0005-0000-0000-00004D5D0000}"/>
    <cellStyle name="Note 2 2 6 2" xfId="16286" xr:uid="{00000000-0005-0000-0000-00004E5D0000}"/>
    <cellStyle name="Note 2 2 6 2 2" xfId="16287" xr:uid="{00000000-0005-0000-0000-00004F5D0000}"/>
    <cellStyle name="Note 2 2 6 2 2 2" xfId="16288" xr:uid="{00000000-0005-0000-0000-0000505D0000}"/>
    <cellStyle name="Note 2 2 6 2 2 2 2" xfId="16289" xr:uid="{00000000-0005-0000-0000-0000515D0000}"/>
    <cellStyle name="Note 2 2 6 2 2 2 3" xfId="16290" xr:uid="{00000000-0005-0000-0000-0000525D0000}"/>
    <cellStyle name="Note 2 2 6 2 2 2 4" xfId="16291" xr:uid="{00000000-0005-0000-0000-0000535D0000}"/>
    <cellStyle name="Note 2 2 6 2 2 2 5" xfId="16292" xr:uid="{00000000-0005-0000-0000-0000545D0000}"/>
    <cellStyle name="Note 2 2 6 2 2 3" xfId="16293" xr:uid="{00000000-0005-0000-0000-0000555D0000}"/>
    <cellStyle name="Note 2 2 6 2 2 3 2" xfId="16294" xr:uid="{00000000-0005-0000-0000-0000565D0000}"/>
    <cellStyle name="Note 2 2 6 2 2 3 3" xfId="16295" xr:uid="{00000000-0005-0000-0000-0000575D0000}"/>
    <cellStyle name="Note 2 2 6 2 2 3 4" xfId="16296" xr:uid="{00000000-0005-0000-0000-0000585D0000}"/>
    <cellStyle name="Note 2 2 6 2 2 3 5" xfId="16297" xr:uid="{00000000-0005-0000-0000-0000595D0000}"/>
    <cellStyle name="Note 2 2 6 2 3" xfId="16298" xr:uid="{00000000-0005-0000-0000-00005A5D0000}"/>
    <cellStyle name="Note 2 2 6 2 3 2" xfId="16299" xr:uid="{00000000-0005-0000-0000-00005B5D0000}"/>
    <cellStyle name="Note 2 2 6 2 3 3" xfId="16300" xr:uid="{00000000-0005-0000-0000-00005C5D0000}"/>
    <cellStyle name="Note 2 2 6 2 3 4" xfId="16301" xr:uid="{00000000-0005-0000-0000-00005D5D0000}"/>
    <cellStyle name="Note 2 2 6 2 3 5" xfId="16302" xr:uid="{00000000-0005-0000-0000-00005E5D0000}"/>
    <cellStyle name="Note 2 2 6 2 4" xfId="16303" xr:uid="{00000000-0005-0000-0000-00005F5D0000}"/>
    <cellStyle name="Note 2 2 6 2 4 2" xfId="16304" xr:uid="{00000000-0005-0000-0000-0000605D0000}"/>
    <cellStyle name="Note 2 2 6 2 4 3" xfId="16305" xr:uid="{00000000-0005-0000-0000-0000615D0000}"/>
    <cellStyle name="Note 2 2 6 2 4 4" xfId="16306" xr:uid="{00000000-0005-0000-0000-0000625D0000}"/>
    <cellStyle name="Note 2 2 6 2 4 5" xfId="16307" xr:uid="{00000000-0005-0000-0000-0000635D0000}"/>
    <cellStyle name="Note 2 2 6 3" xfId="16308" xr:uid="{00000000-0005-0000-0000-0000645D0000}"/>
    <cellStyle name="Note 2 2 6 3 2" xfId="16309" xr:uid="{00000000-0005-0000-0000-0000655D0000}"/>
    <cellStyle name="Note 2 2 6 3 2 2" xfId="16310" xr:uid="{00000000-0005-0000-0000-0000665D0000}"/>
    <cellStyle name="Note 2 2 6 3 2 2 2" xfId="16311" xr:uid="{00000000-0005-0000-0000-0000675D0000}"/>
    <cellStyle name="Note 2 2 6 3 2 2 3" xfId="16312" xr:uid="{00000000-0005-0000-0000-0000685D0000}"/>
    <cellStyle name="Note 2 2 6 3 2 2 4" xfId="16313" xr:uid="{00000000-0005-0000-0000-0000695D0000}"/>
    <cellStyle name="Note 2 2 6 3 2 2 5" xfId="16314" xr:uid="{00000000-0005-0000-0000-00006A5D0000}"/>
    <cellStyle name="Note 2 2 6 3 2 3" xfId="16315" xr:uid="{00000000-0005-0000-0000-00006B5D0000}"/>
    <cellStyle name="Note 2 2 6 3 2 3 2" xfId="16316" xr:uid="{00000000-0005-0000-0000-00006C5D0000}"/>
    <cellStyle name="Note 2 2 6 3 2 3 3" xfId="16317" xr:uid="{00000000-0005-0000-0000-00006D5D0000}"/>
    <cellStyle name="Note 2 2 6 3 2 3 4" xfId="16318" xr:uid="{00000000-0005-0000-0000-00006E5D0000}"/>
    <cellStyle name="Note 2 2 6 3 2 3 5" xfId="16319" xr:uid="{00000000-0005-0000-0000-00006F5D0000}"/>
    <cellStyle name="Note 2 2 6 3 3" xfId="16320" xr:uid="{00000000-0005-0000-0000-0000705D0000}"/>
    <cellStyle name="Note 2 2 6 3 3 2" xfId="16321" xr:uid="{00000000-0005-0000-0000-0000715D0000}"/>
    <cellStyle name="Note 2 2 6 3 3 3" xfId="16322" xr:uid="{00000000-0005-0000-0000-0000725D0000}"/>
    <cellStyle name="Note 2 2 6 3 3 4" xfId="16323" xr:uid="{00000000-0005-0000-0000-0000735D0000}"/>
    <cellStyle name="Note 2 2 6 3 3 5" xfId="16324" xr:uid="{00000000-0005-0000-0000-0000745D0000}"/>
    <cellStyle name="Note 2 2 6 3 4" xfId="16325" xr:uid="{00000000-0005-0000-0000-0000755D0000}"/>
    <cellStyle name="Note 2 2 6 3 4 2" xfId="16326" xr:uid="{00000000-0005-0000-0000-0000765D0000}"/>
    <cellStyle name="Note 2 2 6 3 4 3" xfId="16327" xr:uid="{00000000-0005-0000-0000-0000775D0000}"/>
    <cellStyle name="Note 2 2 6 3 4 4" xfId="16328" xr:uid="{00000000-0005-0000-0000-0000785D0000}"/>
    <cellStyle name="Note 2 2 6 3 4 5" xfId="16329" xr:uid="{00000000-0005-0000-0000-0000795D0000}"/>
    <cellStyle name="Note 2 2 6 4" xfId="16330" xr:uid="{00000000-0005-0000-0000-00007A5D0000}"/>
    <cellStyle name="Note 2 2 6 4 2" xfId="16331" xr:uid="{00000000-0005-0000-0000-00007B5D0000}"/>
    <cellStyle name="Note 2 2 6 4 2 2" xfId="16332" xr:uid="{00000000-0005-0000-0000-00007C5D0000}"/>
    <cellStyle name="Note 2 2 6 4 2 2 2" xfId="16333" xr:uid="{00000000-0005-0000-0000-00007D5D0000}"/>
    <cellStyle name="Note 2 2 6 4 2 2 3" xfId="16334" xr:uid="{00000000-0005-0000-0000-00007E5D0000}"/>
    <cellStyle name="Note 2 2 6 4 2 2 4" xfId="16335" xr:uid="{00000000-0005-0000-0000-00007F5D0000}"/>
    <cellStyle name="Note 2 2 6 4 2 2 5" xfId="16336" xr:uid="{00000000-0005-0000-0000-0000805D0000}"/>
    <cellStyle name="Note 2 2 6 4 2 3" xfId="16337" xr:uid="{00000000-0005-0000-0000-0000815D0000}"/>
    <cellStyle name="Note 2 2 6 4 2 3 2" xfId="16338" xr:uid="{00000000-0005-0000-0000-0000825D0000}"/>
    <cellStyle name="Note 2 2 6 4 2 3 3" xfId="16339" xr:uid="{00000000-0005-0000-0000-0000835D0000}"/>
    <cellStyle name="Note 2 2 6 4 2 3 4" xfId="16340" xr:uid="{00000000-0005-0000-0000-0000845D0000}"/>
    <cellStyle name="Note 2 2 6 4 2 3 5" xfId="16341" xr:uid="{00000000-0005-0000-0000-0000855D0000}"/>
    <cellStyle name="Note 2 2 6 4 3" xfId="16342" xr:uid="{00000000-0005-0000-0000-0000865D0000}"/>
    <cellStyle name="Note 2 2 6 4 3 2" xfId="16343" xr:uid="{00000000-0005-0000-0000-0000875D0000}"/>
    <cellStyle name="Note 2 2 6 4 3 3" xfId="16344" xr:uid="{00000000-0005-0000-0000-0000885D0000}"/>
    <cellStyle name="Note 2 2 6 4 3 4" xfId="16345" xr:uid="{00000000-0005-0000-0000-0000895D0000}"/>
    <cellStyle name="Note 2 2 6 4 3 5" xfId="16346" xr:uid="{00000000-0005-0000-0000-00008A5D0000}"/>
    <cellStyle name="Note 2 2 6 4 4" xfId="16347" xr:uid="{00000000-0005-0000-0000-00008B5D0000}"/>
    <cellStyle name="Note 2 2 6 4 4 2" xfId="16348" xr:uid="{00000000-0005-0000-0000-00008C5D0000}"/>
    <cellStyle name="Note 2 2 6 4 4 3" xfId="16349" xr:uid="{00000000-0005-0000-0000-00008D5D0000}"/>
    <cellStyle name="Note 2 2 6 4 4 4" xfId="16350" xr:uid="{00000000-0005-0000-0000-00008E5D0000}"/>
    <cellStyle name="Note 2 2 6 4 4 5" xfId="16351" xr:uid="{00000000-0005-0000-0000-00008F5D0000}"/>
    <cellStyle name="Note 2 2 6 5" xfId="16352" xr:uid="{00000000-0005-0000-0000-0000905D0000}"/>
    <cellStyle name="Note 2 2 6 5 2" xfId="16353" xr:uid="{00000000-0005-0000-0000-0000915D0000}"/>
    <cellStyle name="Note 2 2 6 5 2 2" xfId="16354" xr:uid="{00000000-0005-0000-0000-0000925D0000}"/>
    <cellStyle name="Note 2 2 6 5 2 3" xfId="16355" xr:uid="{00000000-0005-0000-0000-0000935D0000}"/>
    <cellStyle name="Note 2 2 6 5 2 4" xfId="16356" xr:uid="{00000000-0005-0000-0000-0000945D0000}"/>
    <cellStyle name="Note 2 2 6 5 2 5" xfId="16357" xr:uid="{00000000-0005-0000-0000-0000955D0000}"/>
    <cellStyle name="Note 2 2 6 5 3" xfId="16358" xr:uid="{00000000-0005-0000-0000-0000965D0000}"/>
    <cellStyle name="Note 2 2 6 5 3 2" xfId="16359" xr:uid="{00000000-0005-0000-0000-0000975D0000}"/>
    <cellStyle name="Note 2 2 6 5 3 3" xfId="16360" xr:uid="{00000000-0005-0000-0000-0000985D0000}"/>
    <cellStyle name="Note 2 2 6 5 3 4" xfId="16361" xr:uid="{00000000-0005-0000-0000-0000995D0000}"/>
    <cellStyle name="Note 2 2 6 5 3 5" xfId="16362" xr:uid="{00000000-0005-0000-0000-00009A5D0000}"/>
    <cellStyle name="Note 2 2 6 6" xfId="16363" xr:uid="{00000000-0005-0000-0000-00009B5D0000}"/>
    <cellStyle name="Note 2 2 6 6 2" xfId="16364" xr:uid="{00000000-0005-0000-0000-00009C5D0000}"/>
    <cellStyle name="Note 2 2 6 6 3" xfId="16365" xr:uid="{00000000-0005-0000-0000-00009D5D0000}"/>
    <cellStyle name="Note 2 2 6 6 4" xfId="16366" xr:uid="{00000000-0005-0000-0000-00009E5D0000}"/>
    <cellStyle name="Note 2 2 6 6 5" xfId="16367" xr:uid="{00000000-0005-0000-0000-00009F5D0000}"/>
    <cellStyle name="Note 2 2 6 7" xfId="16368" xr:uid="{00000000-0005-0000-0000-0000A05D0000}"/>
    <cellStyle name="Note 2 2 6 7 2" xfId="16369" xr:uid="{00000000-0005-0000-0000-0000A15D0000}"/>
    <cellStyle name="Note 2 2 6 7 3" xfId="16370" xr:uid="{00000000-0005-0000-0000-0000A25D0000}"/>
    <cellStyle name="Note 2 2 6 7 4" xfId="16371" xr:uid="{00000000-0005-0000-0000-0000A35D0000}"/>
    <cellStyle name="Note 2 2 6 7 5" xfId="16372" xr:uid="{00000000-0005-0000-0000-0000A45D0000}"/>
    <cellStyle name="Note 2 2 7" xfId="16373" xr:uid="{00000000-0005-0000-0000-0000A55D0000}"/>
    <cellStyle name="Note 2 2 7 2" xfId="16374" xr:uid="{00000000-0005-0000-0000-0000A65D0000}"/>
    <cellStyle name="Note 2 2 7 2 2" xfId="16375" xr:uid="{00000000-0005-0000-0000-0000A75D0000}"/>
    <cellStyle name="Note 2 2 7 2 2 2" xfId="16376" xr:uid="{00000000-0005-0000-0000-0000A85D0000}"/>
    <cellStyle name="Note 2 2 7 2 2 2 2" xfId="16377" xr:uid="{00000000-0005-0000-0000-0000A95D0000}"/>
    <cellStyle name="Note 2 2 7 2 2 2 3" xfId="16378" xr:uid="{00000000-0005-0000-0000-0000AA5D0000}"/>
    <cellStyle name="Note 2 2 7 2 2 2 4" xfId="16379" xr:uid="{00000000-0005-0000-0000-0000AB5D0000}"/>
    <cellStyle name="Note 2 2 7 2 2 2 5" xfId="16380" xr:uid="{00000000-0005-0000-0000-0000AC5D0000}"/>
    <cellStyle name="Note 2 2 7 2 2 3" xfId="16381" xr:uid="{00000000-0005-0000-0000-0000AD5D0000}"/>
    <cellStyle name="Note 2 2 7 2 2 3 2" xfId="16382" xr:uid="{00000000-0005-0000-0000-0000AE5D0000}"/>
    <cellStyle name="Note 2 2 7 2 2 3 3" xfId="16383" xr:uid="{00000000-0005-0000-0000-0000AF5D0000}"/>
    <cellStyle name="Note 2 2 7 2 2 3 4" xfId="16384" xr:uid="{00000000-0005-0000-0000-0000B05D0000}"/>
    <cellStyle name="Note 2 2 7 2 2 3 5" xfId="16385" xr:uid="{00000000-0005-0000-0000-0000B15D0000}"/>
    <cellStyle name="Note 2 2 7 2 3" xfId="16386" xr:uid="{00000000-0005-0000-0000-0000B25D0000}"/>
    <cellStyle name="Note 2 2 7 2 3 2" xfId="16387" xr:uid="{00000000-0005-0000-0000-0000B35D0000}"/>
    <cellStyle name="Note 2 2 7 2 3 3" xfId="16388" xr:uid="{00000000-0005-0000-0000-0000B45D0000}"/>
    <cellStyle name="Note 2 2 7 2 3 4" xfId="16389" xr:uid="{00000000-0005-0000-0000-0000B55D0000}"/>
    <cellStyle name="Note 2 2 7 2 3 5" xfId="16390" xr:uid="{00000000-0005-0000-0000-0000B65D0000}"/>
    <cellStyle name="Note 2 2 7 2 4" xfId="16391" xr:uid="{00000000-0005-0000-0000-0000B75D0000}"/>
    <cellStyle name="Note 2 2 7 2 4 2" xfId="16392" xr:uid="{00000000-0005-0000-0000-0000B85D0000}"/>
    <cellStyle name="Note 2 2 7 2 4 3" xfId="16393" xr:uid="{00000000-0005-0000-0000-0000B95D0000}"/>
    <cellStyle name="Note 2 2 7 2 4 4" xfId="16394" xr:uid="{00000000-0005-0000-0000-0000BA5D0000}"/>
    <cellStyle name="Note 2 2 7 2 4 5" xfId="16395" xr:uid="{00000000-0005-0000-0000-0000BB5D0000}"/>
    <cellStyle name="Note 2 2 7 3" xfId="16396" xr:uid="{00000000-0005-0000-0000-0000BC5D0000}"/>
    <cellStyle name="Note 2 2 7 3 2" xfId="16397" xr:uid="{00000000-0005-0000-0000-0000BD5D0000}"/>
    <cellStyle name="Note 2 2 7 3 2 2" xfId="16398" xr:uid="{00000000-0005-0000-0000-0000BE5D0000}"/>
    <cellStyle name="Note 2 2 7 3 2 2 2" xfId="16399" xr:uid="{00000000-0005-0000-0000-0000BF5D0000}"/>
    <cellStyle name="Note 2 2 7 3 2 2 3" xfId="16400" xr:uid="{00000000-0005-0000-0000-0000C05D0000}"/>
    <cellStyle name="Note 2 2 7 3 2 2 4" xfId="16401" xr:uid="{00000000-0005-0000-0000-0000C15D0000}"/>
    <cellStyle name="Note 2 2 7 3 2 2 5" xfId="16402" xr:uid="{00000000-0005-0000-0000-0000C25D0000}"/>
    <cellStyle name="Note 2 2 7 3 2 3" xfId="16403" xr:uid="{00000000-0005-0000-0000-0000C35D0000}"/>
    <cellStyle name="Note 2 2 7 3 2 3 2" xfId="16404" xr:uid="{00000000-0005-0000-0000-0000C45D0000}"/>
    <cellStyle name="Note 2 2 7 3 2 3 3" xfId="16405" xr:uid="{00000000-0005-0000-0000-0000C55D0000}"/>
    <cellStyle name="Note 2 2 7 3 2 3 4" xfId="16406" xr:uid="{00000000-0005-0000-0000-0000C65D0000}"/>
    <cellStyle name="Note 2 2 7 3 2 3 5" xfId="16407" xr:uid="{00000000-0005-0000-0000-0000C75D0000}"/>
    <cellStyle name="Note 2 2 7 3 3" xfId="16408" xr:uid="{00000000-0005-0000-0000-0000C85D0000}"/>
    <cellStyle name="Note 2 2 7 3 3 2" xfId="16409" xr:uid="{00000000-0005-0000-0000-0000C95D0000}"/>
    <cellStyle name="Note 2 2 7 3 3 3" xfId="16410" xr:uid="{00000000-0005-0000-0000-0000CA5D0000}"/>
    <cellStyle name="Note 2 2 7 3 3 4" xfId="16411" xr:uid="{00000000-0005-0000-0000-0000CB5D0000}"/>
    <cellStyle name="Note 2 2 7 3 3 5" xfId="16412" xr:uid="{00000000-0005-0000-0000-0000CC5D0000}"/>
    <cellStyle name="Note 2 2 7 3 4" xfId="16413" xr:uid="{00000000-0005-0000-0000-0000CD5D0000}"/>
    <cellStyle name="Note 2 2 7 3 4 2" xfId="16414" xr:uid="{00000000-0005-0000-0000-0000CE5D0000}"/>
    <cellStyle name="Note 2 2 7 3 4 3" xfId="16415" xr:uid="{00000000-0005-0000-0000-0000CF5D0000}"/>
    <cellStyle name="Note 2 2 7 3 4 4" xfId="16416" xr:uid="{00000000-0005-0000-0000-0000D05D0000}"/>
    <cellStyle name="Note 2 2 7 3 4 5" xfId="16417" xr:uid="{00000000-0005-0000-0000-0000D15D0000}"/>
    <cellStyle name="Note 2 2 7 4" xfId="16418" xr:uid="{00000000-0005-0000-0000-0000D25D0000}"/>
    <cellStyle name="Note 2 2 7 4 2" xfId="16419" xr:uid="{00000000-0005-0000-0000-0000D35D0000}"/>
    <cellStyle name="Note 2 2 7 4 2 2" xfId="16420" xr:uid="{00000000-0005-0000-0000-0000D45D0000}"/>
    <cellStyle name="Note 2 2 7 4 2 2 2" xfId="16421" xr:uid="{00000000-0005-0000-0000-0000D55D0000}"/>
    <cellStyle name="Note 2 2 7 4 2 2 3" xfId="16422" xr:uid="{00000000-0005-0000-0000-0000D65D0000}"/>
    <cellStyle name="Note 2 2 7 4 2 2 4" xfId="16423" xr:uid="{00000000-0005-0000-0000-0000D75D0000}"/>
    <cellStyle name="Note 2 2 7 4 2 2 5" xfId="16424" xr:uid="{00000000-0005-0000-0000-0000D85D0000}"/>
    <cellStyle name="Note 2 2 7 4 2 3" xfId="16425" xr:uid="{00000000-0005-0000-0000-0000D95D0000}"/>
    <cellStyle name="Note 2 2 7 4 2 3 2" xfId="16426" xr:uid="{00000000-0005-0000-0000-0000DA5D0000}"/>
    <cellStyle name="Note 2 2 7 4 2 3 3" xfId="16427" xr:uid="{00000000-0005-0000-0000-0000DB5D0000}"/>
    <cellStyle name="Note 2 2 7 4 2 3 4" xfId="16428" xr:uid="{00000000-0005-0000-0000-0000DC5D0000}"/>
    <cellStyle name="Note 2 2 7 4 2 3 5" xfId="16429" xr:uid="{00000000-0005-0000-0000-0000DD5D0000}"/>
    <cellStyle name="Note 2 2 7 4 3" xfId="16430" xr:uid="{00000000-0005-0000-0000-0000DE5D0000}"/>
    <cellStyle name="Note 2 2 7 4 3 2" xfId="16431" xr:uid="{00000000-0005-0000-0000-0000DF5D0000}"/>
    <cellStyle name="Note 2 2 7 4 3 3" xfId="16432" xr:uid="{00000000-0005-0000-0000-0000E05D0000}"/>
    <cellStyle name="Note 2 2 7 4 3 4" xfId="16433" xr:uid="{00000000-0005-0000-0000-0000E15D0000}"/>
    <cellStyle name="Note 2 2 7 4 3 5" xfId="16434" xr:uid="{00000000-0005-0000-0000-0000E25D0000}"/>
    <cellStyle name="Note 2 2 7 4 4" xfId="16435" xr:uid="{00000000-0005-0000-0000-0000E35D0000}"/>
    <cellStyle name="Note 2 2 7 4 4 2" xfId="16436" xr:uid="{00000000-0005-0000-0000-0000E45D0000}"/>
    <cellStyle name="Note 2 2 7 4 4 3" xfId="16437" xr:uid="{00000000-0005-0000-0000-0000E55D0000}"/>
    <cellStyle name="Note 2 2 7 4 4 4" xfId="16438" xr:uid="{00000000-0005-0000-0000-0000E65D0000}"/>
    <cellStyle name="Note 2 2 7 4 4 5" xfId="16439" xr:uid="{00000000-0005-0000-0000-0000E75D0000}"/>
    <cellStyle name="Note 2 2 7 5" xfId="16440" xr:uid="{00000000-0005-0000-0000-0000E85D0000}"/>
    <cellStyle name="Note 2 2 7 5 2" xfId="16441" xr:uid="{00000000-0005-0000-0000-0000E95D0000}"/>
    <cellStyle name="Note 2 2 7 5 2 2" xfId="16442" xr:uid="{00000000-0005-0000-0000-0000EA5D0000}"/>
    <cellStyle name="Note 2 2 7 5 2 3" xfId="16443" xr:uid="{00000000-0005-0000-0000-0000EB5D0000}"/>
    <cellStyle name="Note 2 2 7 5 2 4" xfId="16444" xr:uid="{00000000-0005-0000-0000-0000EC5D0000}"/>
    <cellStyle name="Note 2 2 7 5 2 5" xfId="16445" xr:uid="{00000000-0005-0000-0000-0000ED5D0000}"/>
    <cellStyle name="Note 2 2 7 5 3" xfId="16446" xr:uid="{00000000-0005-0000-0000-0000EE5D0000}"/>
    <cellStyle name="Note 2 2 7 5 3 2" xfId="16447" xr:uid="{00000000-0005-0000-0000-0000EF5D0000}"/>
    <cellStyle name="Note 2 2 7 5 3 3" xfId="16448" xr:uid="{00000000-0005-0000-0000-0000F05D0000}"/>
    <cellStyle name="Note 2 2 7 5 3 4" xfId="16449" xr:uid="{00000000-0005-0000-0000-0000F15D0000}"/>
    <cellStyle name="Note 2 2 7 5 3 5" xfId="16450" xr:uid="{00000000-0005-0000-0000-0000F25D0000}"/>
    <cellStyle name="Note 2 2 7 6" xfId="16451" xr:uid="{00000000-0005-0000-0000-0000F35D0000}"/>
    <cellStyle name="Note 2 2 7 6 2" xfId="16452" xr:uid="{00000000-0005-0000-0000-0000F45D0000}"/>
    <cellStyle name="Note 2 2 7 6 3" xfId="16453" xr:uid="{00000000-0005-0000-0000-0000F55D0000}"/>
    <cellStyle name="Note 2 2 7 6 4" xfId="16454" xr:uid="{00000000-0005-0000-0000-0000F65D0000}"/>
    <cellStyle name="Note 2 2 7 6 5" xfId="16455" xr:uid="{00000000-0005-0000-0000-0000F75D0000}"/>
    <cellStyle name="Note 2 2 7 7" xfId="16456" xr:uid="{00000000-0005-0000-0000-0000F85D0000}"/>
    <cellStyle name="Note 2 2 7 7 2" xfId="16457" xr:uid="{00000000-0005-0000-0000-0000F95D0000}"/>
    <cellStyle name="Note 2 2 7 7 3" xfId="16458" xr:uid="{00000000-0005-0000-0000-0000FA5D0000}"/>
    <cellStyle name="Note 2 2 7 7 4" xfId="16459" xr:uid="{00000000-0005-0000-0000-0000FB5D0000}"/>
    <cellStyle name="Note 2 2 7 7 5" xfId="16460" xr:uid="{00000000-0005-0000-0000-0000FC5D0000}"/>
    <cellStyle name="Note 2 2 8" xfId="16461" xr:uid="{00000000-0005-0000-0000-0000FD5D0000}"/>
    <cellStyle name="Note 2 2 8 2" xfId="16462" xr:uid="{00000000-0005-0000-0000-0000FE5D0000}"/>
    <cellStyle name="Note 2 2 8 2 2" xfId="16463" xr:uid="{00000000-0005-0000-0000-0000FF5D0000}"/>
    <cellStyle name="Note 2 2 8 2 2 2" xfId="16464" xr:uid="{00000000-0005-0000-0000-0000005E0000}"/>
    <cellStyle name="Note 2 2 8 2 2 2 2" xfId="16465" xr:uid="{00000000-0005-0000-0000-0000015E0000}"/>
    <cellStyle name="Note 2 2 8 2 2 2 3" xfId="16466" xr:uid="{00000000-0005-0000-0000-0000025E0000}"/>
    <cellStyle name="Note 2 2 8 2 2 2 4" xfId="16467" xr:uid="{00000000-0005-0000-0000-0000035E0000}"/>
    <cellStyle name="Note 2 2 8 2 2 2 5" xfId="16468" xr:uid="{00000000-0005-0000-0000-0000045E0000}"/>
    <cellStyle name="Note 2 2 8 2 2 3" xfId="16469" xr:uid="{00000000-0005-0000-0000-0000055E0000}"/>
    <cellStyle name="Note 2 2 8 2 2 3 2" xfId="16470" xr:uid="{00000000-0005-0000-0000-0000065E0000}"/>
    <cellStyle name="Note 2 2 8 2 2 3 3" xfId="16471" xr:uid="{00000000-0005-0000-0000-0000075E0000}"/>
    <cellStyle name="Note 2 2 8 2 2 3 4" xfId="16472" xr:uid="{00000000-0005-0000-0000-0000085E0000}"/>
    <cellStyle name="Note 2 2 8 2 2 3 5" xfId="16473" xr:uid="{00000000-0005-0000-0000-0000095E0000}"/>
    <cellStyle name="Note 2 2 8 2 3" xfId="16474" xr:uid="{00000000-0005-0000-0000-00000A5E0000}"/>
    <cellStyle name="Note 2 2 8 2 3 2" xfId="16475" xr:uid="{00000000-0005-0000-0000-00000B5E0000}"/>
    <cellStyle name="Note 2 2 8 2 3 3" xfId="16476" xr:uid="{00000000-0005-0000-0000-00000C5E0000}"/>
    <cellStyle name="Note 2 2 8 2 3 4" xfId="16477" xr:uid="{00000000-0005-0000-0000-00000D5E0000}"/>
    <cellStyle name="Note 2 2 8 2 3 5" xfId="16478" xr:uid="{00000000-0005-0000-0000-00000E5E0000}"/>
    <cellStyle name="Note 2 2 8 2 4" xfId="16479" xr:uid="{00000000-0005-0000-0000-00000F5E0000}"/>
    <cellStyle name="Note 2 2 8 2 4 2" xfId="16480" xr:uid="{00000000-0005-0000-0000-0000105E0000}"/>
    <cellStyle name="Note 2 2 8 2 4 3" xfId="16481" xr:uid="{00000000-0005-0000-0000-0000115E0000}"/>
    <cellStyle name="Note 2 2 8 2 4 4" xfId="16482" xr:uid="{00000000-0005-0000-0000-0000125E0000}"/>
    <cellStyle name="Note 2 2 8 2 4 5" xfId="16483" xr:uid="{00000000-0005-0000-0000-0000135E0000}"/>
    <cellStyle name="Note 2 2 8 3" xfId="16484" xr:uid="{00000000-0005-0000-0000-0000145E0000}"/>
    <cellStyle name="Note 2 2 8 3 2" xfId="16485" xr:uid="{00000000-0005-0000-0000-0000155E0000}"/>
    <cellStyle name="Note 2 2 8 3 2 2" xfId="16486" xr:uid="{00000000-0005-0000-0000-0000165E0000}"/>
    <cellStyle name="Note 2 2 8 3 2 2 2" xfId="16487" xr:uid="{00000000-0005-0000-0000-0000175E0000}"/>
    <cellStyle name="Note 2 2 8 3 2 2 3" xfId="16488" xr:uid="{00000000-0005-0000-0000-0000185E0000}"/>
    <cellStyle name="Note 2 2 8 3 2 2 4" xfId="16489" xr:uid="{00000000-0005-0000-0000-0000195E0000}"/>
    <cellStyle name="Note 2 2 8 3 2 2 5" xfId="16490" xr:uid="{00000000-0005-0000-0000-00001A5E0000}"/>
    <cellStyle name="Note 2 2 8 3 2 3" xfId="16491" xr:uid="{00000000-0005-0000-0000-00001B5E0000}"/>
    <cellStyle name="Note 2 2 8 3 2 3 2" xfId="16492" xr:uid="{00000000-0005-0000-0000-00001C5E0000}"/>
    <cellStyle name="Note 2 2 8 3 2 3 3" xfId="16493" xr:uid="{00000000-0005-0000-0000-00001D5E0000}"/>
    <cellStyle name="Note 2 2 8 3 2 3 4" xfId="16494" xr:uid="{00000000-0005-0000-0000-00001E5E0000}"/>
    <cellStyle name="Note 2 2 8 3 2 3 5" xfId="16495" xr:uid="{00000000-0005-0000-0000-00001F5E0000}"/>
    <cellStyle name="Note 2 2 8 3 3" xfId="16496" xr:uid="{00000000-0005-0000-0000-0000205E0000}"/>
    <cellStyle name="Note 2 2 8 3 3 2" xfId="16497" xr:uid="{00000000-0005-0000-0000-0000215E0000}"/>
    <cellStyle name="Note 2 2 8 3 3 3" xfId="16498" xr:uid="{00000000-0005-0000-0000-0000225E0000}"/>
    <cellStyle name="Note 2 2 8 3 3 4" xfId="16499" xr:uid="{00000000-0005-0000-0000-0000235E0000}"/>
    <cellStyle name="Note 2 2 8 3 3 5" xfId="16500" xr:uid="{00000000-0005-0000-0000-0000245E0000}"/>
    <cellStyle name="Note 2 2 8 3 4" xfId="16501" xr:uid="{00000000-0005-0000-0000-0000255E0000}"/>
    <cellStyle name="Note 2 2 8 3 4 2" xfId="16502" xr:uid="{00000000-0005-0000-0000-0000265E0000}"/>
    <cellStyle name="Note 2 2 8 3 4 3" xfId="16503" xr:uid="{00000000-0005-0000-0000-0000275E0000}"/>
    <cellStyle name="Note 2 2 8 3 4 4" xfId="16504" xr:uid="{00000000-0005-0000-0000-0000285E0000}"/>
    <cellStyle name="Note 2 2 8 3 4 5" xfId="16505" xr:uid="{00000000-0005-0000-0000-0000295E0000}"/>
    <cellStyle name="Note 2 2 8 4" xfId="16506" xr:uid="{00000000-0005-0000-0000-00002A5E0000}"/>
    <cellStyle name="Note 2 2 8 4 2" xfId="16507" xr:uid="{00000000-0005-0000-0000-00002B5E0000}"/>
    <cellStyle name="Note 2 2 8 4 2 2" xfId="16508" xr:uid="{00000000-0005-0000-0000-00002C5E0000}"/>
    <cellStyle name="Note 2 2 8 4 2 2 2" xfId="16509" xr:uid="{00000000-0005-0000-0000-00002D5E0000}"/>
    <cellStyle name="Note 2 2 8 4 2 2 3" xfId="16510" xr:uid="{00000000-0005-0000-0000-00002E5E0000}"/>
    <cellStyle name="Note 2 2 8 4 2 2 4" xfId="16511" xr:uid="{00000000-0005-0000-0000-00002F5E0000}"/>
    <cellStyle name="Note 2 2 8 4 2 2 5" xfId="16512" xr:uid="{00000000-0005-0000-0000-0000305E0000}"/>
    <cellStyle name="Note 2 2 8 4 2 3" xfId="16513" xr:uid="{00000000-0005-0000-0000-0000315E0000}"/>
    <cellStyle name="Note 2 2 8 4 2 3 2" xfId="16514" xr:uid="{00000000-0005-0000-0000-0000325E0000}"/>
    <cellStyle name="Note 2 2 8 4 2 3 3" xfId="16515" xr:uid="{00000000-0005-0000-0000-0000335E0000}"/>
    <cellStyle name="Note 2 2 8 4 2 3 4" xfId="16516" xr:uid="{00000000-0005-0000-0000-0000345E0000}"/>
    <cellStyle name="Note 2 2 8 4 2 3 5" xfId="16517" xr:uid="{00000000-0005-0000-0000-0000355E0000}"/>
    <cellStyle name="Note 2 2 8 4 3" xfId="16518" xr:uid="{00000000-0005-0000-0000-0000365E0000}"/>
    <cellStyle name="Note 2 2 8 4 3 2" xfId="16519" xr:uid="{00000000-0005-0000-0000-0000375E0000}"/>
    <cellStyle name="Note 2 2 8 4 3 3" xfId="16520" xr:uid="{00000000-0005-0000-0000-0000385E0000}"/>
    <cellStyle name="Note 2 2 8 4 3 4" xfId="16521" xr:uid="{00000000-0005-0000-0000-0000395E0000}"/>
    <cellStyle name="Note 2 2 8 4 3 5" xfId="16522" xr:uid="{00000000-0005-0000-0000-00003A5E0000}"/>
    <cellStyle name="Note 2 2 8 4 4" xfId="16523" xr:uid="{00000000-0005-0000-0000-00003B5E0000}"/>
    <cellStyle name="Note 2 2 8 4 4 2" xfId="16524" xr:uid="{00000000-0005-0000-0000-00003C5E0000}"/>
    <cellStyle name="Note 2 2 8 4 4 3" xfId="16525" xr:uid="{00000000-0005-0000-0000-00003D5E0000}"/>
    <cellStyle name="Note 2 2 8 4 4 4" xfId="16526" xr:uid="{00000000-0005-0000-0000-00003E5E0000}"/>
    <cellStyle name="Note 2 2 8 4 4 5" xfId="16527" xr:uid="{00000000-0005-0000-0000-00003F5E0000}"/>
    <cellStyle name="Note 2 2 8 5" xfId="16528" xr:uid="{00000000-0005-0000-0000-0000405E0000}"/>
    <cellStyle name="Note 2 2 8 5 2" xfId="16529" xr:uid="{00000000-0005-0000-0000-0000415E0000}"/>
    <cellStyle name="Note 2 2 8 5 2 2" xfId="16530" xr:uid="{00000000-0005-0000-0000-0000425E0000}"/>
    <cellStyle name="Note 2 2 8 5 2 3" xfId="16531" xr:uid="{00000000-0005-0000-0000-0000435E0000}"/>
    <cellStyle name="Note 2 2 8 5 2 4" xfId="16532" xr:uid="{00000000-0005-0000-0000-0000445E0000}"/>
    <cellStyle name="Note 2 2 8 5 2 5" xfId="16533" xr:uid="{00000000-0005-0000-0000-0000455E0000}"/>
    <cellStyle name="Note 2 2 8 5 3" xfId="16534" xr:uid="{00000000-0005-0000-0000-0000465E0000}"/>
    <cellStyle name="Note 2 2 8 5 3 2" xfId="16535" xr:uid="{00000000-0005-0000-0000-0000475E0000}"/>
    <cellStyle name="Note 2 2 8 5 3 3" xfId="16536" xr:uid="{00000000-0005-0000-0000-0000485E0000}"/>
    <cellStyle name="Note 2 2 8 5 3 4" xfId="16537" xr:uid="{00000000-0005-0000-0000-0000495E0000}"/>
    <cellStyle name="Note 2 2 8 5 3 5" xfId="16538" xr:uid="{00000000-0005-0000-0000-00004A5E0000}"/>
    <cellStyle name="Note 2 2 8 6" xfId="16539" xr:uid="{00000000-0005-0000-0000-00004B5E0000}"/>
    <cellStyle name="Note 2 2 8 6 2" xfId="16540" xr:uid="{00000000-0005-0000-0000-00004C5E0000}"/>
    <cellStyle name="Note 2 2 8 6 3" xfId="16541" xr:uid="{00000000-0005-0000-0000-00004D5E0000}"/>
    <cellStyle name="Note 2 2 8 6 4" xfId="16542" xr:uid="{00000000-0005-0000-0000-00004E5E0000}"/>
    <cellStyle name="Note 2 2 8 6 5" xfId="16543" xr:uid="{00000000-0005-0000-0000-00004F5E0000}"/>
    <cellStyle name="Note 2 2 8 7" xfId="16544" xr:uid="{00000000-0005-0000-0000-0000505E0000}"/>
    <cellStyle name="Note 2 2 8 7 2" xfId="16545" xr:uid="{00000000-0005-0000-0000-0000515E0000}"/>
    <cellStyle name="Note 2 2 8 7 3" xfId="16546" xr:uid="{00000000-0005-0000-0000-0000525E0000}"/>
    <cellStyle name="Note 2 2 8 7 4" xfId="16547" xr:uid="{00000000-0005-0000-0000-0000535E0000}"/>
    <cellStyle name="Note 2 2 8 7 5" xfId="16548" xr:uid="{00000000-0005-0000-0000-0000545E0000}"/>
    <cellStyle name="Note 2 2 9" xfId="16549" xr:uid="{00000000-0005-0000-0000-0000555E0000}"/>
    <cellStyle name="Note 2 2 9 2" xfId="16550" xr:uid="{00000000-0005-0000-0000-0000565E0000}"/>
    <cellStyle name="Note 2 2 9 2 2" xfId="16551" xr:uid="{00000000-0005-0000-0000-0000575E0000}"/>
    <cellStyle name="Note 2 2 9 2 2 2" xfId="16552" xr:uid="{00000000-0005-0000-0000-0000585E0000}"/>
    <cellStyle name="Note 2 2 9 2 2 2 2" xfId="16553" xr:uid="{00000000-0005-0000-0000-0000595E0000}"/>
    <cellStyle name="Note 2 2 9 2 2 2 3" xfId="16554" xr:uid="{00000000-0005-0000-0000-00005A5E0000}"/>
    <cellStyle name="Note 2 2 9 2 2 2 4" xfId="16555" xr:uid="{00000000-0005-0000-0000-00005B5E0000}"/>
    <cellStyle name="Note 2 2 9 2 2 2 5" xfId="16556" xr:uid="{00000000-0005-0000-0000-00005C5E0000}"/>
    <cellStyle name="Note 2 2 9 2 2 3" xfId="16557" xr:uid="{00000000-0005-0000-0000-00005D5E0000}"/>
    <cellStyle name="Note 2 2 9 2 2 3 2" xfId="16558" xr:uid="{00000000-0005-0000-0000-00005E5E0000}"/>
    <cellStyle name="Note 2 2 9 2 2 3 3" xfId="16559" xr:uid="{00000000-0005-0000-0000-00005F5E0000}"/>
    <cellStyle name="Note 2 2 9 2 2 3 4" xfId="16560" xr:uid="{00000000-0005-0000-0000-0000605E0000}"/>
    <cellStyle name="Note 2 2 9 2 2 3 5" xfId="16561" xr:uid="{00000000-0005-0000-0000-0000615E0000}"/>
    <cellStyle name="Note 2 2 9 2 3" xfId="16562" xr:uid="{00000000-0005-0000-0000-0000625E0000}"/>
    <cellStyle name="Note 2 2 9 2 3 2" xfId="16563" xr:uid="{00000000-0005-0000-0000-0000635E0000}"/>
    <cellStyle name="Note 2 2 9 2 3 3" xfId="16564" xr:uid="{00000000-0005-0000-0000-0000645E0000}"/>
    <cellStyle name="Note 2 2 9 2 3 4" xfId="16565" xr:uid="{00000000-0005-0000-0000-0000655E0000}"/>
    <cellStyle name="Note 2 2 9 2 3 5" xfId="16566" xr:uid="{00000000-0005-0000-0000-0000665E0000}"/>
    <cellStyle name="Note 2 2 9 2 4" xfId="16567" xr:uid="{00000000-0005-0000-0000-0000675E0000}"/>
    <cellStyle name="Note 2 2 9 2 4 2" xfId="16568" xr:uid="{00000000-0005-0000-0000-0000685E0000}"/>
    <cellStyle name="Note 2 2 9 2 4 3" xfId="16569" xr:uid="{00000000-0005-0000-0000-0000695E0000}"/>
    <cellStyle name="Note 2 2 9 2 4 4" xfId="16570" xr:uid="{00000000-0005-0000-0000-00006A5E0000}"/>
    <cellStyle name="Note 2 2 9 2 4 5" xfId="16571" xr:uid="{00000000-0005-0000-0000-00006B5E0000}"/>
    <cellStyle name="Note 2 2 9 3" xfId="16572" xr:uid="{00000000-0005-0000-0000-00006C5E0000}"/>
    <cellStyle name="Note 2 2 9 3 2" xfId="16573" xr:uid="{00000000-0005-0000-0000-00006D5E0000}"/>
    <cellStyle name="Note 2 2 9 3 2 2" xfId="16574" xr:uid="{00000000-0005-0000-0000-00006E5E0000}"/>
    <cellStyle name="Note 2 2 9 3 2 2 2" xfId="16575" xr:uid="{00000000-0005-0000-0000-00006F5E0000}"/>
    <cellStyle name="Note 2 2 9 3 2 2 3" xfId="16576" xr:uid="{00000000-0005-0000-0000-0000705E0000}"/>
    <cellStyle name="Note 2 2 9 3 2 2 4" xfId="16577" xr:uid="{00000000-0005-0000-0000-0000715E0000}"/>
    <cellStyle name="Note 2 2 9 3 2 2 5" xfId="16578" xr:uid="{00000000-0005-0000-0000-0000725E0000}"/>
    <cellStyle name="Note 2 2 9 3 2 3" xfId="16579" xr:uid="{00000000-0005-0000-0000-0000735E0000}"/>
    <cellStyle name="Note 2 2 9 3 2 3 2" xfId="16580" xr:uid="{00000000-0005-0000-0000-0000745E0000}"/>
    <cellStyle name="Note 2 2 9 3 2 3 3" xfId="16581" xr:uid="{00000000-0005-0000-0000-0000755E0000}"/>
    <cellStyle name="Note 2 2 9 3 2 3 4" xfId="16582" xr:uid="{00000000-0005-0000-0000-0000765E0000}"/>
    <cellStyle name="Note 2 2 9 3 2 3 5" xfId="16583" xr:uid="{00000000-0005-0000-0000-0000775E0000}"/>
    <cellStyle name="Note 2 2 9 3 3" xfId="16584" xr:uid="{00000000-0005-0000-0000-0000785E0000}"/>
    <cellStyle name="Note 2 2 9 3 3 2" xfId="16585" xr:uid="{00000000-0005-0000-0000-0000795E0000}"/>
    <cellStyle name="Note 2 2 9 3 3 3" xfId="16586" xr:uid="{00000000-0005-0000-0000-00007A5E0000}"/>
    <cellStyle name="Note 2 2 9 3 3 4" xfId="16587" xr:uid="{00000000-0005-0000-0000-00007B5E0000}"/>
    <cellStyle name="Note 2 2 9 3 3 5" xfId="16588" xr:uid="{00000000-0005-0000-0000-00007C5E0000}"/>
    <cellStyle name="Note 2 2 9 3 4" xfId="16589" xr:uid="{00000000-0005-0000-0000-00007D5E0000}"/>
    <cellStyle name="Note 2 2 9 3 4 2" xfId="16590" xr:uid="{00000000-0005-0000-0000-00007E5E0000}"/>
    <cellStyle name="Note 2 2 9 3 4 3" xfId="16591" xr:uid="{00000000-0005-0000-0000-00007F5E0000}"/>
    <cellStyle name="Note 2 2 9 3 4 4" xfId="16592" xr:uid="{00000000-0005-0000-0000-0000805E0000}"/>
    <cellStyle name="Note 2 2 9 3 4 5" xfId="16593" xr:uid="{00000000-0005-0000-0000-0000815E0000}"/>
    <cellStyle name="Note 2 2 9 4" xfId="16594" xr:uid="{00000000-0005-0000-0000-0000825E0000}"/>
    <cellStyle name="Note 2 2 9 4 2" xfId="16595" xr:uid="{00000000-0005-0000-0000-0000835E0000}"/>
    <cellStyle name="Note 2 2 9 4 2 2" xfId="16596" xr:uid="{00000000-0005-0000-0000-0000845E0000}"/>
    <cellStyle name="Note 2 2 9 4 2 2 2" xfId="16597" xr:uid="{00000000-0005-0000-0000-0000855E0000}"/>
    <cellStyle name="Note 2 2 9 4 2 2 3" xfId="16598" xr:uid="{00000000-0005-0000-0000-0000865E0000}"/>
    <cellStyle name="Note 2 2 9 4 2 2 4" xfId="16599" xr:uid="{00000000-0005-0000-0000-0000875E0000}"/>
    <cellStyle name="Note 2 2 9 4 2 2 5" xfId="16600" xr:uid="{00000000-0005-0000-0000-0000885E0000}"/>
    <cellStyle name="Note 2 2 9 4 2 3" xfId="16601" xr:uid="{00000000-0005-0000-0000-0000895E0000}"/>
    <cellStyle name="Note 2 2 9 4 2 3 2" xfId="16602" xr:uid="{00000000-0005-0000-0000-00008A5E0000}"/>
    <cellStyle name="Note 2 2 9 4 2 3 3" xfId="16603" xr:uid="{00000000-0005-0000-0000-00008B5E0000}"/>
    <cellStyle name="Note 2 2 9 4 2 3 4" xfId="16604" xr:uid="{00000000-0005-0000-0000-00008C5E0000}"/>
    <cellStyle name="Note 2 2 9 4 2 3 5" xfId="16605" xr:uid="{00000000-0005-0000-0000-00008D5E0000}"/>
    <cellStyle name="Note 2 2 9 4 3" xfId="16606" xr:uid="{00000000-0005-0000-0000-00008E5E0000}"/>
    <cellStyle name="Note 2 2 9 4 3 2" xfId="16607" xr:uid="{00000000-0005-0000-0000-00008F5E0000}"/>
    <cellStyle name="Note 2 2 9 4 3 3" xfId="16608" xr:uid="{00000000-0005-0000-0000-0000905E0000}"/>
    <cellStyle name="Note 2 2 9 4 3 4" xfId="16609" xr:uid="{00000000-0005-0000-0000-0000915E0000}"/>
    <cellStyle name="Note 2 2 9 4 3 5" xfId="16610" xr:uid="{00000000-0005-0000-0000-0000925E0000}"/>
    <cellStyle name="Note 2 2 9 4 4" xfId="16611" xr:uid="{00000000-0005-0000-0000-0000935E0000}"/>
    <cellStyle name="Note 2 2 9 4 4 2" xfId="16612" xr:uid="{00000000-0005-0000-0000-0000945E0000}"/>
    <cellStyle name="Note 2 2 9 4 4 3" xfId="16613" xr:uid="{00000000-0005-0000-0000-0000955E0000}"/>
    <cellStyle name="Note 2 2 9 4 4 4" xfId="16614" xr:uid="{00000000-0005-0000-0000-0000965E0000}"/>
    <cellStyle name="Note 2 2 9 4 4 5" xfId="16615" xr:uid="{00000000-0005-0000-0000-0000975E0000}"/>
    <cellStyle name="Note 2 2 9 5" xfId="16616" xr:uid="{00000000-0005-0000-0000-0000985E0000}"/>
    <cellStyle name="Note 2 2 9 5 2" xfId="16617" xr:uid="{00000000-0005-0000-0000-0000995E0000}"/>
    <cellStyle name="Note 2 2 9 5 2 2" xfId="16618" xr:uid="{00000000-0005-0000-0000-00009A5E0000}"/>
    <cellStyle name="Note 2 2 9 5 2 3" xfId="16619" xr:uid="{00000000-0005-0000-0000-00009B5E0000}"/>
    <cellStyle name="Note 2 2 9 5 2 4" xfId="16620" xr:uid="{00000000-0005-0000-0000-00009C5E0000}"/>
    <cellStyle name="Note 2 2 9 5 2 5" xfId="16621" xr:uid="{00000000-0005-0000-0000-00009D5E0000}"/>
    <cellStyle name="Note 2 2 9 5 3" xfId="16622" xr:uid="{00000000-0005-0000-0000-00009E5E0000}"/>
    <cellStyle name="Note 2 2 9 5 3 2" xfId="16623" xr:uid="{00000000-0005-0000-0000-00009F5E0000}"/>
    <cellStyle name="Note 2 2 9 5 3 3" xfId="16624" xr:uid="{00000000-0005-0000-0000-0000A05E0000}"/>
    <cellStyle name="Note 2 2 9 5 3 4" xfId="16625" xr:uid="{00000000-0005-0000-0000-0000A15E0000}"/>
    <cellStyle name="Note 2 2 9 5 3 5" xfId="16626" xr:uid="{00000000-0005-0000-0000-0000A25E0000}"/>
    <cellStyle name="Note 2 2 9 6" xfId="16627" xr:uid="{00000000-0005-0000-0000-0000A35E0000}"/>
    <cellStyle name="Note 2 2 9 6 2" xfId="16628" xr:uid="{00000000-0005-0000-0000-0000A45E0000}"/>
    <cellStyle name="Note 2 2 9 6 3" xfId="16629" xr:uid="{00000000-0005-0000-0000-0000A55E0000}"/>
    <cellStyle name="Note 2 2 9 6 4" xfId="16630" xr:uid="{00000000-0005-0000-0000-0000A65E0000}"/>
    <cellStyle name="Note 2 2 9 6 5" xfId="16631" xr:uid="{00000000-0005-0000-0000-0000A75E0000}"/>
    <cellStyle name="Note 2 2 9 7" xfId="16632" xr:uid="{00000000-0005-0000-0000-0000A85E0000}"/>
    <cellStyle name="Note 2 2 9 7 2" xfId="16633" xr:uid="{00000000-0005-0000-0000-0000A95E0000}"/>
    <cellStyle name="Note 2 2 9 7 3" xfId="16634" xr:uid="{00000000-0005-0000-0000-0000AA5E0000}"/>
    <cellStyle name="Note 2 2 9 7 4" xfId="16635" xr:uid="{00000000-0005-0000-0000-0000AB5E0000}"/>
    <cellStyle name="Note 2 2 9 7 5" xfId="16636" xr:uid="{00000000-0005-0000-0000-0000AC5E0000}"/>
    <cellStyle name="Note 2 2_MEDIDAS AYER" xfId="37868" xr:uid="{00000000-0005-0000-0000-0000AD5E0000}"/>
    <cellStyle name="Note 2 20" xfId="16637" xr:uid="{00000000-0005-0000-0000-0000AE5E0000}"/>
    <cellStyle name="Note 2 20 2" xfId="16638" xr:uid="{00000000-0005-0000-0000-0000AF5E0000}"/>
    <cellStyle name="Note 2 20 2 2" xfId="16639" xr:uid="{00000000-0005-0000-0000-0000B05E0000}"/>
    <cellStyle name="Note 2 20 2 3" xfId="16640" xr:uid="{00000000-0005-0000-0000-0000B15E0000}"/>
    <cellStyle name="Note 2 20 2 4" xfId="16641" xr:uid="{00000000-0005-0000-0000-0000B25E0000}"/>
    <cellStyle name="Note 2 20 2 5" xfId="16642" xr:uid="{00000000-0005-0000-0000-0000B35E0000}"/>
    <cellStyle name="Note 2 20 3" xfId="16643" xr:uid="{00000000-0005-0000-0000-0000B45E0000}"/>
    <cellStyle name="Note 2 20 3 2" xfId="16644" xr:uid="{00000000-0005-0000-0000-0000B55E0000}"/>
    <cellStyle name="Note 2 20 3 3" xfId="16645" xr:uid="{00000000-0005-0000-0000-0000B65E0000}"/>
    <cellStyle name="Note 2 20 3 4" xfId="16646" xr:uid="{00000000-0005-0000-0000-0000B75E0000}"/>
    <cellStyle name="Note 2 20 3 5" xfId="16647" xr:uid="{00000000-0005-0000-0000-0000B85E0000}"/>
    <cellStyle name="Note 2 21" xfId="16648" xr:uid="{00000000-0005-0000-0000-0000B95E0000}"/>
    <cellStyle name="Note 2 21 2" xfId="16649" xr:uid="{00000000-0005-0000-0000-0000BA5E0000}"/>
    <cellStyle name="Note 2 21 2 2" xfId="37408" xr:uid="{00000000-0005-0000-0000-0000BB5E0000}"/>
    <cellStyle name="Note 2 21 3" xfId="16650" xr:uid="{00000000-0005-0000-0000-0000BC5E0000}"/>
    <cellStyle name="Note 2 21 4" xfId="16651" xr:uid="{00000000-0005-0000-0000-0000BD5E0000}"/>
    <cellStyle name="Note 2 21 5" xfId="16652" xr:uid="{00000000-0005-0000-0000-0000BE5E0000}"/>
    <cellStyle name="Note 2 21 6" xfId="28115" xr:uid="{00000000-0005-0000-0000-0000BF5E0000}"/>
    <cellStyle name="Note 2 21 7" xfId="34874" xr:uid="{00000000-0005-0000-0000-0000C05E0000}"/>
    <cellStyle name="Note 2 22" xfId="16653" xr:uid="{00000000-0005-0000-0000-0000C15E0000}"/>
    <cellStyle name="Note 2 22 2" xfId="16654" xr:uid="{00000000-0005-0000-0000-0000C25E0000}"/>
    <cellStyle name="Note 2 22 3" xfId="16655" xr:uid="{00000000-0005-0000-0000-0000C35E0000}"/>
    <cellStyle name="Note 2 22 4" xfId="16656" xr:uid="{00000000-0005-0000-0000-0000C45E0000}"/>
    <cellStyle name="Note 2 22 5" xfId="16657" xr:uid="{00000000-0005-0000-0000-0000C55E0000}"/>
    <cellStyle name="Note 2 22 6" xfId="35469" xr:uid="{00000000-0005-0000-0000-0000C65E0000}"/>
    <cellStyle name="Note 2 23" xfId="16658" xr:uid="{00000000-0005-0000-0000-0000C75E0000}"/>
    <cellStyle name="Note 2 23 2" xfId="37362" xr:uid="{00000000-0005-0000-0000-0000C85E0000}"/>
    <cellStyle name="Note 2 24" xfId="26503" xr:uid="{00000000-0005-0000-0000-0000C95E0000}"/>
    <cellStyle name="Note 2 24 2" xfId="35050" xr:uid="{00000000-0005-0000-0000-0000CA5E0000}"/>
    <cellStyle name="Note 2 25" xfId="26515" xr:uid="{00000000-0005-0000-0000-0000CB5E0000}"/>
    <cellStyle name="Note 2 26" xfId="15382" xr:uid="{00000000-0005-0000-0000-0000CC5E0000}"/>
    <cellStyle name="Note 2 3" xfId="16659" xr:uid="{00000000-0005-0000-0000-0000CD5E0000}"/>
    <cellStyle name="Note 2 3 2" xfId="16660" xr:uid="{00000000-0005-0000-0000-0000CE5E0000}"/>
    <cellStyle name="Note 2 3 2 2" xfId="16661" xr:uid="{00000000-0005-0000-0000-0000CF5E0000}"/>
    <cellStyle name="Note 2 3 2 2 2" xfId="16662" xr:uid="{00000000-0005-0000-0000-0000D05E0000}"/>
    <cellStyle name="Note 2 3 2 2 2 2" xfId="16663" xr:uid="{00000000-0005-0000-0000-0000D15E0000}"/>
    <cellStyle name="Note 2 3 2 2 2 3" xfId="16664" xr:uid="{00000000-0005-0000-0000-0000D25E0000}"/>
    <cellStyle name="Note 2 3 2 2 2 4" xfId="16665" xr:uid="{00000000-0005-0000-0000-0000D35E0000}"/>
    <cellStyle name="Note 2 3 2 2 2 5" xfId="16666" xr:uid="{00000000-0005-0000-0000-0000D45E0000}"/>
    <cellStyle name="Note 2 3 2 2 3" xfId="16667" xr:uid="{00000000-0005-0000-0000-0000D55E0000}"/>
    <cellStyle name="Note 2 3 2 2 3 2" xfId="16668" xr:uid="{00000000-0005-0000-0000-0000D65E0000}"/>
    <cellStyle name="Note 2 3 2 2 3 3" xfId="16669" xr:uid="{00000000-0005-0000-0000-0000D75E0000}"/>
    <cellStyle name="Note 2 3 2 2 3 4" xfId="16670" xr:uid="{00000000-0005-0000-0000-0000D85E0000}"/>
    <cellStyle name="Note 2 3 2 2 3 5" xfId="16671" xr:uid="{00000000-0005-0000-0000-0000D95E0000}"/>
    <cellStyle name="Note 2 3 2 3" xfId="16672" xr:uid="{00000000-0005-0000-0000-0000DA5E0000}"/>
    <cellStyle name="Note 2 3 2 3 2" xfId="16673" xr:uid="{00000000-0005-0000-0000-0000DB5E0000}"/>
    <cellStyle name="Note 2 3 2 3 3" xfId="16674" xr:uid="{00000000-0005-0000-0000-0000DC5E0000}"/>
    <cellStyle name="Note 2 3 2 3 4" xfId="16675" xr:uid="{00000000-0005-0000-0000-0000DD5E0000}"/>
    <cellStyle name="Note 2 3 2 3 5" xfId="16676" xr:uid="{00000000-0005-0000-0000-0000DE5E0000}"/>
    <cellStyle name="Note 2 3 2 4" xfId="16677" xr:uid="{00000000-0005-0000-0000-0000DF5E0000}"/>
    <cellStyle name="Note 2 3 2 4 2" xfId="16678" xr:uid="{00000000-0005-0000-0000-0000E05E0000}"/>
    <cellStyle name="Note 2 3 2 4 3" xfId="16679" xr:uid="{00000000-0005-0000-0000-0000E15E0000}"/>
    <cellStyle name="Note 2 3 2 4 4" xfId="16680" xr:uid="{00000000-0005-0000-0000-0000E25E0000}"/>
    <cellStyle name="Note 2 3 2 4 5" xfId="16681" xr:uid="{00000000-0005-0000-0000-0000E35E0000}"/>
    <cellStyle name="Note 2 3 3" xfId="16682" xr:uid="{00000000-0005-0000-0000-0000E45E0000}"/>
    <cellStyle name="Note 2 3 3 2" xfId="16683" xr:uid="{00000000-0005-0000-0000-0000E55E0000}"/>
    <cellStyle name="Note 2 3 3 2 2" xfId="16684" xr:uid="{00000000-0005-0000-0000-0000E65E0000}"/>
    <cellStyle name="Note 2 3 3 2 2 2" xfId="16685" xr:uid="{00000000-0005-0000-0000-0000E75E0000}"/>
    <cellStyle name="Note 2 3 3 2 2 3" xfId="16686" xr:uid="{00000000-0005-0000-0000-0000E85E0000}"/>
    <cellStyle name="Note 2 3 3 2 2 4" xfId="16687" xr:uid="{00000000-0005-0000-0000-0000E95E0000}"/>
    <cellStyle name="Note 2 3 3 2 2 5" xfId="16688" xr:uid="{00000000-0005-0000-0000-0000EA5E0000}"/>
    <cellStyle name="Note 2 3 3 2 3" xfId="16689" xr:uid="{00000000-0005-0000-0000-0000EB5E0000}"/>
    <cellStyle name="Note 2 3 3 2 3 2" xfId="16690" xr:uid="{00000000-0005-0000-0000-0000EC5E0000}"/>
    <cellStyle name="Note 2 3 3 2 3 3" xfId="16691" xr:uid="{00000000-0005-0000-0000-0000ED5E0000}"/>
    <cellStyle name="Note 2 3 3 2 3 4" xfId="16692" xr:uid="{00000000-0005-0000-0000-0000EE5E0000}"/>
    <cellStyle name="Note 2 3 3 2 3 5" xfId="16693" xr:uid="{00000000-0005-0000-0000-0000EF5E0000}"/>
    <cellStyle name="Note 2 3 3 3" xfId="16694" xr:uid="{00000000-0005-0000-0000-0000F05E0000}"/>
    <cellStyle name="Note 2 3 3 3 2" xfId="16695" xr:uid="{00000000-0005-0000-0000-0000F15E0000}"/>
    <cellStyle name="Note 2 3 3 3 3" xfId="16696" xr:uid="{00000000-0005-0000-0000-0000F25E0000}"/>
    <cellStyle name="Note 2 3 3 3 4" xfId="16697" xr:uid="{00000000-0005-0000-0000-0000F35E0000}"/>
    <cellStyle name="Note 2 3 3 3 5" xfId="16698" xr:uid="{00000000-0005-0000-0000-0000F45E0000}"/>
    <cellStyle name="Note 2 3 3 4" xfId="16699" xr:uid="{00000000-0005-0000-0000-0000F55E0000}"/>
    <cellStyle name="Note 2 3 3 4 2" xfId="16700" xr:uid="{00000000-0005-0000-0000-0000F65E0000}"/>
    <cellStyle name="Note 2 3 3 4 3" xfId="16701" xr:uid="{00000000-0005-0000-0000-0000F75E0000}"/>
    <cellStyle name="Note 2 3 3 4 4" xfId="16702" xr:uid="{00000000-0005-0000-0000-0000F85E0000}"/>
    <cellStyle name="Note 2 3 3 4 5" xfId="16703" xr:uid="{00000000-0005-0000-0000-0000F95E0000}"/>
    <cellStyle name="Note 2 3 4" xfId="16704" xr:uid="{00000000-0005-0000-0000-0000FA5E0000}"/>
    <cellStyle name="Note 2 3 4 2" xfId="16705" xr:uid="{00000000-0005-0000-0000-0000FB5E0000}"/>
    <cellStyle name="Note 2 3 4 2 2" xfId="16706" xr:uid="{00000000-0005-0000-0000-0000FC5E0000}"/>
    <cellStyle name="Note 2 3 4 2 2 2" xfId="16707" xr:uid="{00000000-0005-0000-0000-0000FD5E0000}"/>
    <cellStyle name="Note 2 3 4 2 2 3" xfId="16708" xr:uid="{00000000-0005-0000-0000-0000FE5E0000}"/>
    <cellStyle name="Note 2 3 4 2 2 4" xfId="16709" xr:uid="{00000000-0005-0000-0000-0000FF5E0000}"/>
    <cellStyle name="Note 2 3 4 2 2 5" xfId="16710" xr:uid="{00000000-0005-0000-0000-0000005F0000}"/>
    <cellStyle name="Note 2 3 4 2 3" xfId="16711" xr:uid="{00000000-0005-0000-0000-0000015F0000}"/>
    <cellStyle name="Note 2 3 4 2 3 2" xfId="16712" xr:uid="{00000000-0005-0000-0000-0000025F0000}"/>
    <cellStyle name="Note 2 3 4 2 3 3" xfId="16713" xr:uid="{00000000-0005-0000-0000-0000035F0000}"/>
    <cellStyle name="Note 2 3 4 2 3 4" xfId="16714" xr:uid="{00000000-0005-0000-0000-0000045F0000}"/>
    <cellStyle name="Note 2 3 4 2 3 5" xfId="16715" xr:uid="{00000000-0005-0000-0000-0000055F0000}"/>
    <cellStyle name="Note 2 3 4 3" xfId="16716" xr:uid="{00000000-0005-0000-0000-0000065F0000}"/>
    <cellStyle name="Note 2 3 4 3 2" xfId="16717" xr:uid="{00000000-0005-0000-0000-0000075F0000}"/>
    <cellStyle name="Note 2 3 4 3 3" xfId="16718" xr:uid="{00000000-0005-0000-0000-0000085F0000}"/>
    <cellStyle name="Note 2 3 4 3 4" xfId="16719" xr:uid="{00000000-0005-0000-0000-0000095F0000}"/>
    <cellStyle name="Note 2 3 4 3 5" xfId="16720" xr:uid="{00000000-0005-0000-0000-00000A5F0000}"/>
    <cellStyle name="Note 2 3 4 4" xfId="16721" xr:uid="{00000000-0005-0000-0000-00000B5F0000}"/>
    <cellStyle name="Note 2 3 4 4 2" xfId="16722" xr:uid="{00000000-0005-0000-0000-00000C5F0000}"/>
    <cellStyle name="Note 2 3 4 4 3" xfId="16723" xr:uid="{00000000-0005-0000-0000-00000D5F0000}"/>
    <cellStyle name="Note 2 3 4 4 4" xfId="16724" xr:uid="{00000000-0005-0000-0000-00000E5F0000}"/>
    <cellStyle name="Note 2 3 4 4 5" xfId="16725" xr:uid="{00000000-0005-0000-0000-00000F5F0000}"/>
    <cellStyle name="Note 2 3 5" xfId="16726" xr:uid="{00000000-0005-0000-0000-0000105F0000}"/>
    <cellStyle name="Note 2 3 5 2" xfId="16727" xr:uid="{00000000-0005-0000-0000-0000115F0000}"/>
    <cellStyle name="Note 2 3 5 2 2" xfId="16728" xr:uid="{00000000-0005-0000-0000-0000125F0000}"/>
    <cellStyle name="Note 2 3 5 2 3" xfId="16729" xr:uid="{00000000-0005-0000-0000-0000135F0000}"/>
    <cellStyle name="Note 2 3 5 2 4" xfId="16730" xr:uid="{00000000-0005-0000-0000-0000145F0000}"/>
    <cellStyle name="Note 2 3 5 2 5" xfId="16731" xr:uid="{00000000-0005-0000-0000-0000155F0000}"/>
    <cellStyle name="Note 2 3 5 3" xfId="16732" xr:uid="{00000000-0005-0000-0000-0000165F0000}"/>
    <cellStyle name="Note 2 3 5 3 2" xfId="16733" xr:uid="{00000000-0005-0000-0000-0000175F0000}"/>
    <cellStyle name="Note 2 3 5 3 3" xfId="16734" xr:uid="{00000000-0005-0000-0000-0000185F0000}"/>
    <cellStyle name="Note 2 3 5 3 4" xfId="16735" xr:uid="{00000000-0005-0000-0000-0000195F0000}"/>
    <cellStyle name="Note 2 3 5 3 5" xfId="16736" xr:uid="{00000000-0005-0000-0000-00001A5F0000}"/>
    <cellStyle name="Note 2 3 6" xfId="16737" xr:uid="{00000000-0005-0000-0000-00001B5F0000}"/>
    <cellStyle name="Note 2 3 6 2" xfId="16738" xr:uid="{00000000-0005-0000-0000-00001C5F0000}"/>
    <cellStyle name="Note 2 3 6 3" xfId="16739" xr:uid="{00000000-0005-0000-0000-00001D5F0000}"/>
    <cellStyle name="Note 2 3 6 4" xfId="16740" xr:uid="{00000000-0005-0000-0000-00001E5F0000}"/>
    <cellStyle name="Note 2 3 6 5" xfId="16741" xr:uid="{00000000-0005-0000-0000-00001F5F0000}"/>
    <cellStyle name="Note 2 3 7" xfId="16742" xr:uid="{00000000-0005-0000-0000-0000205F0000}"/>
    <cellStyle name="Note 2 3 7 2" xfId="16743" xr:uid="{00000000-0005-0000-0000-0000215F0000}"/>
    <cellStyle name="Note 2 3 7 3" xfId="16744" xr:uid="{00000000-0005-0000-0000-0000225F0000}"/>
    <cellStyle name="Note 2 3 7 4" xfId="16745" xr:uid="{00000000-0005-0000-0000-0000235F0000}"/>
    <cellStyle name="Note 2 3 7 5" xfId="16746" xr:uid="{00000000-0005-0000-0000-0000245F0000}"/>
    <cellStyle name="Note 2 4" xfId="16747" xr:uid="{00000000-0005-0000-0000-0000255F0000}"/>
    <cellStyle name="Note 2 4 2" xfId="16748" xr:uid="{00000000-0005-0000-0000-0000265F0000}"/>
    <cellStyle name="Note 2 4 2 2" xfId="16749" xr:uid="{00000000-0005-0000-0000-0000275F0000}"/>
    <cellStyle name="Note 2 4 2 2 2" xfId="16750" xr:uid="{00000000-0005-0000-0000-0000285F0000}"/>
    <cellStyle name="Note 2 4 2 2 2 2" xfId="16751" xr:uid="{00000000-0005-0000-0000-0000295F0000}"/>
    <cellStyle name="Note 2 4 2 2 2 3" xfId="16752" xr:uid="{00000000-0005-0000-0000-00002A5F0000}"/>
    <cellStyle name="Note 2 4 2 2 2 4" xfId="16753" xr:uid="{00000000-0005-0000-0000-00002B5F0000}"/>
    <cellStyle name="Note 2 4 2 2 2 5" xfId="16754" xr:uid="{00000000-0005-0000-0000-00002C5F0000}"/>
    <cellStyle name="Note 2 4 2 2 3" xfId="16755" xr:uid="{00000000-0005-0000-0000-00002D5F0000}"/>
    <cellStyle name="Note 2 4 2 2 3 2" xfId="16756" xr:uid="{00000000-0005-0000-0000-00002E5F0000}"/>
    <cellStyle name="Note 2 4 2 2 3 3" xfId="16757" xr:uid="{00000000-0005-0000-0000-00002F5F0000}"/>
    <cellStyle name="Note 2 4 2 2 3 4" xfId="16758" xr:uid="{00000000-0005-0000-0000-0000305F0000}"/>
    <cellStyle name="Note 2 4 2 2 3 5" xfId="16759" xr:uid="{00000000-0005-0000-0000-0000315F0000}"/>
    <cellStyle name="Note 2 4 2 3" xfId="16760" xr:uid="{00000000-0005-0000-0000-0000325F0000}"/>
    <cellStyle name="Note 2 4 2 3 2" xfId="16761" xr:uid="{00000000-0005-0000-0000-0000335F0000}"/>
    <cellStyle name="Note 2 4 2 3 3" xfId="16762" xr:uid="{00000000-0005-0000-0000-0000345F0000}"/>
    <cellStyle name="Note 2 4 2 3 4" xfId="16763" xr:uid="{00000000-0005-0000-0000-0000355F0000}"/>
    <cellStyle name="Note 2 4 2 3 5" xfId="16764" xr:uid="{00000000-0005-0000-0000-0000365F0000}"/>
    <cellStyle name="Note 2 4 2 4" xfId="16765" xr:uid="{00000000-0005-0000-0000-0000375F0000}"/>
    <cellStyle name="Note 2 4 2 4 2" xfId="16766" xr:uid="{00000000-0005-0000-0000-0000385F0000}"/>
    <cellStyle name="Note 2 4 2 4 3" xfId="16767" xr:uid="{00000000-0005-0000-0000-0000395F0000}"/>
    <cellStyle name="Note 2 4 2 4 4" xfId="16768" xr:uid="{00000000-0005-0000-0000-00003A5F0000}"/>
    <cellStyle name="Note 2 4 2 4 5" xfId="16769" xr:uid="{00000000-0005-0000-0000-00003B5F0000}"/>
    <cellStyle name="Note 2 4 3" xfId="16770" xr:uid="{00000000-0005-0000-0000-00003C5F0000}"/>
    <cellStyle name="Note 2 4 3 2" xfId="16771" xr:uid="{00000000-0005-0000-0000-00003D5F0000}"/>
    <cellStyle name="Note 2 4 3 2 2" xfId="16772" xr:uid="{00000000-0005-0000-0000-00003E5F0000}"/>
    <cellStyle name="Note 2 4 3 2 2 2" xfId="16773" xr:uid="{00000000-0005-0000-0000-00003F5F0000}"/>
    <cellStyle name="Note 2 4 3 2 2 3" xfId="16774" xr:uid="{00000000-0005-0000-0000-0000405F0000}"/>
    <cellStyle name="Note 2 4 3 2 2 4" xfId="16775" xr:uid="{00000000-0005-0000-0000-0000415F0000}"/>
    <cellStyle name="Note 2 4 3 2 2 5" xfId="16776" xr:uid="{00000000-0005-0000-0000-0000425F0000}"/>
    <cellStyle name="Note 2 4 3 2 3" xfId="16777" xr:uid="{00000000-0005-0000-0000-0000435F0000}"/>
    <cellStyle name="Note 2 4 3 2 3 2" xfId="16778" xr:uid="{00000000-0005-0000-0000-0000445F0000}"/>
    <cellStyle name="Note 2 4 3 2 3 3" xfId="16779" xr:uid="{00000000-0005-0000-0000-0000455F0000}"/>
    <cellStyle name="Note 2 4 3 2 3 4" xfId="16780" xr:uid="{00000000-0005-0000-0000-0000465F0000}"/>
    <cellStyle name="Note 2 4 3 2 3 5" xfId="16781" xr:uid="{00000000-0005-0000-0000-0000475F0000}"/>
    <cellStyle name="Note 2 4 3 3" xfId="16782" xr:uid="{00000000-0005-0000-0000-0000485F0000}"/>
    <cellStyle name="Note 2 4 3 3 2" xfId="16783" xr:uid="{00000000-0005-0000-0000-0000495F0000}"/>
    <cellStyle name="Note 2 4 3 3 3" xfId="16784" xr:uid="{00000000-0005-0000-0000-00004A5F0000}"/>
    <cellStyle name="Note 2 4 3 3 4" xfId="16785" xr:uid="{00000000-0005-0000-0000-00004B5F0000}"/>
    <cellStyle name="Note 2 4 3 3 5" xfId="16786" xr:uid="{00000000-0005-0000-0000-00004C5F0000}"/>
    <cellStyle name="Note 2 4 3 4" xfId="16787" xr:uid="{00000000-0005-0000-0000-00004D5F0000}"/>
    <cellStyle name="Note 2 4 3 4 2" xfId="16788" xr:uid="{00000000-0005-0000-0000-00004E5F0000}"/>
    <cellStyle name="Note 2 4 3 4 3" xfId="16789" xr:uid="{00000000-0005-0000-0000-00004F5F0000}"/>
    <cellStyle name="Note 2 4 3 4 4" xfId="16790" xr:uid="{00000000-0005-0000-0000-0000505F0000}"/>
    <cellStyle name="Note 2 4 3 4 5" xfId="16791" xr:uid="{00000000-0005-0000-0000-0000515F0000}"/>
    <cellStyle name="Note 2 4 4" xfId="16792" xr:uid="{00000000-0005-0000-0000-0000525F0000}"/>
    <cellStyle name="Note 2 4 4 2" xfId="16793" xr:uid="{00000000-0005-0000-0000-0000535F0000}"/>
    <cellStyle name="Note 2 4 4 2 2" xfId="16794" xr:uid="{00000000-0005-0000-0000-0000545F0000}"/>
    <cellStyle name="Note 2 4 4 2 2 2" xfId="16795" xr:uid="{00000000-0005-0000-0000-0000555F0000}"/>
    <cellStyle name="Note 2 4 4 2 2 3" xfId="16796" xr:uid="{00000000-0005-0000-0000-0000565F0000}"/>
    <cellStyle name="Note 2 4 4 2 2 4" xfId="16797" xr:uid="{00000000-0005-0000-0000-0000575F0000}"/>
    <cellStyle name="Note 2 4 4 2 2 5" xfId="16798" xr:uid="{00000000-0005-0000-0000-0000585F0000}"/>
    <cellStyle name="Note 2 4 4 2 3" xfId="16799" xr:uid="{00000000-0005-0000-0000-0000595F0000}"/>
    <cellStyle name="Note 2 4 4 2 3 2" xfId="16800" xr:uid="{00000000-0005-0000-0000-00005A5F0000}"/>
    <cellStyle name="Note 2 4 4 2 3 3" xfId="16801" xr:uid="{00000000-0005-0000-0000-00005B5F0000}"/>
    <cellStyle name="Note 2 4 4 2 3 4" xfId="16802" xr:uid="{00000000-0005-0000-0000-00005C5F0000}"/>
    <cellStyle name="Note 2 4 4 2 3 5" xfId="16803" xr:uid="{00000000-0005-0000-0000-00005D5F0000}"/>
    <cellStyle name="Note 2 4 4 3" xfId="16804" xr:uid="{00000000-0005-0000-0000-00005E5F0000}"/>
    <cellStyle name="Note 2 4 4 3 2" xfId="16805" xr:uid="{00000000-0005-0000-0000-00005F5F0000}"/>
    <cellStyle name="Note 2 4 4 3 3" xfId="16806" xr:uid="{00000000-0005-0000-0000-0000605F0000}"/>
    <cellStyle name="Note 2 4 4 3 4" xfId="16807" xr:uid="{00000000-0005-0000-0000-0000615F0000}"/>
    <cellStyle name="Note 2 4 4 3 5" xfId="16808" xr:uid="{00000000-0005-0000-0000-0000625F0000}"/>
    <cellStyle name="Note 2 4 4 4" xfId="16809" xr:uid="{00000000-0005-0000-0000-0000635F0000}"/>
    <cellStyle name="Note 2 4 4 4 2" xfId="16810" xr:uid="{00000000-0005-0000-0000-0000645F0000}"/>
    <cellStyle name="Note 2 4 4 4 3" xfId="16811" xr:uid="{00000000-0005-0000-0000-0000655F0000}"/>
    <cellStyle name="Note 2 4 4 4 4" xfId="16812" xr:uid="{00000000-0005-0000-0000-0000665F0000}"/>
    <cellStyle name="Note 2 4 4 4 5" xfId="16813" xr:uid="{00000000-0005-0000-0000-0000675F0000}"/>
    <cellStyle name="Note 2 4 5" xfId="16814" xr:uid="{00000000-0005-0000-0000-0000685F0000}"/>
    <cellStyle name="Note 2 4 5 2" xfId="16815" xr:uid="{00000000-0005-0000-0000-0000695F0000}"/>
    <cellStyle name="Note 2 4 5 2 2" xfId="16816" xr:uid="{00000000-0005-0000-0000-00006A5F0000}"/>
    <cellStyle name="Note 2 4 5 2 3" xfId="16817" xr:uid="{00000000-0005-0000-0000-00006B5F0000}"/>
    <cellStyle name="Note 2 4 5 2 4" xfId="16818" xr:uid="{00000000-0005-0000-0000-00006C5F0000}"/>
    <cellStyle name="Note 2 4 5 2 5" xfId="16819" xr:uid="{00000000-0005-0000-0000-00006D5F0000}"/>
    <cellStyle name="Note 2 4 5 3" xfId="16820" xr:uid="{00000000-0005-0000-0000-00006E5F0000}"/>
    <cellStyle name="Note 2 4 5 3 2" xfId="16821" xr:uid="{00000000-0005-0000-0000-00006F5F0000}"/>
    <cellStyle name="Note 2 4 5 3 3" xfId="16822" xr:uid="{00000000-0005-0000-0000-0000705F0000}"/>
    <cellStyle name="Note 2 4 5 3 4" xfId="16823" xr:uid="{00000000-0005-0000-0000-0000715F0000}"/>
    <cellStyle name="Note 2 4 5 3 5" xfId="16824" xr:uid="{00000000-0005-0000-0000-0000725F0000}"/>
    <cellStyle name="Note 2 4 6" xfId="16825" xr:uid="{00000000-0005-0000-0000-0000735F0000}"/>
    <cellStyle name="Note 2 4 6 2" xfId="16826" xr:uid="{00000000-0005-0000-0000-0000745F0000}"/>
    <cellStyle name="Note 2 4 6 3" xfId="16827" xr:uid="{00000000-0005-0000-0000-0000755F0000}"/>
    <cellStyle name="Note 2 4 6 4" xfId="16828" xr:uid="{00000000-0005-0000-0000-0000765F0000}"/>
    <cellStyle name="Note 2 4 6 5" xfId="16829" xr:uid="{00000000-0005-0000-0000-0000775F0000}"/>
    <cellStyle name="Note 2 4 7" xfId="16830" xr:uid="{00000000-0005-0000-0000-0000785F0000}"/>
    <cellStyle name="Note 2 4 7 2" xfId="16831" xr:uid="{00000000-0005-0000-0000-0000795F0000}"/>
    <cellStyle name="Note 2 4 7 3" xfId="16832" xr:uid="{00000000-0005-0000-0000-00007A5F0000}"/>
    <cellStyle name="Note 2 4 7 4" xfId="16833" xr:uid="{00000000-0005-0000-0000-00007B5F0000}"/>
    <cellStyle name="Note 2 4 7 5" xfId="16834" xr:uid="{00000000-0005-0000-0000-00007C5F0000}"/>
    <cellStyle name="Note 2 5" xfId="16835" xr:uid="{00000000-0005-0000-0000-00007D5F0000}"/>
    <cellStyle name="Note 2 5 2" xfId="16836" xr:uid="{00000000-0005-0000-0000-00007E5F0000}"/>
    <cellStyle name="Note 2 5 2 2" xfId="16837" xr:uid="{00000000-0005-0000-0000-00007F5F0000}"/>
    <cellStyle name="Note 2 5 2 2 2" xfId="16838" xr:uid="{00000000-0005-0000-0000-0000805F0000}"/>
    <cellStyle name="Note 2 5 2 2 2 2" xfId="16839" xr:uid="{00000000-0005-0000-0000-0000815F0000}"/>
    <cellStyle name="Note 2 5 2 2 2 3" xfId="16840" xr:uid="{00000000-0005-0000-0000-0000825F0000}"/>
    <cellStyle name="Note 2 5 2 2 2 4" xfId="16841" xr:uid="{00000000-0005-0000-0000-0000835F0000}"/>
    <cellStyle name="Note 2 5 2 2 2 5" xfId="16842" xr:uid="{00000000-0005-0000-0000-0000845F0000}"/>
    <cellStyle name="Note 2 5 2 2 3" xfId="16843" xr:uid="{00000000-0005-0000-0000-0000855F0000}"/>
    <cellStyle name="Note 2 5 2 2 3 2" xfId="16844" xr:uid="{00000000-0005-0000-0000-0000865F0000}"/>
    <cellStyle name="Note 2 5 2 2 3 3" xfId="16845" xr:uid="{00000000-0005-0000-0000-0000875F0000}"/>
    <cellStyle name="Note 2 5 2 2 3 4" xfId="16846" xr:uid="{00000000-0005-0000-0000-0000885F0000}"/>
    <cellStyle name="Note 2 5 2 2 3 5" xfId="16847" xr:uid="{00000000-0005-0000-0000-0000895F0000}"/>
    <cellStyle name="Note 2 5 2 3" xfId="16848" xr:uid="{00000000-0005-0000-0000-00008A5F0000}"/>
    <cellStyle name="Note 2 5 2 3 2" xfId="16849" xr:uid="{00000000-0005-0000-0000-00008B5F0000}"/>
    <cellStyle name="Note 2 5 2 3 3" xfId="16850" xr:uid="{00000000-0005-0000-0000-00008C5F0000}"/>
    <cellStyle name="Note 2 5 2 3 4" xfId="16851" xr:uid="{00000000-0005-0000-0000-00008D5F0000}"/>
    <cellStyle name="Note 2 5 2 3 5" xfId="16852" xr:uid="{00000000-0005-0000-0000-00008E5F0000}"/>
    <cellStyle name="Note 2 5 2 4" xfId="16853" xr:uid="{00000000-0005-0000-0000-00008F5F0000}"/>
    <cellStyle name="Note 2 5 2 4 2" xfId="16854" xr:uid="{00000000-0005-0000-0000-0000905F0000}"/>
    <cellStyle name="Note 2 5 2 4 3" xfId="16855" xr:uid="{00000000-0005-0000-0000-0000915F0000}"/>
    <cellStyle name="Note 2 5 2 4 4" xfId="16856" xr:uid="{00000000-0005-0000-0000-0000925F0000}"/>
    <cellStyle name="Note 2 5 2 4 5" xfId="16857" xr:uid="{00000000-0005-0000-0000-0000935F0000}"/>
    <cellStyle name="Note 2 5 3" xfId="16858" xr:uid="{00000000-0005-0000-0000-0000945F0000}"/>
    <cellStyle name="Note 2 5 3 2" xfId="16859" xr:uid="{00000000-0005-0000-0000-0000955F0000}"/>
    <cellStyle name="Note 2 5 3 2 2" xfId="16860" xr:uid="{00000000-0005-0000-0000-0000965F0000}"/>
    <cellStyle name="Note 2 5 3 2 2 2" xfId="16861" xr:uid="{00000000-0005-0000-0000-0000975F0000}"/>
    <cellStyle name="Note 2 5 3 2 2 3" xfId="16862" xr:uid="{00000000-0005-0000-0000-0000985F0000}"/>
    <cellStyle name="Note 2 5 3 2 2 4" xfId="16863" xr:uid="{00000000-0005-0000-0000-0000995F0000}"/>
    <cellStyle name="Note 2 5 3 2 2 5" xfId="16864" xr:uid="{00000000-0005-0000-0000-00009A5F0000}"/>
    <cellStyle name="Note 2 5 3 2 3" xfId="16865" xr:uid="{00000000-0005-0000-0000-00009B5F0000}"/>
    <cellStyle name="Note 2 5 3 2 3 2" xfId="16866" xr:uid="{00000000-0005-0000-0000-00009C5F0000}"/>
    <cellStyle name="Note 2 5 3 2 3 3" xfId="16867" xr:uid="{00000000-0005-0000-0000-00009D5F0000}"/>
    <cellStyle name="Note 2 5 3 2 3 4" xfId="16868" xr:uid="{00000000-0005-0000-0000-00009E5F0000}"/>
    <cellStyle name="Note 2 5 3 2 3 5" xfId="16869" xr:uid="{00000000-0005-0000-0000-00009F5F0000}"/>
    <cellStyle name="Note 2 5 3 3" xfId="16870" xr:uid="{00000000-0005-0000-0000-0000A05F0000}"/>
    <cellStyle name="Note 2 5 3 3 2" xfId="16871" xr:uid="{00000000-0005-0000-0000-0000A15F0000}"/>
    <cellStyle name="Note 2 5 3 3 3" xfId="16872" xr:uid="{00000000-0005-0000-0000-0000A25F0000}"/>
    <cellStyle name="Note 2 5 3 3 4" xfId="16873" xr:uid="{00000000-0005-0000-0000-0000A35F0000}"/>
    <cellStyle name="Note 2 5 3 3 5" xfId="16874" xr:uid="{00000000-0005-0000-0000-0000A45F0000}"/>
    <cellStyle name="Note 2 5 3 4" xfId="16875" xr:uid="{00000000-0005-0000-0000-0000A55F0000}"/>
    <cellStyle name="Note 2 5 3 4 2" xfId="16876" xr:uid="{00000000-0005-0000-0000-0000A65F0000}"/>
    <cellStyle name="Note 2 5 3 4 3" xfId="16877" xr:uid="{00000000-0005-0000-0000-0000A75F0000}"/>
    <cellStyle name="Note 2 5 3 4 4" xfId="16878" xr:uid="{00000000-0005-0000-0000-0000A85F0000}"/>
    <cellStyle name="Note 2 5 3 4 5" xfId="16879" xr:uid="{00000000-0005-0000-0000-0000A95F0000}"/>
    <cellStyle name="Note 2 5 4" xfId="16880" xr:uid="{00000000-0005-0000-0000-0000AA5F0000}"/>
    <cellStyle name="Note 2 5 4 2" xfId="16881" xr:uid="{00000000-0005-0000-0000-0000AB5F0000}"/>
    <cellStyle name="Note 2 5 4 2 2" xfId="16882" xr:uid="{00000000-0005-0000-0000-0000AC5F0000}"/>
    <cellStyle name="Note 2 5 4 2 2 2" xfId="16883" xr:uid="{00000000-0005-0000-0000-0000AD5F0000}"/>
    <cellStyle name="Note 2 5 4 2 2 3" xfId="16884" xr:uid="{00000000-0005-0000-0000-0000AE5F0000}"/>
    <cellStyle name="Note 2 5 4 2 2 4" xfId="16885" xr:uid="{00000000-0005-0000-0000-0000AF5F0000}"/>
    <cellStyle name="Note 2 5 4 2 2 5" xfId="16886" xr:uid="{00000000-0005-0000-0000-0000B05F0000}"/>
    <cellStyle name="Note 2 5 4 2 3" xfId="16887" xr:uid="{00000000-0005-0000-0000-0000B15F0000}"/>
    <cellStyle name="Note 2 5 4 2 3 2" xfId="16888" xr:uid="{00000000-0005-0000-0000-0000B25F0000}"/>
    <cellStyle name="Note 2 5 4 2 3 3" xfId="16889" xr:uid="{00000000-0005-0000-0000-0000B35F0000}"/>
    <cellStyle name="Note 2 5 4 2 3 4" xfId="16890" xr:uid="{00000000-0005-0000-0000-0000B45F0000}"/>
    <cellStyle name="Note 2 5 4 2 3 5" xfId="16891" xr:uid="{00000000-0005-0000-0000-0000B55F0000}"/>
    <cellStyle name="Note 2 5 4 3" xfId="16892" xr:uid="{00000000-0005-0000-0000-0000B65F0000}"/>
    <cellStyle name="Note 2 5 4 3 2" xfId="16893" xr:uid="{00000000-0005-0000-0000-0000B75F0000}"/>
    <cellStyle name="Note 2 5 4 3 3" xfId="16894" xr:uid="{00000000-0005-0000-0000-0000B85F0000}"/>
    <cellStyle name="Note 2 5 4 3 4" xfId="16895" xr:uid="{00000000-0005-0000-0000-0000B95F0000}"/>
    <cellStyle name="Note 2 5 4 3 5" xfId="16896" xr:uid="{00000000-0005-0000-0000-0000BA5F0000}"/>
    <cellStyle name="Note 2 5 4 4" xfId="16897" xr:uid="{00000000-0005-0000-0000-0000BB5F0000}"/>
    <cellStyle name="Note 2 5 4 4 2" xfId="16898" xr:uid="{00000000-0005-0000-0000-0000BC5F0000}"/>
    <cellStyle name="Note 2 5 4 4 3" xfId="16899" xr:uid="{00000000-0005-0000-0000-0000BD5F0000}"/>
    <cellStyle name="Note 2 5 4 4 4" xfId="16900" xr:uid="{00000000-0005-0000-0000-0000BE5F0000}"/>
    <cellStyle name="Note 2 5 4 4 5" xfId="16901" xr:uid="{00000000-0005-0000-0000-0000BF5F0000}"/>
    <cellStyle name="Note 2 5 5" xfId="16902" xr:uid="{00000000-0005-0000-0000-0000C05F0000}"/>
    <cellStyle name="Note 2 5 5 2" xfId="16903" xr:uid="{00000000-0005-0000-0000-0000C15F0000}"/>
    <cellStyle name="Note 2 5 5 2 2" xfId="16904" xr:uid="{00000000-0005-0000-0000-0000C25F0000}"/>
    <cellStyle name="Note 2 5 5 2 3" xfId="16905" xr:uid="{00000000-0005-0000-0000-0000C35F0000}"/>
    <cellStyle name="Note 2 5 5 2 4" xfId="16906" xr:uid="{00000000-0005-0000-0000-0000C45F0000}"/>
    <cellStyle name="Note 2 5 5 2 5" xfId="16907" xr:uid="{00000000-0005-0000-0000-0000C55F0000}"/>
    <cellStyle name="Note 2 5 5 3" xfId="16908" xr:uid="{00000000-0005-0000-0000-0000C65F0000}"/>
    <cellStyle name="Note 2 5 5 3 2" xfId="16909" xr:uid="{00000000-0005-0000-0000-0000C75F0000}"/>
    <cellStyle name="Note 2 5 5 3 3" xfId="16910" xr:uid="{00000000-0005-0000-0000-0000C85F0000}"/>
    <cellStyle name="Note 2 5 5 3 4" xfId="16911" xr:uid="{00000000-0005-0000-0000-0000C95F0000}"/>
    <cellStyle name="Note 2 5 5 3 5" xfId="16912" xr:uid="{00000000-0005-0000-0000-0000CA5F0000}"/>
    <cellStyle name="Note 2 5 6" xfId="16913" xr:uid="{00000000-0005-0000-0000-0000CB5F0000}"/>
    <cellStyle name="Note 2 5 6 2" xfId="16914" xr:uid="{00000000-0005-0000-0000-0000CC5F0000}"/>
    <cellStyle name="Note 2 5 6 3" xfId="16915" xr:uid="{00000000-0005-0000-0000-0000CD5F0000}"/>
    <cellStyle name="Note 2 5 6 4" xfId="16916" xr:uid="{00000000-0005-0000-0000-0000CE5F0000}"/>
    <cellStyle name="Note 2 5 6 5" xfId="16917" xr:uid="{00000000-0005-0000-0000-0000CF5F0000}"/>
    <cellStyle name="Note 2 5 7" xfId="16918" xr:uid="{00000000-0005-0000-0000-0000D05F0000}"/>
    <cellStyle name="Note 2 5 7 2" xfId="16919" xr:uid="{00000000-0005-0000-0000-0000D15F0000}"/>
    <cellStyle name="Note 2 5 7 3" xfId="16920" xr:uid="{00000000-0005-0000-0000-0000D25F0000}"/>
    <cellStyle name="Note 2 5 7 4" xfId="16921" xr:uid="{00000000-0005-0000-0000-0000D35F0000}"/>
    <cellStyle name="Note 2 5 7 5" xfId="16922" xr:uid="{00000000-0005-0000-0000-0000D45F0000}"/>
    <cellStyle name="Note 2 6" xfId="16923" xr:uid="{00000000-0005-0000-0000-0000D55F0000}"/>
    <cellStyle name="Note 2 6 2" xfId="16924" xr:uid="{00000000-0005-0000-0000-0000D65F0000}"/>
    <cellStyle name="Note 2 6 2 2" xfId="16925" xr:uid="{00000000-0005-0000-0000-0000D75F0000}"/>
    <cellStyle name="Note 2 6 2 2 2" xfId="16926" xr:uid="{00000000-0005-0000-0000-0000D85F0000}"/>
    <cellStyle name="Note 2 6 2 2 2 2" xfId="16927" xr:uid="{00000000-0005-0000-0000-0000D95F0000}"/>
    <cellStyle name="Note 2 6 2 2 2 3" xfId="16928" xr:uid="{00000000-0005-0000-0000-0000DA5F0000}"/>
    <cellStyle name="Note 2 6 2 2 2 4" xfId="16929" xr:uid="{00000000-0005-0000-0000-0000DB5F0000}"/>
    <cellStyle name="Note 2 6 2 2 2 5" xfId="16930" xr:uid="{00000000-0005-0000-0000-0000DC5F0000}"/>
    <cellStyle name="Note 2 6 2 2 3" xfId="16931" xr:uid="{00000000-0005-0000-0000-0000DD5F0000}"/>
    <cellStyle name="Note 2 6 2 2 3 2" xfId="16932" xr:uid="{00000000-0005-0000-0000-0000DE5F0000}"/>
    <cellStyle name="Note 2 6 2 2 3 3" xfId="16933" xr:uid="{00000000-0005-0000-0000-0000DF5F0000}"/>
    <cellStyle name="Note 2 6 2 2 3 4" xfId="16934" xr:uid="{00000000-0005-0000-0000-0000E05F0000}"/>
    <cellStyle name="Note 2 6 2 2 3 5" xfId="16935" xr:uid="{00000000-0005-0000-0000-0000E15F0000}"/>
    <cellStyle name="Note 2 6 2 3" xfId="16936" xr:uid="{00000000-0005-0000-0000-0000E25F0000}"/>
    <cellStyle name="Note 2 6 2 3 2" xfId="16937" xr:uid="{00000000-0005-0000-0000-0000E35F0000}"/>
    <cellStyle name="Note 2 6 2 3 3" xfId="16938" xr:uid="{00000000-0005-0000-0000-0000E45F0000}"/>
    <cellStyle name="Note 2 6 2 3 4" xfId="16939" xr:uid="{00000000-0005-0000-0000-0000E55F0000}"/>
    <cellStyle name="Note 2 6 2 3 5" xfId="16940" xr:uid="{00000000-0005-0000-0000-0000E65F0000}"/>
    <cellStyle name="Note 2 6 2 4" xfId="16941" xr:uid="{00000000-0005-0000-0000-0000E75F0000}"/>
    <cellStyle name="Note 2 6 2 4 2" xfId="16942" xr:uid="{00000000-0005-0000-0000-0000E85F0000}"/>
    <cellStyle name="Note 2 6 2 4 3" xfId="16943" xr:uid="{00000000-0005-0000-0000-0000E95F0000}"/>
    <cellStyle name="Note 2 6 2 4 4" xfId="16944" xr:uid="{00000000-0005-0000-0000-0000EA5F0000}"/>
    <cellStyle name="Note 2 6 2 4 5" xfId="16945" xr:uid="{00000000-0005-0000-0000-0000EB5F0000}"/>
    <cellStyle name="Note 2 6 3" xfId="16946" xr:uid="{00000000-0005-0000-0000-0000EC5F0000}"/>
    <cellStyle name="Note 2 6 3 2" xfId="16947" xr:uid="{00000000-0005-0000-0000-0000ED5F0000}"/>
    <cellStyle name="Note 2 6 3 2 2" xfId="16948" xr:uid="{00000000-0005-0000-0000-0000EE5F0000}"/>
    <cellStyle name="Note 2 6 3 2 2 2" xfId="16949" xr:uid="{00000000-0005-0000-0000-0000EF5F0000}"/>
    <cellStyle name="Note 2 6 3 2 2 3" xfId="16950" xr:uid="{00000000-0005-0000-0000-0000F05F0000}"/>
    <cellStyle name="Note 2 6 3 2 2 4" xfId="16951" xr:uid="{00000000-0005-0000-0000-0000F15F0000}"/>
    <cellStyle name="Note 2 6 3 2 2 5" xfId="16952" xr:uid="{00000000-0005-0000-0000-0000F25F0000}"/>
    <cellStyle name="Note 2 6 3 2 3" xfId="16953" xr:uid="{00000000-0005-0000-0000-0000F35F0000}"/>
    <cellStyle name="Note 2 6 3 2 3 2" xfId="16954" xr:uid="{00000000-0005-0000-0000-0000F45F0000}"/>
    <cellStyle name="Note 2 6 3 2 3 3" xfId="16955" xr:uid="{00000000-0005-0000-0000-0000F55F0000}"/>
    <cellStyle name="Note 2 6 3 2 3 4" xfId="16956" xr:uid="{00000000-0005-0000-0000-0000F65F0000}"/>
    <cellStyle name="Note 2 6 3 2 3 5" xfId="16957" xr:uid="{00000000-0005-0000-0000-0000F75F0000}"/>
    <cellStyle name="Note 2 6 3 3" xfId="16958" xr:uid="{00000000-0005-0000-0000-0000F85F0000}"/>
    <cellStyle name="Note 2 6 3 3 2" xfId="16959" xr:uid="{00000000-0005-0000-0000-0000F95F0000}"/>
    <cellStyle name="Note 2 6 3 3 3" xfId="16960" xr:uid="{00000000-0005-0000-0000-0000FA5F0000}"/>
    <cellStyle name="Note 2 6 3 3 4" xfId="16961" xr:uid="{00000000-0005-0000-0000-0000FB5F0000}"/>
    <cellStyle name="Note 2 6 3 3 5" xfId="16962" xr:uid="{00000000-0005-0000-0000-0000FC5F0000}"/>
    <cellStyle name="Note 2 6 3 4" xfId="16963" xr:uid="{00000000-0005-0000-0000-0000FD5F0000}"/>
    <cellStyle name="Note 2 6 3 4 2" xfId="16964" xr:uid="{00000000-0005-0000-0000-0000FE5F0000}"/>
    <cellStyle name="Note 2 6 3 4 3" xfId="16965" xr:uid="{00000000-0005-0000-0000-0000FF5F0000}"/>
    <cellStyle name="Note 2 6 3 4 4" xfId="16966" xr:uid="{00000000-0005-0000-0000-000000600000}"/>
    <cellStyle name="Note 2 6 3 4 5" xfId="16967" xr:uid="{00000000-0005-0000-0000-000001600000}"/>
    <cellStyle name="Note 2 6 4" xfId="16968" xr:uid="{00000000-0005-0000-0000-000002600000}"/>
    <cellStyle name="Note 2 6 4 2" xfId="16969" xr:uid="{00000000-0005-0000-0000-000003600000}"/>
    <cellStyle name="Note 2 6 4 2 2" xfId="16970" xr:uid="{00000000-0005-0000-0000-000004600000}"/>
    <cellStyle name="Note 2 6 4 2 2 2" xfId="16971" xr:uid="{00000000-0005-0000-0000-000005600000}"/>
    <cellStyle name="Note 2 6 4 2 2 3" xfId="16972" xr:uid="{00000000-0005-0000-0000-000006600000}"/>
    <cellStyle name="Note 2 6 4 2 2 4" xfId="16973" xr:uid="{00000000-0005-0000-0000-000007600000}"/>
    <cellStyle name="Note 2 6 4 2 2 5" xfId="16974" xr:uid="{00000000-0005-0000-0000-000008600000}"/>
    <cellStyle name="Note 2 6 4 2 3" xfId="16975" xr:uid="{00000000-0005-0000-0000-000009600000}"/>
    <cellStyle name="Note 2 6 4 2 3 2" xfId="16976" xr:uid="{00000000-0005-0000-0000-00000A600000}"/>
    <cellStyle name="Note 2 6 4 2 3 3" xfId="16977" xr:uid="{00000000-0005-0000-0000-00000B600000}"/>
    <cellStyle name="Note 2 6 4 2 3 4" xfId="16978" xr:uid="{00000000-0005-0000-0000-00000C600000}"/>
    <cellStyle name="Note 2 6 4 2 3 5" xfId="16979" xr:uid="{00000000-0005-0000-0000-00000D600000}"/>
    <cellStyle name="Note 2 6 4 3" xfId="16980" xr:uid="{00000000-0005-0000-0000-00000E600000}"/>
    <cellStyle name="Note 2 6 4 3 2" xfId="16981" xr:uid="{00000000-0005-0000-0000-00000F600000}"/>
    <cellStyle name="Note 2 6 4 3 3" xfId="16982" xr:uid="{00000000-0005-0000-0000-000010600000}"/>
    <cellStyle name="Note 2 6 4 3 4" xfId="16983" xr:uid="{00000000-0005-0000-0000-000011600000}"/>
    <cellStyle name="Note 2 6 4 3 5" xfId="16984" xr:uid="{00000000-0005-0000-0000-000012600000}"/>
    <cellStyle name="Note 2 6 4 4" xfId="16985" xr:uid="{00000000-0005-0000-0000-000013600000}"/>
    <cellStyle name="Note 2 6 4 4 2" xfId="16986" xr:uid="{00000000-0005-0000-0000-000014600000}"/>
    <cellStyle name="Note 2 6 4 4 3" xfId="16987" xr:uid="{00000000-0005-0000-0000-000015600000}"/>
    <cellStyle name="Note 2 6 4 4 4" xfId="16988" xr:uid="{00000000-0005-0000-0000-000016600000}"/>
    <cellStyle name="Note 2 6 4 4 5" xfId="16989" xr:uid="{00000000-0005-0000-0000-000017600000}"/>
    <cellStyle name="Note 2 6 5" xfId="16990" xr:uid="{00000000-0005-0000-0000-000018600000}"/>
    <cellStyle name="Note 2 6 5 2" xfId="16991" xr:uid="{00000000-0005-0000-0000-000019600000}"/>
    <cellStyle name="Note 2 6 5 2 2" xfId="16992" xr:uid="{00000000-0005-0000-0000-00001A600000}"/>
    <cellStyle name="Note 2 6 5 2 3" xfId="16993" xr:uid="{00000000-0005-0000-0000-00001B600000}"/>
    <cellStyle name="Note 2 6 5 2 4" xfId="16994" xr:uid="{00000000-0005-0000-0000-00001C600000}"/>
    <cellStyle name="Note 2 6 5 2 5" xfId="16995" xr:uid="{00000000-0005-0000-0000-00001D600000}"/>
    <cellStyle name="Note 2 6 5 3" xfId="16996" xr:uid="{00000000-0005-0000-0000-00001E600000}"/>
    <cellStyle name="Note 2 6 5 3 2" xfId="16997" xr:uid="{00000000-0005-0000-0000-00001F600000}"/>
    <cellStyle name="Note 2 6 5 3 3" xfId="16998" xr:uid="{00000000-0005-0000-0000-000020600000}"/>
    <cellStyle name="Note 2 6 5 3 4" xfId="16999" xr:uid="{00000000-0005-0000-0000-000021600000}"/>
    <cellStyle name="Note 2 6 5 3 5" xfId="17000" xr:uid="{00000000-0005-0000-0000-000022600000}"/>
    <cellStyle name="Note 2 6 6" xfId="17001" xr:uid="{00000000-0005-0000-0000-000023600000}"/>
    <cellStyle name="Note 2 6 6 2" xfId="17002" xr:uid="{00000000-0005-0000-0000-000024600000}"/>
    <cellStyle name="Note 2 6 6 3" xfId="17003" xr:uid="{00000000-0005-0000-0000-000025600000}"/>
    <cellStyle name="Note 2 6 6 4" xfId="17004" xr:uid="{00000000-0005-0000-0000-000026600000}"/>
    <cellStyle name="Note 2 6 6 5" xfId="17005" xr:uid="{00000000-0005-0000-0000-000027600000}"/>
    <cellStyle name="Note 2 6 7" xfId="17006" xr:uid="{00000000-0005-0000-0000-000028600000}"/>
    <cellStyle name="Note 2 6 7 2" xfId="17007" xr:uid="{00000000-0005-0000-0000-000029600000}"/>
    <cellStyle name="Note 2 6 7 3" xfId="17008" xr:uid="{00000000-0005-0000-0000-00002A600000}"/>
    <cellStyle name="Note 2 6 7 4" xfId="17009" xr:uid="{00000000-0005-0000-0000-00002B600000}"/>
    <cellStyle name="Note 2 6 7 5" xfId="17010" xr:uid="{00000000-0005-0000-0000-00002C600000}"/>
    <cellStyle name="Note 2 7" xfId="17011" xr:uid="{00000000-0005-0000-0000-00002D600000}"/>
    <cellStyle name="Note 2 7 2" xfId="17012" xr:uid="{00000000-0005-0000-0000-00002E600000}"/>
    <cellStyle name="Note 2 7 2 2" xfId="17013" xr:uid="{00000000-0005-0000-0000-00002F600000}"/>
    <cellStyle name="Note 2 7 2 2 2" xfId="17014" xr:uid="{00000000-0005-0000-0000-000030600000}"/>
    <cellStyle name="Note 2 7 2 2 2 2" xfId="17015" xr:uid="{00000000-0005-0000-0000-000031600000}"/>
    <cellStyle name="Note 2 7 2 2 2 3" xfId="17016" xr:uid="{00000000-0005-0000-0000-000032600000}"/>
    <cellStyle name="Note 2 7 2 2 2 4" xfId="17017" xr:uid="{00000000-0005-0000-0000-000033600000}"/>
    <cellStyle name="Note 2 7 2 2 2 5" xfId="17018" xr:uid="{00000000-0005-0000-0000-000034600000}"/>
    <cellStyle name="Note 2 7 2 2 3" xfId="17019" xr:uid="{00000000-0005-0000-0000-000035600000}"/>
    <cellStyle name="Note 2 7 2 2 3 2" xfId="17020" xr:uid="{00000000-0005-0000-0000-000036600000}"/>
    <cellStyle name="Note 2 7 2 2 3 3" xfId="17021" xr:uid="{00000000-0005-0000-0000-000037600000}"/>
    <cellStyle name="Note 2 7 2 2 3 4" xfId="17022" xr:uid="{00000000-0005-0000-0000-000038600000}"/>
    <cellStyle name="Note 2 7 2 2 3 5" xfId="17023" xr:uid="{00000000-0005-0000-0000-000039600000}"/>
    <cellStyle name="Note 2 7 2 3" xfId="17024" xr:uid="{00000000-0005-0000-0000-00003A600000}"/>
    <cellStyle name="Note 2 7 2 3 2" xfId="17025" xr:uid="{00000000-0005-0000-0000-00003B600000}"/>
    <cellStyle name="Note 2 7 2 3 3" xfId="17026" xr:uid="{00000000-0005-0000-0000-00003C600000}"/>
    <cellStyle name="Note 2 7 2 3 4" xfId="17027" xr:uid="{00000000-0005-0000-0000-00003D600000}"/>
    <cellStyle name="Note 2 7 2 3 5" xfId="17028" xr:uid="{00000000-0005-0000-0000-00003E600000}"/>
    <cellStyle name="Note 2 7 2 4" xfId="17029" xr:uid="{00000000-0005-0000-0000-00003F600000}"/>
    <cellStyle name="Note 2 7 2 4 2" xfId="17030" xr:uid="{00000000-0005-0000-0000-000040600000}"/>
    <cellStyle name="Note 2 7 2 4 3" xfId="17031" xr:uid="{00000000-0005-0000-0000-000041600000}"/>
    <cellStyle name="Note 2 7 2 4 4" xfId="17032" xr:uid="{00000000-0005-0000-0000-000042600000}"/>
    <cellStyle name="Note 2 7 2 4 5" xfId="17033" xr:uid="{00000000-0005-0000-0000-000043600000}"/>
    <cellStyle name="Note 2 7 3" xfId="17034" xr:uid="{00000000-0005-0000-0000-000044600000}"/>
    <cellStyle name="Note 2 7 3 2" xfId="17035" xr:uid="{00000000-0005-0000-0000-000045600000}"/>
    <cellStyle name="Note 2 7 3 2 2" xfId="17036" xr:uid="{00000000-0005-0000-0000-000046600000}"/>
    <cellStyle name="Note 2 7 3 2 2 2" xfId="17037" xr:uid="{00000000-0005-0000-0000-000047600000}"/>
    <cellStyle name="Note 2 7 3 2 2 3" xfId="17038" xr:uid="{00000000-0005-0000-0000-000048600000}"/>
    <cellStyle name="Note 2 7 3 2 2 4" xfId="17039" xr:uid="{00000000-0005-0000-0000-000049600000}"/>
    <cellStyle name="Note 2 7 3 2 2 5" xfId="17040" xr:uid="{00000000-0005-0000-0000-00004A600000}"/>
    <cellStyle name="Note 2 7 3 2 3" xfId="17041" xr:uid="{00000000-0005-0000-0000-00004B600000}"/>
    <cellStyle name="Note 2 7 3 2 3 2" xfId="17042" xr:uid="{00000000-0005-0000-0000-00004C600000}"/>
    <cellStyle name="Note 2 7 3 2 3 3" xfId="17043" xr:uid="{00000000-0005-0000-0000-00004D600000}"/>
    <cellStyle name="Note 2 7 3 2 3 4" xfId="17044" xr:uid="{00000000-0005-0000-0000-00004E600000}"/>
    <cellStyle name="Note 2 7 3 2 3 5" xfId="17045" xr:uid="{00000000-0005-0000-0000-00004F600000}"/>
    <cellStyle name="Note 2 7 3 3" xfId="17046" xr:uid="{00000000-0005-0000-0000-000050600000}"/>
    <cellStyle name="Note 2 7 3 3 2" xfId="17047" xr:uid="{00000000-0005-0000-0000-000051600000}"/>
    <cellStyle name="Note 2 7 3 3 3" xfId="17048" xr:uid="{00000000-0005-0000-0000-000052600000}"/>
    <cellStyle name="Note 2 7 3 3 4" xfId="17049" xr:uid="{00000000-0005-0000-0000-000053600000}"/>
    <cellStyle name="Note 2 7 3 3 5" xfId="17050" xr:uid="{00000000-0005-0000-0000-000054600000}"/>
    <cellStyle name="Note 2 7 3 4" xfId="17051" xr:uid="{00000000-0005-0000-0000-000055600000}"/>
    <cellStyle name="Note 2 7 3 4 2" xfId="17052" xr:uid="{00000000-0005-0000-0000-000056600000}"/>
    <cellStyle name="Note 2 7 3 4 3" xfId="17053" xr:uid="{00000000-0005-0000-0000-000057600000}"/>
    <cellStyle name="Note 2 7 3 4 4" xfId="17054" xr:uid="{00000000-0005-0000-0000-000058600000}"/>
    <cellStyle name="Note 2 7 3 4 5" xfId="17055" xr:uid="{00000000-0005-0000-0000-000059600000}"/>
    <cellStyle name="Note 2 7 4" xfId="17056" xr:uid="{00000000-0005-0000-0000-00005A600000}"/>
    <cellStyle name="Note 2 7 4 2" xfId="17057" xr:uid="{00000000-0005-0000-0000-00005B600000}"/>
    <cellStyle name="Note 2 7 4 2 2" xfId="17058" xr:uid="{00000000-0005-0000-0000-00005C600000}"/>
    <cellStyle name="Note 2 7 4 2 2 2" xfId="17059" xr:uid="{00000000-0005-0000-0000-00005D600000}"/>
    <cellStyle name="Note 2 7 4 2 2 3" xfId="17060" xr:uid="{00000000-0005-0000-0000-00005E600000}"/>
    <cellStyle name="Note 2 7 4 2 2 4" xfId="17061" xr:uid="{00000000-0005-0000-0000-00005F600000}"/>
    <cellStyle name="Note 2 7 4 2 2 5" xfId="17062" xr:uid="{00000000-0005-0000-0000-000060600000}"/>
    <cellStyle name="Note 2 7 4 2 3" xfId="17063" xr:uid="{00000000-0005-0000-0000-000061600000}"/>
    <cellStyle name="Note 2 7 4 2 3 2" xfId="17064" xr:uid="{00000000-0005-0000-0000-000062600000}"/>
    <cellStyle name="Note 2 7 4 2 3 3" xfId="17065" xr:uid="{00000000-0005-0000-0000-000063600000}"/>
    <cellStyle name="Note 2 7 4 2 3 4" xfId="17066" xr:uid="{00000000-0005-0000-0000-000064600000}"/>
    <cellStyle name="Note 2 7 4 2 3 5" xfId="17067" xr:uid="{00000000-0005-0000-0000-000065600000}"/>
    <cellStyle name="Note 2 7 4 3" xfId="17068" xr:uid="{00000000-0005-0000-0000-000066600000}"/>
    <cellStyle name="Note 2 7 4 3 2" xfId="17069" xr:uid="{00000000-0005-0000-0000-000067600000}"/>
    <cellStyle name="Note 2 7 4 3 3" xfId="17070" xr:uid="{00000000-0005-0000-0000-000068600000}"/>
    <cellStyle name="Note 2 7 4 3 4" xfId="17071" xr:uid="{00000000-0005-0000-0000-000069600000}"/>
    <cellStyle name="Note 2 7 4 3 5" xfId="17072" xr:uid="{00000000-0005-0000-0000-00006A600000}"/>
    <cellStyle name="Note 2 7 4 4" xfId="17073" xr:uid="{00000000-0005-0000-0000-00006B600000}"/>
    <cellStyle name="Note 2 7 4 4 2" xfId="17074" xr:uid="{00000000-0005-0000-0000-00006C600000}"/>
    <cellStyle name="Note 2 7 4 4 3" xfId="17075" xr:uid="{00000000-0005-0000-0000-00006D600000}"/>
    <cellStyle name="Note 2 7 4 4 4" xfId="17076" xr:uid="{00000000-0005-0000-0000-00006E600000}"/>
    <cellStyle name="Note 2 7 4 4 5" xfId="17077" xr:uid="{00000000-0005-0000-0000-00006F600000}"/>
    <cellStyle name="Note 2 7 5" xfId="17078" xr:uid="{00000000-0005-0000-0000-000070600000}"/>
    <cellStyle name="Note 2 7 5 2" xfId="17079" xr:uid="{00000000-0005-0000-0000-000071600000}"/>
    <cellStyle name="Note 2 7 5 2 2" xfId="17080" xr:uid="{00000000-0005-0000-0000-000072600000}"/>
    <cellStyle name="Note 2 7 5 2 3" xfId="17081" xr:uid="{00000000-0005-0000-0000-000073600000}"/>
    <cellStyle name="Note 2 7 5 2 4" xfId="17082" xr:uid="{00000000-0005-0000-0000-000074600000}"/>
    <cellStyle name="Note 2 7 5 2 5" xfId="17083" xr:uid="{00000000-0005-0000-0000-000075600000}"/>
    <cellStyle name="Note 2 7 5 3" xfId="17084" xr:uid="{00000000-0005-0000-0000-000076600000}"/>
    <cellStyle name="Note 2 7 5 3 2" xfId="17085" xr:uid="{00000000-0005-0000-0000-000077600000}"/>
    <cellStyle name="Note 2 7 5 3 3" xfId="17086" xr:uid="{00000000-0005-0000-0000-000078600000}"/>
    <cellStyle name="Note 2 7 5 3 4" xfId="17087" xr:uid="{00000000-0005-0000-0000-000079600000}"/>
    <cellStyle name="Note 2 7 5 3 5" xfId="17088" xr:uid="{00000000-0005-0000-0000-00007A600000}"/>
    <cellStyle name="Note 2 7 6" xfId="17089" xr:uid="{00000000-0005-0000-0000-00007B600000}"/>
    <cellStyle name="Note 2 7 6 2" xfId="17090" xr:uid="{00000000-0005-0000-0000-00007C600000}"/>
    <cellStyle name="Note 2 7 6 3" xfId="17091" xr:uid="{00000000-0005-0000-0000-00007D600000}"/>
    <cellStyle name="Note 2 7 6 4" xfId="17092" xr:uid="{00000000-0005-0000-0000-00007E600000}"/>
    <cellStyle name="Note 2 7 6 5" xfId="17093" xr:uid="{00000000-0005-0000-0000-00007F600000}"/>
    <cellStyle name="Note 2 7 7" xfId="17094" xr:uid="{00000000-0005-0000-0000-000080600000}"/>
    <cellStyle name="Note 2 7 7 2" xfId="17095" xr:uid="{00000000-0005-0000-0000-000081600000}"/>
    <cellStyle name="Note 2 7 7 3" xfId="17096" xr:uid="{00000000-0005-0000-0000-000082600000}"/>
    <cellStyle name="Note 2 7 7 4" xfId="17097" xr:uid="{00000000-0005-0000-0000-000083600000}"/>
    <cellStyle name="Note 2 7 7 5" xfId="17098" xr:uid="{00000000-0005-0000-0000-000084600000}"/>
    <cellStyle name="Note 2 8" xfId="17099" xr:uid="{00000000-0005-0000-0000-000085600000}"/>
    <cellStyle name="Note 2 8 2" xfId="17100" xr:uid="{00000000-0005-0000-0000-000086600000}"/>
    <cellStyle name="Note 2 8 2 2" xfId="17101" xr:uid="{00000000-0005-0000-0000-000087600000}"/>
    <cellStyle name="Note 2 8 2 2 2" xfId="17102" xr:uid="{00000000-0005-0000-0000-000088600000}"/>
    <cellStyle name="Note 2 8 2 2 2 2" xfId="17103" xr:uid="{00000000-0005-0000-0000-000089600000}"/>
    <cellStyle name="Note 2 8 2 2 2 3" xfId="17104" xr:uid="{00000000-0005-0000-0000-00008A600000}"/>
    <cellStyle name="Note 2 8 2 2 2 4" xfId="17105" xr:uid="{00000000-0005-0000-0000-00008B600000}"/>
    <cellStyle name="Note 2 8 2 2 2 5" xfId="17106" xr:uid="{00000000-0005-0000-0000-00008C600000}"/>
    <cellStyle name="Note 2 8 2 2 3" xfId="17107" xr:uid="{00000000-0005-0000-0000-00008D600000}"/>
    <cellStyle name="Note 2 8 2 2 3 2" xfId="17108" xr:uid="{00000000-0005-0000-0000-00008E600000}"/>
    <cellStyle name="Note 2 8 2 2 3 3" xfId="17109" xr:uid="{00000000-0005-0000-0000-00008F600000}"/>
    <cellStyle name="Note 2 8 2 2 3 4" xfId="17110" xr:uid="{00000000-0005-0000-0000-000090600000}"/>
    <cellStyle name="Note 2 8 2 2 3 5" xfId="17111" xr:uid="{00000000-0005-0000-0000-000091600000}"/>
    <cellStyle name="Note 2 8 2 3" xfId="17112" xr:uid="{00000000-0005-0000-0000-000092600000}"/>
    <cellStyle name="Note 2 8 2 3 2" xfId="17113" xr:uid="{00000000-0005-0000-0000-000093600000}"/>
    <cellStyle name="Note 2 8 2 3 3" xfId="17114" xr:uid="{00000000-0005-0000-0000-000094600000}"/>
    <cellStyle name="Note 2 8 2 3 4" xfId="17115" xr:uid="{00000000-0005-0000-0000-000095600000}"/>
    <cellStyle name="Note 2 8 2 3 5" xfId="17116" xr:uid="{00000000-0005-0000-0000-000096600000}"/>
    <cellStyle name="Note 2 8 2 4" xfId="17117" xr:uid="{00000000-0005-0000-0000-000097600000}"/>
    <cellStyle name="Note 2 8 2 4 2" xfId="17118" xr:uid="{00000000-0005-0000-0000-000098600000}"/>
    <cellStyle name="Note 2 8 2 4 3" xfId="17119" xr:uid="{00000000-0005-0000-0000-000099600000}"/>
    <cellStyle name="Note 2 8 2 4 4" xfId="17120" xr:uid="{00000000-0005-0000-0000-00009A600000}"/>
    <cellStyle name="Note 2 8 2 4 5" xfId="17121" xr:uid="{00000000-0005-0000-0000-00009B600000}"/>
    <cellStyle name="Note 2 8 3" xfId="17122" xr:uid="{00000000-0005-0000-0000-00009C600000}"/>
    <cellStyle name="Note 2 8 3 2" xfId="17123" xr:uid="{00000000-0005-0000-0000-00009D600000}"/>
    <cellStyle name="Note 2 8 3 2 2" xfId="17124" xr:uid="{00000000-0005-0000-0000-00009E600000}"/>
    <cellStyle name="Note 2 8 3 2 3" xfId="17125" xr:uid="{00000000-0005-0000-0000-00009F600000}"/>
    <cellStyle name="Note 2 8 3 2 4" xfId="17126" xr:uid="{00000000-0005-0000-0000-0000A0600000}"/>
    <cellStyle name="Note 2 8 3 2 5" xfId="17127" xr:uid="{00000000-0005-0000-0000-0000A1600000}"/>
    <cellStyle name="Note 2 8 3 3" xfId="17128" xr:uid="{00000000-0005-0000-0000-0000A2600000}"/>
    <cellStyle name="Note 2 8 3 3 2" xfId="17129" xr:uid="{00000000-0005-0000-0000-0000A3600000}"/>
    <cellStyle name="Note 2 8 3 3 3" xfId="17130" xr:uid="{00000000-0005-0000-0000-0000A4600000}"/>
    <cellStyle name="Note 2 8 3 3 4" xfId="17131" xr:uid="{00000000-0005-0000-0000-0000A5600000}"/>
    <cellStyle name="Note 2 8 3 3 5" xfId="17132" xr:uid="{00000000-0005-0000-0000-0000A6600000}"/>
    <cellStyle name="Note 2 8 4" xfId="17133" xr:uid="{00000000-0005-0000-0000-0000A7600000}"/>
    <cellStyle name="Note 2 8 4 2" xfId="17134" xr:uid="{00000000-0005-0000-0000-0000A8600000}"/>
    <cellStyle name="Note 2 8 4 3" xfId="17135" xr:uid="{00000000-0005-0000-0000-0000A9600000}"/>
    <cellStyle name="Note 2 8 4 4" xfId="17136" xr:uid="{00000000-0005-0000-0000-0000AA600000}"/>
    <cellStyle name="Note 2 8 4 5" xfId="17137" xr:uid="{00000000-0005-0000-0000-0000AB600000}"/>
    <cellStyle name="Note 2 8 5" xfId="17138" xr:uid="{00000000-0005-0000-0000-0000AC600000}"/>
    <cellStyle name="Note 2 8 5 2" xfId="17139" xr:uid="{00000000-0005-0000-0000-0000AD600000}"/>
    <cellStyle name="Note 2 8 5 3" xfId="17140" xr:uid="{00000000-0005-0000-0000-0000AE600000}"/>
    <cellStyle name="Note 2 8 5 4" xfId="17141" xr:uid="{00000000-0005-0000-0000-0000AF600000}"/>
    <cellStyle name="Note 2 8 5 5" xfId="17142" xr:uid="{00000000-0005-0000-0000-0000B0600000}"/>
    <cellStyle name="Note 2 9" xfId="17143" xr:uid="{00000000-0005-0000-0000-0000B1600000}"/>
    <cellStyle name="Note 2 9 2" xfId="17144" xr:uid="{00000000-0005-0000-0000-0000B2600000}"/>
    <cellStyle name="Note 2 9 2 2" xfId="17145" xr:uid="{00000000-0005-0000-0000-0000B3600000}"/>
    <cellStyle name="Note 2 9 2 2 2" xfId="17146" xr:uid="{00000000-0005-0000-0000-0000B4600000}"/>
    <cellStyle name="Note 2 9 2 2 2 2" xfId="17147" xr:uid="{00000000-0005-0000-0000-0000B5600000}"/>
    <cellStyle name="Note 2 9 2 2 2 3" xfId="17148" xr:uid="{00000000-0005-0000-0000-0000B6600000}"/>
    <cellStyle name="Note 2 9 2 2 2 4" xfId="17149" xr:uid="{00000000-0005-0000-0000-0000B7600000}"/>
    <cellStyle name="Note 2 9 2 2 2 5" xfId="17150" xr:uid="{00000000-0005-0000-0000-0000B8600000}"/>
    <cellStyle name="Note 2 9 2 2 3" xfId="17151" xr:uid="{00000000-0005-0000-0000-0000B9600000}"/>
    <cellStyle name="Note 2 9 2 2 3 2" xfId="17152" xr:uid="{00000000-0005-0000-0000-0000BA600000}"/>
    <cellStyle name="Note 2 9 2 2 3 3" xfId="17153" xr:uid="{00000000-0005-0000-0000-0000BB600000}"/>
    <cellStyle name="Note 2 9 2 2 3 4" xfId="17154" xr:uid="{00000000-0005-0000-0000-0000BC600000}"/>
    <cellStyle name="Note 2 9 2 2 3 5" xfId="17155" xr:uid="{00000000-0005-0000-0000-0000BD600000}"/>
    <cellStyle name="Note 2 9 2 3" xfId="17156" xr:uid="{00000000-0005-0000-0000-0000BE600000}"/>
    <cellStyle name="Note 2 9 2 3 2" xfId="17157" xr:uid="{00000000-0005-0000-0000-0000BF600000}"/>
    <cellStyle name="Note 2 9 2 3 3" xfId="17158" xr:uid="{00000000-0005-0000-0000-0000C0600000}"/>
    <cellStyle name="Note 2 9 2 3 4" xfId="17159" xr:uid="{00000000-0005-0000-0000-0000C1600000}"/>
    <cellStyle name="Note 2 9 2 3 5" xfId="17160" xr:uid="{00000000-0005-0000-0000-0000C2600000}"/>
    <cellStyle name="Note 2 9 2 4" xfId="17161" xr:uid="{00000000-0005-0000-0000-0000C3600000}"/>
    <cellStyle name="Note 2 9 2 4 2" xfId="17162" xr:uid="{00000000-0005-0000-0000-0000C4600000}"/>
    <cellStyle name="Note 2 9 2 4 3" xfId="17163" xr:uid="{00000000-0005-0000-0000-0000C5600000}"/>
    <cellStyle name="Note 2 9 2 4 4" xfId="17164" xr:uid="{00000000-0005-0000-0000-0000C6600000}"/>
    <cellStyle name="Note 2 9 2 4 5" xfId="17165" xr:uid="{00000000-0005-0000-0000-0000C7600000}"/>
    <cellStyle name="Note 2 9 3" xfId="17166" xr:uid="{00000000-0005-0000-0000-0000C8600000}"/>
    <cellStyle name="Note 2 9 3 2" xfId="17167" xr:uid="{00000000-0005-0000-0000-0000C9600000}"/>
    <cellStyle name="Note 2 9 3 2 2" xfId="17168" xr:uid="{00000000-0005-0000-0000-0000CA600000}"/>
    <cellStyle name="Note 2 9 3 2 3" xfId="17169" xr:uid="{00000000-0005-0000-0000-0000CB600000}"/>
    <cellStyle name="Note 2 9 3 2 4" xfId="17170" xr:uid="{00000000-0005-0000-0000-0000CC600000}"/>
    <cellStyle name="Note 2 9 3 2 5" xfId="17171" xr:uid="{00000000-0005-0000-0000-0000CD600000}"/>
    <cellStyle name="Note 2 9 3 3" xfId="17172" xr:uid="{00000000-0005-0000-0000-0000CE600000}"/>
    <cellStyle name="Note 2 9 3 3 2" xfId="17173" xr:uid="{00000000-0005-0000-0000-0000CF600000}"/>
    <cellStyle name="Note 2 9 3 3 3" xfId="17174" xr:uid="{00000000-0005-0000-0000-0000D0600000}"/>
    <cellStyle name="Note 2 9 3 3 4" xfId="17175" xr:uid="{00000000-0005-0000-0000-0000D1600000}"/>
    <cellStyle name="Note 2 9 3 3 5" xfId="17176" xr:uid="{00000000-0005-0000-0000-0000D2600000}"/>
    <cellStyle name="Note 2 9 4" xfId="17177" xr:uid="{00000000-0005-0000-0000-0000D3600000}"/>
    <cellStyle name="Note 2 9 4 2" xfId="17178" xr:uid="{00000000-0005-0000-0000-0000D4600000}"/>
    <cellStyle name="Note 2 9 4 3" xfId="17179" xr:uid="{00000000-0005-0000-0000-0000D5600000}"/>
    <cellStyle name="Note 2 9 4 4" xfId="17180" xr:uid="{00000000-0005-0000-0000-0000D6600000}"/>
    <cellStyle name="Note 2 9 4 5" xfId="17181" xr:uid="{00000000-0005-0000-0000-0000D7600000}"/>
    <cellStyle name="Note 2 9 5" xfId="17182" xr:uid="{00000000-0005-0000-0000-0000D8600000}"/>
    <cellStyle name="Note 2 9 5 2" xfId="17183" xr:uid="{00000000-0005-0000-0000-0000D9600000}"/>
    <cellStyle name="Note 2 9 5 3" xfId="17184" xr:uid="{00000000-0005-0000-0000-0000DA600000}"/>
    <cellStyle name="Note 2 9 5 4" xfId="17185" xr:uid="{00000000-0005-0000-0000-0000DB600000}"/>
    <cellStyle name="Note 2 9 5 5" xfId="17186" xr:uid="{00000000-0005-0000-0000-0000DC600000}"/>
    <cellStyle name="Note 2_MEDIDAS AYER" xfId="37867" xr:uid="{00000000-0005-0000-0000-0000DD600000}"/>
    <cellStyle name="Note 20" xfId="17187" xr:uid="{00000000-0005-0000-0000-0000DE600000}"/>
    <cellStyle name="Note 20 2" xfId="17188" xr:uid="{00000000-0005-0000-0000-0000DF600000}"/>
    <cellStyle name="Note 20 2 2" xfId="17189" xr:uid="{00000000-0005-0000-0000-0000E0600000}"/>
    <cellStyle name="Note 20 2 3" xfId="17190" xr:uid="{00000000-0005-0000-0000-0000E1600000}"/>
    <cellStyle name="Note 20 2 4" xfId="17191" xr:uid="{00000000-0005-0000-0000-0000E2600000}"/>
    <cellStyle name="Note 20 2 5" xfId="17192" xr:uid="{00000000-0005-0000-0000-0000E3600000}"/>
    <cellStyle name="Note 20 2 6" xfId="37409" xr:uid="{00000000-0005-0000-0000-0000E4600000}"/>
    <cellStyle name="Note 20 3" xfId="17193" xr:uid="{00000000-0005-0000-0000-0000E5600000}"/>
    <cellStyle name="Note 20 3 2" xfId="17194" xr:uid="{00000000-0005-0000-0000-0000E6600000}"/>
    <cellStyle name="Note 20 3 3" xfId="17195" xr:uid="{00000000-0005-0000-0000-0000E7600000}"/>
    <cellStyle name="Note 20 3 4" xfId="17196" xr:uid="{00000000-0005-0000-0000-0000E8600000}"/>
    <cellStyle name="Note 20 3 5" xfId="17197" xr:uid="{00000000-0005-0000-0000-0000E9600000}"/>
    <cellStyle name="Note 20 4" xfId="28114" xr:uid="{00000000-0005-0000-0000-0000EA600000}"/>
    <cellStyle name="Note 20 5" xfId="34875" xr:uid="{00000000-0005-0000-0000-0000EB600000}"/>
    <cellStyle name="Note 21" xfId="26502" xr:uid="{00000000-0005-0000-0000-0000EC600000}"/>
    <cellStyle name="Note 21 2" xfId="35470" xr:uid="{00000000-0005-0000-0000-0000ED600000}"/>
    <cellStyle name="Note 22" xfId="26514" xr:uid="{00000000-0005-0000-0000-0000EE600000}"/>
    <cellStyle name="Note 22 2" xfId="37170" xr:uid="{00000000-0005-0000-0000-0000EF600000}"/>
    <cellStyle name="Note 23" xfId="37361" xr:uid="{00000000-0005-0000-0000-0000F0600000}"/>
    <cellStyle name="Note 24" xfId="35049" xr:uid="{00000000-0005-0000-0000-0000F1600000}"/>
    <cellStyle name="Note 25" xfId="38097" xr:uid="{00000000-0005-0000-0000-0000F2600000}"/>
    <cellStyle name="Note 26" xfId="38136" xr:uid="{00000000-0005-0000-0000-0000F3600000}"/>
    <cellStyle name="Note 27" xfId="28051" xr:uid="{00000000-0005-0000-0000-0000F4600000}"/>
    <cellStyle name="Note 3" xfId="17198" xr:uid="{00000000-0005-0000-0000-0000F5600000}"/>
    <cellStyle name="Note 3 10" xfId="17199" xr:uid="{00000000-0005-0000-0000-0000F6600000}"/>
    <cellStyle name="Note 3 10 2" xfId="17200" xr:uid="{00000000-0005-0000-0000-0000F7600000}"/>
    <cellStyle name="Note 3 10 2 2" xfId="17201" xr:uid="{00000000-0005-0000-0000-0000F8600000}"/>
    <cellStyle name="Note 3 10 2 2 2" xfId="17202" xr:uid="{00000000-0005-0000-0000-0000F9600000}"/>
    <cellStyle name="Note 3 10 2 2 2 2" xfId="17203" xr:uid="{00000000-0005-0000-0000-0000FA600000}"/>
    <cellStyle name="Note 3 10 2 2 2 3" xfId="17204" xr:uid="{00000000-0005-0000-0000-0000FB600000}"/>
    <cellStyle name="Note 3 10 2 2 2 4" xfId="17205" xr:uid="{00000000-0005-0000-0000-0000FC600000}"/>
    <cellStyle name="Note 3 10 2 2 2 5" xfId="17206" xr:uid="{00000000-0005-0000-0000-0000FD600000}"/>
    <cellStyle name="Note 3 10 2 2 3" xfId="17207" xr:uid="{00000000-0005-0000-0000-0000FE600000}"/>
    <cellStyle name="Note 3 10 2 2 3 2" xfId="17208" xr:uid="{00000000-0005-0000-0000-0000FF600000}"/>
    <cellStyle name="Note 3 10 2 2 3 3" xfId="17209" xr:uid="{00000000-0005-0000-0000-000000610000}"/>
    <cellStyle name="Note 3 10 2 2 3 4" xfId="17210" xr:uid="{00000000-0005-0000-0000-000001610000}"/>
    <cellStyle name="Note 3 10 2 2 3 5" xfId="17211" xr:uid="{00000000-0005-0000-0000-000002610000}"/>
    <cellStyle name="Note 3 10 2 3" xfId="17212" xr:uid="{00000000-0005-0000-0000-000003610000}"/>
    <cellStyle name="Note 3 10 2 3 2" xfId="17213" xr:uid="{00000000-0005-0000-0000-000004610000}"/>
    <cellStyle name="Note 3 10 2 3 3" xfId="17214" xr:uid="{00000000-0005-0000-0000-000005610000}"/>
    <cellStyle name="Note 3 10 2 3 4" xfId="17215" xr:uid="{00000000-0005-0000-0000-000006610000}"/>
    <cellStyle name="Note 3 10 2 3 5" xfId="17216" xr:uid="{00000000-0005-0000-0000-000007610000}"/>
    <cellStyle name="Note 3 10 2 4" xfId="17217" xr:uid="{00000000-0005-0000-0000-000008610000}"/>
    <cellStyle name="Note 3 10 2 4 2" xfId="17218" xr:uid="{00000000-0005-0000-0000-000009610000}"/>
    <cellStyle name="Note 3 10 2 4 3" xfId="17219" xr:uid="{00000000-0005-0000-0000-00000A610000}"/>
    <cellStyle name="Note 3 10 2 4 4" xfId="17220" xr:uid="{00000000-0005-0000-0000-00000B610000}"/>
    <cellStyle name="Note 3 10 2 4 5" xfId="17221" xr:uid="{00000000-0005-0000-0000-00000C610000}"/>
    <cellStyle name="Note 3 10 3" xfId="17222" xr:uid="{00000000-0005-0000-0000-00000D610000}"/>
    <cellStyle name="Note 3 10 3 2" xfId="17223" xr:uid="{00000000-0005-0000-0000-00000E610000}"/>
    <cellStyle name="Note 3 10 3 2 2" xfId="17224" xr:uid="{00000000-0005-0000-0000-00000F610000}"/>
    <cellStyle name="Note 3 10 3 2 3" xfId="17225" xr:uid="{00000000-0005-0000-0000-000010610000}"/>
    <cellStyle name="Note 3 10 3 2 4" xfId="17226" xr:uid="{00000000-0005-0000-0000-000011610000}"/>
    <cellStyle name="Note 3 10 3 2 5" xfId="17227" xr:uid="{00000000-0005-0000-0000-000012610000}"/>
    <cellStyle name="Note 3 10 3 3" xfId="17228" xr:uid="{00000000-0005-0000-0000-000013610000}"/>
    <cellStyle name="Note 3 10 3 3 2" xfId="17229" xr:uid="{00000000-0005-0000-0000-000014610000}"/>
    <cellStyle name="Note 3 10 3 3 3" xfId="17230" xr:uid="{00000000-0005-0000-0000-000015610000}"/>
    <cellStyle name="Note 3 10 3 3 4" xfId="17231" xr:uid="{00000000-0005-0000-0000-000016610000}"/>
    <cellStyle name="Note 3 10 3 3 5" xfId="17232" xr:uid="{00000000-0005-0000-0000-000017610000}"/>
    <cellStyle name="Note 3 10 4" xfId="17233" xr:uid="{00000000-0005-0000-0000-000018610000}"/>
    <cellStyle name="Note 3 10 4 2" xfId="17234" xr:uid="{00000000-0005-0000-0000-000019610000}"/>
    <cellStyle name="Note 3 10 4 3" xfId="17235" xr:uid="{00000000-0005-0000-0000-00001A610000}"/>
    <cellStyle name="Note 3 10 4 4" xfId="17236" xr:uid="{00000000-0005-0000-0000-00001B610000}"/>
    <cellStyle name="Note 3 10 4 5" xfId="17237" xr:uid="{00000000-0005-0000-0000-00001C610000}"/>
    <cellStyle name="Note 3 10 5" xfId="17238" xr:uid="{00000000-0005-0000-0000-00001D610000}"/>
    <cellStyle name="Note 3 10 5 2" xfId="17239" xr:uid="{00000000-0005-0000-0000-00001E610000}"/>
    <cellStyle name="Note 3 10 5 3" xfId="17240" xr:uid="{00000000-0005-0000-0000-00001F610000}"/>
    <cellStyle name="Note 3 10 5 4" xfId="17241" xr:uid="{00000000-0005-0000-0000-000020610000}"/>
    <cellStyle name="Note 3 10 5 5" xfId="17242" xr:uid="{00000000-0005-0000-0000-000021610000}"/>
    <cellStyle name="Note 3 11" xfId="17243" xr:uid="{00000000-0005-0000-0000-000022610000}"/>
    <cellStyle name="Note 3 11 2" xfId="17244" xr:uid="{00000000-0005-0000-0000-000023610000}"/>
    <cellStyle name="Note 3 11 2 2" xfId="17245" xr:uid="{00000000-0005-0000-0000-000024610000}"/>
    <cellStyle name="Note 3 11 2 2 2" xfId="17246" xr:uid="{00000000-0005-0000-0000-000025610000}"/>
    <cellStyle name="Note 3 11 2 2 2 2" xfId="17247" xr:uid="{00000000-0005-0000-0000-000026610000}"/>
    <cellStyle name="Note 3 11 2 2 2 3" xfId="17248" xr:uid="{00000000-0005-0000-0000-000027610000}"/>
    <cellStyle name="Note 3 11 2 2 2 4" xfId="17249" xr:uid="{00000000-0005-0000-0000-000028610000}"/>
    <cellStyle name="Note 3 11 2 2 2 5" xfId="17250" xr:uid="{00000000-0005-0000-0000-000029610000}"/>
    <cellStyle name="Note 3 11 2 2 3" xfId="17251" xr:uid="{00000000-0005-0000-0000-00002A610000}"/>
    <cellStyle name="Note 3 11 2 2 3 2" xfId="17252" xr:uid="{00000000-0005-0000-0000-00002B610000}"/>
    <cellStyle name="Note 3 11 2 2 3 3" xfId="17253" xr:uid="{00000000-0005-0000-0000-00002C610000}"/>
    <cellStyle name="Note 3 11 2 2 3 4" xfId="17254" xr:uid="{00000000-0005-0000-0000-00002D610000}"/>
    <cellStyle name="Note 3 11 2 2 3 5" xfId="17255" xr:uid="{00000000-0005-0000-0000-00002E610000}"/>
    <cellStyle name="Note 3 11 2 3" xfId="17256" xr:uid="{00000000-0005-0000-0000-00002F610000}"/>
    <cellStyle name="Note 3 11 2 3 2" xfId="17257" xr:uid="{00000000-0005-0000-0000-000030610000}"/>
    <cellStyle name="Note 3 11 2 3 3" xfId="17258" xr:uid="{00000000-0005-0000-0000-000031610000}"/>
    <cellStyle name="Note 3 11 2 3 4" xfId="17259" xr:uid="{00000000-0005-0000-0000-000032610000}"/>
    <cellStyle name="Note 3 11 2 3 5" xfId="17260" xr:uid="{00000000-0005-0000-0000-000033610000}"/>
    <cellStyle name="Note 3 11 2 4" xfId="17261" xr:uid="{00000000-0005-0000-0000-000034610000}"/>
    <cellStyle name="Note 3 11 2 4 2" xfId="17262" xr:uid="{00000000-0005-0000-0000-000035610000}"/>
    <cellStyle name="Note 3 11 2 4 3" xfId="17263" xr:uid="{00000000-0005-0000-0000-000036610000}"/>
    <cellStyle name="Note 3 11 2 4 4" xfId="17264" xr:uid="{00000000-0005-0000-0000-000037610000}"/>
    <cellStyle name="Note 3 11 2 4 5" xfId="17265" xr:uid="{00000000-0005-0000-0000-000038610000}"/>
    <cellStyle name="Note 3 11 3" xfId="17266" xr:uid="{00000000-0005-0000-0000-000039610000}"/>
    <cellStyle name="Note 3 11 3 2" xfId="17267" xr:uid="{00000000-0005-0000-0000-00003A610000}"/>
    <cellStyle name="Note 3 11 3 2 2" xfId="17268" xr:uid="{00000000-0005-0000-0000-00003B610000}"/>
    <cellStyle name="Note 3 11 3 2 3" xfId="17269" xr:uid="{00000000-0005-0000-0000-00003C610000}"/>
    <cellStyle name="Note 3 11 3 2 4" xfId="17270" xr:uid="{00000000-0005-0000-0000-00003D610000}"/>
    <cellStyle name="Note 3 11 3 2 5" xfId="17271" xr:uid="{00000000-0005-0000-0000-00003E610000}"/>
    <cellStyle name="Note 3 11 3 3" xfId="17272" xr:uid="{00000000-0005-0000-0000-00003F610000}"/>
    <cellStyle name="Note 3 11 3 3 2" xfId="17273" xr:uid="{00000000-0005-0000-0000-000040610000}"/>
    <cellStyle name="Note 3 11 3 3 3" xfId="17274" xr:uid="{00000000-0005-0000-0000-000041610000}"/>
    <cellStyle name="Note 3 11 3 3 4" xfId="17275" xr:uid="{00000000-0005-0000-0000-000042610000}"/>
    <cellStyle name="Note 3 11 3 3 5" xfId="17276" xr:uid="{00000000-0005-0000-0000-000043610000}"/>
    <cellStyle name="Note 3 11 4" xfId="17277" xr:uid="{00000000-0005-0000-0000-000044610000}"/>
    <cellStyle name="Note 3 11 4 2" xfId="17278" xr:uid="{00000000-0005-0000-0000-000045610000}"/>
    <cellStyle name="Note 3 11 4 3" xfId="17279" xr:uid="{00000000-0005-0000-0000-000046610000}"/>
    <cellStyle name="Note 3 11 4 4" xfId="17280" xr:uid="{00000000-0005-0000-0000-000047610000}"/>
    <cellStyle name="Note 3 11 4 5" xfId="17281" xr:uid="{00000000-0005-0000-0000-000048610000}"/>
    <cellStyle name="Note 3 11 5" xfId="17282" xr:uid="{00000000-0005-0000-0000-000049610000}"/>
    <cellStyle name="Note 3 11 5 2" xfId="17283" xr:uid="{00000000-0005-0000-0000-00004A610000}"/>
    <cellStyle name="Note 3 11 5 3" xfId="17284" xr:uid="{00000000-0005-0000-0000-00004B610000}"/>
    <cellStyle name="Note 3 11 5 4" xfId="17285" xr:uid="{00000000-0005-0000-0000-00004C610000}"/>
    <cellStyle name="Note 3 11 5 5" xfId="17286" xr:uid="{00000000-0005-0000-0000-00004D610000}"/>
    <cellStyle name="Note 3 12" xfId="17287" xr:uid="{00000000-0005-0000-0000-00004E610000}"/>
    <cellStyle name="Note 3 12 2" xfId="17288" xr:uid="{00000000-0005-0000-0000-00004F610000}"/>
    <cellStyle name="Note 3 12 2 2" xfId="17289" xr:uid="{00000000-0005-0000-0000-000050610000}"/>
    <cellStyle name="Note 3 12 2 2 2" xfId="17290" xr:uid="{00000000-0005-0000-0000-000051610000}"/>
    <cellStyle name="Note 3 12 2 2 3" xfId="17291" xr:uid="{00000000-0005-0000-0000-000052610000}"/>
    <cellStyle name="Note 3 12 2 2 4" xfId="17292" xr:uid="{00000000-0005-0000-0000-000053610000}"/>
    <cellStyle name="Note 3 12 2 2 5" xfId="17293" xr:uid="{00000000-0005-0000-0000-000054610000}"/>
    <cellStyle name="Note 3 12 2 3" xfId="17294" xr:uid="{00000000-0005-0000-0000-000055610000}"/>
    <cellStyle name="Note 3 12 2 3 2" xfId="17295" xr:uid="{00000000-0005-0000-0000-000056610000}"/>
    <cellStyle name="Note 3 12 2 3 3" xfId="17296" xr:uid="{00000000-0005-0000-0000-000057610000}"/>
    <cellStyle name="Note 3 12 2 3 4" xfId="17297" xr:uid="{00000000-0005-0000-0000-000058610000}"/>
    <cellStyle name="Note 3 12 2 3 5" xfId="17298" xr:uid="{00000000-0005-0000-0000-000059610000}"/>
    <cellStyle name="Note 3 12 3" xfId="17299" xr:uid="{00000000-0005-0000-0000-00005A610000}"/>
    <cellStyle name="Note 3 12 3 2" xfId="17300" xr:uid="{00000000-0005-0000-0000-00005B610000}"/>
    <cellStyle name="Note 3 12 3 3" xfId="17301" xr:uid="{00000000-0005-0000-0000-00005C610000}"/>
    <cellStyle name="Note 3 12 3 4" xfId="17302" xr:uid="{00000000-0005-0000-0000-00005D610000}"/>
    <cellStyle name="Note 3 12 3 5" xfId="17303" xr:uid="{00000000-0005-0000-0000-00005E610000}"/>
    <cellStyle name="Note 3 12 4" xfId="17304" xr:uid="{00000000-0005-0000-0000-00005F610000}"/>
    <cellStyle name="Note 3 12 4 2" xfId="17305" xr:uid="{00000000-0005-0000-0000-000060610000}"/>
    <cellStyle name="Note 3 12 4 3" xfId="17306" xr:uid="{00000000-0005-0000-0000-000061610000}"/>
    <cellStyle name="Note 3 12 4 4" xfId="17307" xr:uid="{00000000-0005-0000-0000-000062610000}"/>
    <cellStyle name="Note 3 12 4 5" xfId="17308" xr:uid="{00000000-0005-0000-0000-000063610000}"/>
    <cellStyle name="Note 3 13" xfId="17309" xr:uid="{00000000-0005-0000-0000-000064610000}"/>
    <cellStyle name="Note 3 13 2" xfId="17310" xr:uid="{00000000-0005-0000-0000-000065610000}"/>
    <cellStyle name="Note 3 13 2 2" xfId="17311" xr:uid="{00000000-0005-0000-0000-000066610000}"/>
    <cellStyle name="Note 3 13 2 2 2" xfId="17312" xr:uid="{00000000-0005-0000-0000-000067610000}"/>
    <cellStyle name="Note 3 13 2 2 3" xfId="17313" xr:uid="{00000000-0005-0000-0000-000068610000}"/>
    <cellStyle name="Note 3 13 2 2 4" xfId="17314" xr:uid="{00000000-0005-0000-0000-000069610000}"/>
    <cellStyle name="Note 3 13 2 2 5" xfId="17315" xr:uid="{00000000-0005-0000-0000-00006A610000}"/>
    <cellStyle name="Note 3 13 2 3" xfId="17316" xr:uid="{00000000-0005-0000-0000-00006B610000}"/>
    <cellStyle name="Note 3 13 2 3 2" xfId="17317" xr:uid="{00000000-0005-0000-0000-00006C610000}"/>
    <cellStyle name="Note 3 13 2 3 3" xfId="17318" xr:uid="{00000000-0005-0000-0000-00006D610000}"/>
    <cellStyle name="Note 3 13 2 3 4" xfId="17319" xr:uid="{00000000-0005-0000-0000-00006E610000}"/>
    <cellStyle name="Note 3 13 2 3 5" xfId="17320" xr:uid="{00000000-0005-0000-0000-00006F610000}"/>
    <cellStyle name="Note 3 13 3" xfId="17321" xr:uid="{00000000-0005-0000-0000-000070610000}"/>
    <cellStyle name="Note 3 13 3 2" xfId="17322" xr:uid="{00000000-0005-0000-0000-000071610000}"/>
    <cellStyle name="Note 3 13 3 3" xfId="17323" xr:uid="{00000000-0005-0000-0000-000072610000}"/>
    <cellStyle name="Note 3 13 3 4" xfId="17324" xr:uid="{00000000-0005-0000-0000-000073610000}"/>
    <cellStyle name="Note 3 13 3 5" xfId="17325" xr:uid="{00000000-0005-0000-0000-000074610000}"/>
    <cellStyle name="Note 3 13 4" xfId="17326" xr:uid="{00000000-0005-0000-0000-000075610000}"/>
    <cellStyle name="Note 3 13 4 2" xfId="17327" xr:uid="{00000000-0005-0000-0000-000076610000}"/>
    <cellStyle name="Note 3 13 4 3" xfId="17328" xr:uid="{00000000-0005-0000-0000-000077610000}"/>
    <cellStyle name="Note 3 13 4 4" xfId="17329" xr:uid="{00000000-0005-0000-0000-000078610000}"/>
    <cellStyle name="Note 3 13 4 5" xfId="17330" xr:uid="{00000000-0005-0000-0000-000079610000}"/>
    <cellStyle name="Note 3 14" xfId="17331" xr:uid="{00000000-0005-0000-0000-00007A610000}"/>
    <cellStyle name="Note 3 14 2" xfId="17332" xr:uid="{00000000-0005-0000-0000-00007B610000}"/>
    <cellStyle name="Note 3 14 2 2" xfId="17333" xr:uid="{00000000-0005-0000-0000-00007C610000}"/>
    <cellStyle name="Note 3 14 2 2 2" xfId="17334" xr:uid="{00000000-0005-0000-0000-00007D610000}"/>
    <cellStyle name="Note 3 14 2 2 3" xfId="17335" xr:uid="{00000000-0005-0000-0000-00007E610000}"/>
    <cellStyle name="Note 3 14 2 2 4" xfId="17336" xr:uid="{00000000-0005-0000-0000-00007F610000}"/>
    <cellStyle name="Note 3 14 2 2 5" xfId="17337" xr:uid="{00000000-0005-0000-0000-000080610000}"/>
    <cellStyle name="Note 3 14 2 3" xfId="17338" xr:uid="{00000000-0005-0000-0000-000081610000}"/>
    <cellStyle name="Note 3 14 2 3 2" xfId="17339" xr:uid="{00000000-0005-0000-0000-000082610000}"/>
    <cellStyle name="Note 3 14 2 3 3" xfId="17340" xr:uid="{00000000-0005-0000-0000-000083610000}"/>
    <cellStyle name="Note 3 14 2 3 4" xfId="17341" xr:uid="{00000000-0005-0000-0000-000084610000}"/>
    <cellStyle name="Note 3 14 2 3 5" xfId="17342" xr:uid="{00000000-0005-0000-0000-000085610000}"/>
    <cellStyle name="Note 3 14 3" xfId="17343" xr:uid="{00000000-0005-0000-0000-000086610000}"/>
    <cellStyle name="Note 3 14 3 2" xfId="17344" xr:uid="{00000000-0005-0000-0000-000087610000}"/>
    <cellStyle name="Note 3 14 3 3" xfId="17345" xr:uid="{00000000-0005-0000-0000-000088610000}"/>
    <cellStyle name="Note 3 14 3 4" xfId="17346" xr:uid="{00000000-0005-0000-0000-000089610000}"/>
    <cellStyle name="Note 3 14 3 5" xfId="17347" xr:uid="{00000000-0005-0000-0000-00008A610000}"/>
    <cellStyle name="Note 3 14 4" xfId="17348" xr:uid="{00000000-0005-0000-0000-00008B610000}"/>
    <cellStyle name="Note 3 14 4 2" xfId="17349" xr:uid="{00000000-0005-0000-0000-00008C610000}"/>
    <cellStyle name="Note 3 14 4 3" xfId="17350" xr:uid="{00000000-0005-0000-0000-00008D610000}"/>
    <cellStyle name="Note 3 14 4 4" xfId="17351" xr:uid="{00000000-0005-0000-0000-00008E610000}"/>
    <cellStyle name="Note 3 14 4 5" xfId="17352" xr:uid="{00000000-0005-0000-0000-00008F610000}"/>
    <cellStyle name="Note 3 15" xfId="17353" xr:uid="{00000000-0005-0000-0000-000090610000}"/>
    <cellStyle name="Note 3 15 2" xfId="17354" xr:uid="{00000000-0005-0000-0000-000091610000}"/>
    <cellStyle name="Note 3 15 2 2" xfId="17355" xr:uid="{00000000-0005-0000-0000-000092610000}"/>
    <cellStyle name="Note 3 15 2 2 2" xfId="17356" xr:uid="{00000000-0005-0000-0000-000093610000}"/>
    <cellStyle name="Note 3 15 2 2 3" xfId="17357" xr:uid="{00000000-0005-0000-0000-000094610000}"/>
    <cellStyle name="Note 3 15 2 2 4" xfId="17358" xr:uid="{00000000-0005-0000-0000-000095610000}"/>
    <cellStyle name="Note 3 15 2 2 5" xfId="17359" xr:uid="{00000000-0005-0000-0000-000096610000}"/>
    <cellStyle name="Note 3 15 2 3" xfId="17360" xr:uid="{00000000-0005-0000-0000-000097610000}"/>
    <cellStyle name="Note 3 15 2 3 2" xfId="17361" xr:uid="{00000000-0005-0000-0000-000098610000}"/>
    <cellStyle name="Note 3 15 2 3 3" xfId="17362" xr:uid="{00000000-0005-0000-0000-000099610000}"/>
    <cellStyle name="Note 3 15 2 3 4" xfId="17363" xr:uid="{00000000-0005-0000-0000-00009A610000}"/>
    <cellStyle name="Note 3 15 2 3 5" xfId="17364" xr:uid="{00000000-0005-0000-0000-00009B610000}"/>
    <cellStyle name="Note 3 15 3" xfId="17365" xr:uid="{00000000-0005-0000-0000-00009C610000}"/>
    <cellStyle name="Note 3 15 3 2" xfId="17366" xr:uid="{00000000-0005-0000-0000-00009D610000}"/>
    <cellStyle name="Note 3 15 3 3" xfId="17367" xr:uid="{00000000-0005-0000-0000-00009E610000}"/>
    <cellStyle name="Note 3 15 3 4" xfId="17368" xr:uid="{00000000-0005-0000-0000-00009F610000}"/>
    <cellStyle name="Note 3 15 3 5" xfId="17369" xr:uid="{00000000-0005-0000-0000-0000A0610000}"/>
    <cellStyle name="Note 3 15 4" xfId="17370" xr:uid="{00000000-0005-0000-0000-0000A1610000}"/>
    <cellStyle name="Note 3 15 4 2" xfId="17371" xr:uid="{00000000-0005-0000-0000-0000A2610000}"/>
    <cellStyle name="Note 3 15 4 3" xfId="17372" xr:uid="{00000000-0005-0000-0000-0000A3610000}"/>
    <cellStyle name="Note 3 15 4 4" xfId="17373" xr:uid="{00000000-0005-0000-0000-0000A4610000}"/>
    <cellStyle name="Note 3 15 4 5" xfId="17374" xr:uid="{00000000-0005-0000-0000-0000A5610000}"/>
    <cellStyle name="Note 3 16" xfId="17375" xr:uid="{00000000-0005-0000-0000-0000A6610000}"/>
    <cellStyle name="Note 3 16 2" xfId="17376" xr:uid="{00000000-0005-0000-0000-0000A7610000}"/>
    <cellStyle name="Note 3 16 2 2" xfId="17377" xr:uid="{00000000-0005-0000-0000-0000A8610000}"/>
    <cellStyle name="Note 3 16 2 2 2" xfId="17378" xr:uid="{00000000-0005-0000-0000-0000A9610000}"/>
    <cellStyle name="Note 3 16 2 2 3" xfId="17379" xr:uid="{00000000-0005-0000-0000-0000AA610000}"/>
    <cellStyle name="Note 3 16 2 2 4" xfId="17380" xr:uid="{00000000-0005-0000-0000-0000AB610000}"/>
    <cellStyle name="Note 3 16 2 2 5" xfId="17381" xr:uid="{00000000-0005-0000-0000-0000AC610000}"/>
    <cellStyle name="Note 3 16 2 3" xfId="17382" xr:uid="{00000000-0005-0000-0000-0000AD610000}"/>
    <cellStyle name="Note 3 16 2 3 2" xfId="17383" xr:uid="{00000000-0005-0000-0000-0000AE610000}"/>
    <cellStyle name="Note 3 16 2 3 3" xfId="17384" xr:uid="{00000000-0005-0000-0000-0000AF610000}"/>
    <cellStyle name="Note 3 16 2 3 4" xfId="17385" xr:uid="{00000000-0005-0000-0000-0000B0610000}"/>
    <cellStyle name="Note 3 16 2 3 5" xfId="17386" xr:uid="{00000000-0005-0000-0000-0000B1610000}"/>
    <cellStyle name="Note 3 16 3" xfId="17387" xr:uid="{00000000-0005-0000-0000-0000B2610000}"/>
    <cellStyle name="Note 3 16 3 2" xfId="17388" xr:uid="{00000000-0005-0000-0000-0000B3610000}"/>
    <cellStyle name="Note 3 16 3 3" xfId="17389" xr:uid="{00000000-0005-0000-0000-0000B4610000}"/>
    <cellStyle name="Note 3 16 3 4" xfId="17390" xr:uid="{00000000-0005-0000-0000-0000B5610000}"/>
    <cellStyle name="Note 3 16 3 5" xfId="17391" xr:uid="{00000000-0005-0000-0000-0000B6610000}"/>
    <cellStyle name="Note 3 16 4" xfId="17392" xr:uid="{00000000-0005-0000-0000-0000B7610000}"/>
    <cellStyle name="Note 3 16 4 2" xfId="17393" xr:uid="{00000000-0005-0000-0000-0000B8610000}"/>
    <cellStyle name="Note 3 16 4 3" xfId="17394" xr:uid="{00000000-0005-0000-0000-0000B9610000}"/>
    <cellStyle name="Note 3 16 4 4" xfId="17395" xr:uid="{00000000-0005-0000-0000-0000BA610000}"/>
    <cellStyle name="Note 3 16 4 5" xfId="17396" xr:uid="{00000000-0005-0000-0000-0000BB610000}"/>
    <cellStyle name="Note 3 17" xfId="17397" xr:uid="{00000000-0005-0000-0000-0000BC610000}"/>
    <cellStyle name="Note 3 17 2" xfId="17398" xr:uid="{00000000-0005-0000-0000-0000BD610000}"/>
    <cellStyle name="Note 3 17 2 2" xfId="17399" xr:uid="{00000000-0005-0000-0000-0000BE610000}"/>
    <cellStyle name="Note 3 17 2 2 2" xfId="17400" xr:uid="{00000000-0005-0000-0000-0000BF610000}"/>
    <cellStyle name="Note 3 17 2 2 3" xfId="17401" xr:uid="{00000000-0005-0000-0000-0000C0610000}"/>
    <cellStyle name="Note 3 17 2 2 4" xfId="17402" xr:uid="{00000000-0005-0000-0000-0000C1610000}"/>
    <cellStyle name="Note 3 17 2 2 5" xfId="17403" xr:uid="{00000000-0005-0000-0000-0000C2610000}"/>
    <cellStyle name="Note 3 17 2 3" xfId="17404" xr:uid="{00000000-0005-0000-0000-0000C3610000}"/>
    <cellStyle name="Note 3 17 2 3 2" xfId="17405" xr:uid="{00000000-0005-0000-0000-0000C4610000}"/>
    <cellStyle name="Note 3 17 2 3 3" xfId="17406" xr:uid="{00000000-0005-0000-0000-0000C5610000}"/>
    <cellStyle name="Note 3 17 2 3 4" xfId="17407" xr:uid="{00000000-0005-0000-0000-0000C6610000}"/>
    <cellStyle name="Note 3 17 2 3 5" xfId="17408" xr:uid="{00000000-0005-0000-0000-0000C7610000}"/>
    <cellStyle name="Note 3 17 3" xfId="17409" xr:uid="{00000000-0005-0000-0000-0000C8610000}"/>
    <cellStyle name="Note 3 17 3 2" xfId="17410" xr:uid="{00000000-0005-0000-0000-0000C9610000}"/>
    <cellStyle name="Note 3 17 3 3" xfId="17411" xr:uid="{00000000-0005-0000-0000-0000CA610000}"/>
    <cellStyle name="Note 3 17 3 4" xfId="17412" xr:uid="{00000000-0005-0000-0000-0000CB610000}"/>
    <cellStyle name="Note 3 17 3 5" xfId="17413" xr:uid="{00000000-0005-0000-0000-0000CC610000}"/>
    <cellStyle name="Note 3 17 4" xfId="17414" xr:uid="{00000000-0005-0000-0000-0000CD610000}"/>
    <cellStyle name="Note 3 17 4 2" xfId="17415" xr:uid="{00000000-0005-0000-0000-0000CE610000}"/>
    <cellStyle name="Note 3 17 4 3" xfId="17416" xr:uid="{00000000-0005-0000-0000-0000CF610000}"/>
    <cellStyle name="Note 3 17 4 4" xfId="17417" xr:uid="{00000000-0005-0000-0000-0000D0610000}"/>
    <cellStyle name="Note 3 17 4 5" xfId="17418" xr:uid="{00000000-0005-0000-0000-0000D1610000}"/>
    <cellStyle name="Note 3 18" xfId="17419" xr:uid="{00000000-0005-0000-0000-0000D2610000}"/>
    <cellStyle name="Note 3 18 2" xfId="17420" xr:uid="{00000000-0005-0000-0000-0000D3610000}"/>
    <cellStyle name="Note 3 18 2 2" xfId="17421" xr:uid="{00000000-0005-0000-0000-0000D4610000}"/>
    <cellStyle name="Note 3 18 2 2 2" xfId="17422" xr:uid="{00000000-0005-0000-0000-0000D5610000}"/>
    <cellStyle name="Note 3 18 2 2 3" xfId="17423" xr:uid="{00000000-0005-0000-0000-0000D6610000}"/>
    <cellStyle name="Note 3 18 2 2 4" xfId="17424" xr:uid="{00000000-0005-0000-0000-0000D7610000}"/>
    <cellStyle name="Note 3 18 2 2 5" xfId="17425" xr:uid="{00000000-0005-0000-0000-0000D8610000}"/>
    <cellStyle name="Note 3 18 2 3" xfId="17426" xr:uid="{00000000-0005-0000-0000-0000D9610000}"/>
    <cellStyle name="Note 3 18 2 3 2" xfId="17427" xr:uid="{00000000-0005-0000-0000-0000DA610000}"/>
    <cellStyle name="Note 3 18 2 3 3" xfId="17428" xr:uid="{00000000-0005-0000-0000-0000DB610000}"/>
    <cellStyle name="Note 3 18 2 3 4" xfId="17429" xr:uid="{00000000-0005-0000-0000-0000DC610000}"/>
    <cellStyle name="Note 3 18 2 3 5" xfId="17430" xr:uid="{00000000-0005-0000-0000-0000DD610000}"/>
    <cellStyle name="Note 3 18 3" xfId="17431" xr:uid="{00000000-0005-0000-0000-0000DE610000}"/>
    <cellStyle name="Note 3 18 3 2" xfId="17432" xr:uid="{00000000-0005-0000-0000-0000DF610000}"/>
    <cellStyle name="Note 3 18 3 3" xfId="17433" xr:uid="{00000000-0005-0000-0000-0000E0610000}"/>
    <cellStyle name="Note 3 18 3 4" xfId="17434" xr:uid="{00000000-0005-0000-0000-0000E1610000}"/>
    <cellStyle name="Note 3 18 3 5" xfId="17435" xr:uid="{00000000-0005-0000-0000-0000E2610000}"/>
    <cellStyle name="Note 3 18 4" xfId="17436" xr:uid="{00000000-0005-0000-0000-0000E3610000}"/>
    <cellStyle name="Note 3 18 4 2" xfId="17437" xr:uid="{00000000-0005-0000-0000-0000E4610000}"/>
    <cellStyle name="Note 3 18 4 3" xfId="17438" xr:uid="{00000000-0005-0000-0000-0000E5610000}"/>
    <cellStyle name="Note 3 18 4 4" xfId="17439" xr:uid="{00000000-0005-0000-0000-0000E6610000}"/>
    <cellStyle name="Note 3 18 4 5" xfId="17440" xr:uid="{00000000-0005-0000-0000-0000E7610000}"/>
    <cellStyle name="Note 3 19" xfId="17441" xr:uid="{00000000-0005-0000-0000-0000E8610000}"/>
    <cellStyle name="Note 3 19 2" xfId="17442" xr:uid="{00000000-0005-0000-0000-0000E9610000}"/>
    <cellStyle name="Note 3 19 2 2" xfId="17443" xr:uid="{00000000-0005-0000-0000-0000EA610000}"/>
    <cellStyle name="Note 3 19 2 2 2" xfId="17444" xr:uid="{00000000-0005-0000-0000-0000EB610000}"/>
    <cellStyle name="Note 3 19 2 2 3" xfId="17445" xr:uid="{00000000-0005-0000-0000-0000EC610000}"/>
    <cellStyle name="Note 3 19 2 2 4" xfId="17446" xr:uid="{00000000-0005-0000-0000-0000ED610000}"/>
    <cellStyle name="Note 3 19 2 2 5" xfId="17447" xr:uid="{00000000-0005-0000-0000-0000EE610000}"/>
    <cellStyle name="Note 3 19 2 3" xfId="17448" xr:uid="{00000000-0005-0000-0000-0000EF610000}"/>
    <cellStyle name="Note 3 19 2 3 2" xfId="17449" xr:uid="{00000000-0005-0000-0000-0000F0610000}"/>
    <cellStyle name="Note 3 19 2 3 3" xfId="17450" xr:uid="{00000000-0005-0000-0000-0000F1610000}"/>
    <cellStyle name="Note 3 19 2 3 4" xfId="17451" xr:uid="{00000000-0005-0000-0000-0000F2610000}"/>
    <cellStyle name="Note 3 19 2 3 5" xfId="17452" xr:uid="{00000000-0005-0000-0000-0000F3610000}"/>
    <cellStyle name="Note 3 19 3" xfId="17453" xr:uid="{00000000-0005-0000-0000-0000F4610000}"/>
    <cellStyle name="Note 3 19 3 2" xfId="17454" xr:uid="{00000000-0005-0000-0000-0000F5610000}"/>
    <cellStyle name="Note 3 19 3 3" xfId="17455" xr:uid="{00000000-0005-0000-0000-0000F6610000}"/>
    <cellStyle name="Note 3 19 3 4" xfId="17456" xr:uid="{00000000-0005-0000-0000-0000F7610000}"/>
    <cellStyle name="Note 3 19 3 5" xfId="17457" xr:uid="{00000000-0005-0000-0000-0000F8610000}"/>
    <cellStyle name="Note 3 19 4" xfId="17458" xr:uid="{00000000-0005-0000-0000-0000F9610000}"/>
    <cellStyle name="Note 3 19 4 2" xfId="17459" xr:uid="{00000000-0005-0000-0000-0000FA610000}"/>
    <cellStyle name="Note 3 19 4 3" xfId="17460" xr:uid="{00000000-0005-0000-0000-0000FB610000}"/>
    <cellStyle name="Note 3 19 4 4" xfId="17461" xr:uid="{00000000-0005-0000-0000-0000FC610000}"/>
    <cellStyle name="Note 3 19 4 5" xfId="17462" xr:uid="{00000000-0005-0000-0000-0000FD610000}"/>
    <cellStyle name="Note 3 2" xfId="17463" xr:uid="{00000000-0005-0000-0000-0000FE610000}"/>
    <cellStyle name="Note 3 2 2" xfId="17464" xr:uid="{00000000-0005-0000-0000-0000FF610000}"/>
    <cellStyle name="Note 3 2 2 2" xfId="17465" xr:uid="{00000000-0005-0000-0000-000000620000}"/>
    <cellStyle name="Note 3 2 2 2 2" xfId="17466" xr:uid="{00000000-0005-0000-0000-000001620000}"/>
    <cellStyle name="Note 3 2 2 2 2 2" xfId="17467" xr:uid="{00000000-0005-0000-0000-000002620000}"/>
    <cellStyle name="Note 3 2 2 2 2 3" xfId="17468" xr:uid="{00000000-0005-0000-0000-000003620000}"/>
    <cellStyle name="Note 3 2 2 2 2 4" xfId="17469" xr:uid="{00000000-0005-0000-0000-000004620000}"/>
    <cellStyle name="Note 3 2 2 2 2 5" xfId="17470" xr:uid="{00000000-0005-0000-0000-000005620000}"/>
    <cellStyle name="Note 3 2 2 2 3" xfId="17471" xr:uid="{00000000-0005-0000-0000-000006620000}"/>
    <cellStyle name="Note 3 2 2 2 3 2" xfId="17472" xr:uid="{00000000-0005-0000-0000-000007620000}"/>
    <cellStyle name="Note 3 2 2 2 3 3" xfId="17473" xr:uid="{00000000-0005-0000-0000-000008620000}"/>
    <cellStyle name="Note 3 2 2 2 3 4" xfId="17474" xr:uid="{00000000-0005-0000-0000-000009620000}"/>
    <cellStyle name="Note 3 2 2 2 3 5" xfId="17475" xr:uid="{00000000-0005-0000-0000-00000A620000}"/>
    <cellStyle name="Note 3 2 2 3" xfId="17476" xr:uid="{00000000-0005-0000-0000-00000B620000}"/>
    <cellStyle name="Note 3 2 2 3 2" xfId="17477" xr:uid="{00000000-0005-0000-0000-00000C620000}"/>
    <cellStyle name="Note 3 2 2 3 3" xfId="17478" xr:uid="{00000000-0005-0000-0000-00000D620000}"/>
    <cellStyle name="Note 3 2 2 3 4" xfId="17479" xr:uid="{00000000-0005-0000-0000-00000E620000}"/>
    <cellStyle name="Note 3 2 2 3 5" xfId="17480" xr:uid="{00000000-0005-0000-0000-00000F620000}"/>
    <cellStyle name="Note 3 2 2 4" xfId="17481" xr:uid="{00000000-0005-0000-0000-000010620000}"/>
    <cellStyle name="Note 3 2 2 4 2" xfId="17482" xr:uid="{00000000-0005-0000-0000-000011620000}"/>
    <cellStyle name="Note 3 2 2 4 3" xfId="17483" xr:uid="{00000000-0005-0000-0000-000012620000}"/>
    <cellStyle name="Note 3 2 2 4 4" xfId="17484" xr:uid="{00000000-0005-0000-0000-000013620000}"/>
    <cellStyle name="Note 3 2 2 4 5" xfId="17485" xr:uid="{00000000-0005-0000-0000-000014620000}"/>
    <cellStyle name="Note 3 2 3" xfId="17486" xr:uid="{00000000-0005-0000-0000-000015620000}"/>
    <cellStyle name="Note 3 2 3 2" xfId="17487" xr:uid="{00000000-0005-0000-0000-000016620000}"/>
    <cellStyle name="Note 3 2 3 2 2" xfId="17488" xr:uid="{00000000-0005-0000-0000-000017620000}"/>
    <cellStyle name="Note 3 2 3 2 2 2" xfId="17489" xr:uid="{00000000-0005-0000-0000-000018620000}"/>
    <cellStyle name="Note 3 2 3 2 2 3" xfId="17490" xr:uid="{00000000-0005-0000-0000-000019620000}"/>
    <cellStyle name="Note 3 2 3 2 2 4" xfId="17491" xr:uid="{00000000-0005-0000-0000-00001A620000}"/>
    <cellStyle name="Note 3 2 3 2 2 5" xfId="17492" xr:uid="{00000000-0005-0000-0000-00001B620000}"/>
    <cellStyle name="Note 3 2 3 2 3" xfId="17493" xr:uid="{00000000-0005-0000-0000-00001C620000}"/>
    <cellStyle name="Note 3 2 3 2 3 2" xfId="17494" xr:uid="{00000000-0005-0000-0000-00001D620000}"/>
    <cellStyle name="Note 3 2 3 2 3 3" xfId="17495" xr:uid="{00000000-0005-0000-0000-00001E620000}"/>
    <cellStyle name="Note 3 2 3 2 3 4" xfId="17496" xr:uid="{00000000-0005-0000-0000-00001F620000}"/>
    <cellStyle name="Note 3 2 3 2 3 5" xfId="17497" xr:uid="{00000000-0005-0000-0000-000020620000}"/>
    <cellStyle name="Note 3 2 3 3" xfId="17498" xr:uid="{00000000-0005-0000-0000-000021620000}"/>
    <cellStyle name="Note 3 2 3 3 2" xfId="17499" xr:uid="{00000000-0005-0000-0000-000022620000}"/>
    <cellStyle name="Note 3 2 3 3 3" xfId="17500" xr:uid="{00000000-0005-0000-0000-000023620000}"/>
    <cellStyle name="Note 3 2 3 3 4" xfId="17501" xr:uid="{00000000-0005-0000-0000-000024620000}"/>
    <cellStyle name="Note 3 2 3 3 5" xfId="17502" xr:uid="{00000000-0005-0000-0000-000025620000}"/>
    <cellStyle name="Note 3 2 3 4" xfId="17503" xr:uid="{00000000-0005-0000-0000-000026620000}"/>
    <cellStyle name="Note 3 2 3 4 2" xfId="17504" xr:uid="{00000000-0005-0000-0000-000027620000}"/>
    <cellStyle name="Note 3 2 3 4 3" xfId="17505" xr:uid="{00000000-0005-0000-0000-000028620000}"/>
    <cellStyle name="Note 3 2 3 4 4" xfId="17506" xr:uid="{00000000-0005-0000-0000-000029620000}"/>
    <cellStyle name="Note 3 2 3 4 5" xfId="17507" xr:uid="{00000000-0005-0000-0000-00002A620000}"/>
    <cellStyle name="Note 3 2 4" xfId="17508" xr:uid="{00000000-0005-0000-0000-00002B620000}"/>
    <cellStyle name="Note 3 2 4 2" xfId="17509" xr:uid="{00000000-0005-0000-0000-00002C620000}"/>
    <cellStyle name="Note 3 2 4 2 2" xfId="17510" xr:uid="{00000000-0005-0000-0000-00002D620000}"/>
    <cellStyle name="Note 3 2 4 2 2 2" xfId="17511" xr:uid="{00000000-0005-0000-0000-00002E620000}"/>
    <cellStyle name="Note 3 2 4 2 2 3" xfId="17512" xr:uid="{00000000-0005-0000-0000-00002F620000}"/>
    <cellStyle name="Note 3 2 4 2 2 4" xfId="17513" xr:uid="{00000000-0005-0000-0000-000030620000}"/>
    <cellStyle name="Note 3 2 4 2 2 5" xfId="17514" xr:uid="{00000000-0005-0000-0000-000031620000}"/>
    <cellStyle name="Note 3 2 4 2 3" xfId="17515" xr:uid="{00000000-0005-0000-0000-000032620000}"/>
    <cellStyle name="Note 3 2 4 2 3 2" xfId="17516" xr:uid="{00000000-0005-0000-0000-000033620000}"/>
    <cellStyle name="Note 3 2 4 2 3 3" xfId="17517" xr:uid="{00000000-0005-0000-0000-000034620000}"/>
    <cellStyle name="Note 3 2 4 2 3 4" xfId="17518" xr:uid="{00000000-0005-0000-0000-000035620000}"/>
    <cellStyle name="Note 3 2 4 2 3 5" xfId="17519" xr:uid="{00000000-0005-0000-0000-000036620000}"/>
    <cellStyle name="Note 3 2 4 3" xfId="17520" xr:uid="{00000000-0005-0000-0000-000037620000}"/>
    <cellStyle name="Note 3 2 4 3 2" xfId="17521" xr:uid="{00000000-0005-0000-0000-000038620000}"/>
    <cellStyle name="Note 3 2 4 3 3" xfId="17522" xr:uid="{00000000-0005-0000-0000-000039620000}"/>
    <cellStyle name="Note 3 2 4 3 4" xfId="17523" xr:uid="{00000000-0005-0000-0000-00003A620000}"/>
    <cellStyle name="Note 3 2 4 3 5" xfId="17524" xr:uid="{00000000-0005-0000-0000-00003B620000}"/>
    <cellStyle name="Note 3 2 4 4" xfId="17525" xr:uid="{00000000-0005-0000-0000-00003C620000}"/>
    <cellStyle name="Note 3 2 4 4 2" xfId="17526" xr:uid="{00000000-0005-0000-0000-00003D620000}"/>
    <cellStyle name="Note 3 2 4 4 3" xfId="17527" xr:uid="{00000000-0005-0000-0000-00003E620000}"/>
    <cellStyle name="Note 3 2 4 4 4" xfId="17528" xr:uid="{00000000-0005-0000-0000-00003F620000}"/>
    <cellStyle name="Note 3 2 4 4 5" xfId="17529" xr:uid="{00000000-0005-0000-0000-000040620000}"/>
    <cellStyle name="Note 3 2 5" xfId="17530" xr:uid="{00000000-0005-0000-0000-000041620000}"/>
    <cellStyle name="Note 3 2 5 2" xfId="17531" xr:uid="{00000000-0005-0000-0000-000042620000}"/>
    <cellStyle name="Note 3 2 5 2 2" xfId="17532" xr:uid="{00000000-0005-0000-0000-000043620000}"/>
    <cellStyle name="Note 3 2 5 2 3" xfId="17533" xr:uid="{00000000-0005-0000-0000-000044620000}"/>
    <cellStyle name="Note 3 2 5 2 4" xfId="17534" xr:uid="{00000000-0005-0000-0000-000045620000}"/>
    <cellStyle name="Note 3 2 5 2 5" xfId="17535" xr:uid="{00000000-0005-0000-0000-000046620000}"/>
    <cellStyle name="Note 3 2 5 3" xfId="17536" xr:uid="{00000000-0005-0000-0000-000047620000}"/>
    <cellStyle name="Note 3 2 5 3 2" xfId="17537" xr:uid="{00000000-0005-0000-0000-000048620000}"/>
    <cellStyle name="Note 3 2 5 3 3" xfId="17538" xr:uid="{00000000-0005-0000-0000-000049620000}"/>
    <cellStyle name="Note 3 2 5 3 4" xfId="17539" xr:uid="{00000000-0005-0000-0000-00004A620000}"/>
    <cellStyle name="Note 3 2 5 3 5" xfId="17540" xr:uid="{00000000-0005-0000-0000-00004B620000}"/>
    <cellStyle name="Note 3 2 6" xfId="17541" xr:uid="{00000000-0005-0000-0000-00004C620000}"/>
    <cellStyle name="Note 3 2 6 2" xfId="17542" xr:uid="{00000000-0005-0000-0000-00004D620000}"/>
    <cellStyle name="Note 3 2 6 3" xfId="17543" xr:uid="{00000000-0005-0000-0000-00004E620000}"/>
    <cellStyle name="Note 3 2 6 4" xfId="17544" xr:uid="{00000000-0005-0000-0000-00004F620000}"/>
    <cellStyle name="Note 3 2 6 5" xfId="17545" xr:uid="{00000000-0005-0000-0000-000050620000}"/>
    <cellStyle name="Note 3 2 7" xfId="17546" xr:uid="{00000000-0005-0000-0000-000051620000}"/>
    <cellStyle name="Note 3 2 7 2" xfId="17547" xr:uid="{00000000-0005-0000-0000-000052620000}"/>
    <cellStyle name="Note 3 2 7 3" xfId="17548" xr:uid="{00000000-0005-0000-0000-000053620000}"/>
    <cellStyle name="Note 3 2 7 4" xfId="17549" xr:uid="{00000000-0005-0000-0000-000054620000}"/>
    <cellStyle name="Note 3 2 7 5" xfId="17550" xr:uid="{00000000-0005-0000-0000-000055620000}"/>
    <cellStyle name="Note 3 2 8" xfId="37712" xr:uid="{00000000-0005-0000-0000-000056620000}"/>
    <cellStyle name="Note 3 20" xfId="17551" xr:uid="{00000000-0005-0000-0000-000057620000}"/>
    <cellStyle name="Note 3 20 2" xfId="17552" xr:uid="{00000000-0005-0000-0000-000058620000}"/>
    <cellStyle name="Note 3 20 2 2" xfId="17553" xr:uid="{00000000-0005-0000-0000-000059620000}"/>
    <cellStyle name="Note 3 20 2 2 2" xfId="17554" xr:uid="{00000000-0005-0000-0000-00005A620000}"/>
    <cellStyle name="Note 3 20 2 2 3" xfId="17555" xr:uid="{00000000-0005-0000-0000-00005B620000}"/>
    <cellStyle name="Note 3 20 2 2 4" xfId="17556" xr:uid="{00000000-0005-0000-0000-00005C620000}"/>
    <cellStyle name="Note 3 20 2 2 5" xfId="17557" xr:uid="{00000000-0005-0000-0000-00005D620000}"/>
    <cellStyle name="Note 3 20 2 3" xfId="17558" xr:uid="{00000000-0005-0000-0000-00005E620000}"/>
    <cellStyle name="Note 3 20 2 3 2" xfId="17559" xr:uid="{00000000-0005-0000-0000-00005F620000}"/>
    <cellStyle name="Note 3 20 2 3 3" xfId="17560" xr:uid="{00000000-0005-0000-0000-000060620000}"/>
    <cellStyle name="Note 3 20 2 3 4" xfId="17561" xr:uid="{00000000-0005-0000-0000-000061620000}"/>
    <cellStyle name="Note 3 20 2 3 5" xfId="17562" xr:uid="{00000000-0005-0000-0000-000062620000}"/>
    <cellStyle name="Note 3 20 3" xfId="17563" xr:uid="{00000000-0005-0000-0000-000063620000}"/>
    <cellStyle name="Note 3 20 3 2" xfId="17564" xr:uid="{00000000-0005-0000-0000-000064620000}"/>
    <cellStyle name="Note 3 20 3 3" xfId="17565" xr:uid="{00000000-0005-0000-0000-000065620000}"/>
    <cellStyle name="Note 3 20 3 4" xfId="17566" xr:uid="{00000000-0005-0000-0000-000066620000}"/>
    <cellStyle name="Note 3 20 3 5" xfId="17567" xr:uid="{00000000-0005-0000-0000-000067620000}"/>
    <cellStyle name="Note 3 20 4" xfId="17568" xr:uid="{00000000-0005-0000-0000-000068620000}"/>
    <cellStyle name="Note 3 20 4 2" xfId="17569" xr:uid="{00000000-0005-0000-0000-000069620000}"/>
    <cellStyle name="Note 3 20 4 3" xfId="17570" xr:uid="{00000000-0005-0000-0000-00006A620000}"/>
    <cellStyle name="Note 3 20 4 4" xfId="17571" xr:uid="{00000000-0005-0000-0000-00006B620000}"/>
    <cellStyle name="Note 3 20 4 5" xfId="17572" xr:uid="{00000000-0005-0000-0000-00006C620000}"/>
    <cellStyle name="Note 3 21" xfId="17573" xr:uid="{00000000-0005-0000-0000-00006D620000}"/>
    <cellStyle name="Note 3 21 2" xfId="17574" xr:uid="{00000000-0005-0000-0000-00006E620000}"/>
    <cellStyle name="Note 3 21 2 2" xfId="17575" xr:uid="{00000000-0005-0000-0000-00006F620000}"/>
    <cellStyle name="Note 3 21 2 2 2" xfId="17576" xr:uid="{00000000-0005-0000-0000-000070620000}"/>
    <cellStyle name="Note 3 21 2 2 3" xfId="17577" xr:uid="{00000000-0005-0000-0000-000071620000}"/>
    <cellStyle name="Note 3 21 2 2 4" xfId="17578" xr:uid="{00000000-0005-0000-0000-000072620000}"/>
    <cellStyle name="Note 3 21 2 2 5" xfId="17579" xr:uid="{00000000-0005-0000-0000-000073620000}"/>
    <cellStyle name="Note 3 21 2 3" xfId="17580" xr:uid="{00000000-0005-0000-0000-000074620000}"/>
    <cellStyle name="Note 3 21 2 3 2" xfId="17581" xr:uid="{00000000-0005-0000-0000-000075620000}"/>
    <cellStyle name="Note 3 21 2 3 3" xfId="17582" xr:uid="{00000000-0005-0000-0000-000076620000}"/>
    <cellStyle name="Note 3 21 2 3 4" xfId="17583" xr:uid="{00000000-0005-0000-0000-000077620000}"/>
    <cellStyle name="Note 3 21 2 3 5" xfId="17584" xr:uid="{00000000-0005-0000-0000-000078620000}"/>
    <cellStyle name="Note 3 21 2 4" xfId="35468" xr:uid="{00000000-0005-0000-0000-000079620000}"/>
    <cellStyle name="Note 3 21 3" xfId="17585" xr:uid="{00000000-0005-0000-0000-00007A620000}"/>
    <cellStyle name="Note 3 21 3 2" xfId="17586" xr:uid="{00000000-0005-0000-0000-00007B620000}"/>
    <cellStyle name="Note 3 21 3 3" xfId="17587" xr:uid="{00000000-0005-0000-0000-00007C620000}"/>
    <cellStyle name="Note 3 21 3 4" xfId="17588" xr:uid="{00000000-0005-0000-0000-00007D620000}"/>
    <cellStyle name="Note 3 21 3 5" xfId="17589" xr:uid="{00000000-0005-0000-0000-00007E620000}"/>
    <cellStyle name="Note 3 21 3 6" xfId="37410" xr:uid="{00000000-0005-0000-0000-00007F620000}"/>
    <cellStyle name="Note 3 21 4" xfId="17590" xr:uid="{00000000-0005-0000-0000-000080620000}"/>
    <cellStyle name="Note 3 21 4 2" xfId="17591" xr:uid="{00000000-0005-0000-0000-000081620000}"/>
    <cellStyle name="Note 3 21 4 3" xfId="17592" xr:uid="{00000000-0005-0000-0000-000082620000}"/>
    <cellStyle name="Note 3 21 4 4" xfId="17593" xr:uid="{00000000-0005-0000-0000-000083620000}"/>
    <cellStyle name="Note 3 21 4 5" xfId="17594" xr:uid="{00000000-0005-0000-0000-000084620000}"/>
    <cellStyle name="Note 3 21 5" xfId="34539" xr:uid="{00000000-0005-0000-0000-000085620000}"/>
    <cellStyle name="Note 3 21 6" xfId="35052" xr:uid="{00000000-0005-0000-0000-000086620000}"/>
    <cellStyle name="Note 3 22" xfId="17595" xr:uid="{00000000-0005-0000-0000-000087620000}"/>
    <cellStyle name="Note 3 22 2" xfId="17596" xr:uid="{00000000-0005-0000-0000-000088620000}"/>
    <cellStyle name="Note 3 22 2 2" xfId="17597" xr:uid="{00000000-0005-0000-0000-000089620000}"/>
    <cellStyle name="Note 3 22 2 3" xfId="17598" xr:uid="{00000000-0005-0000-0000-00008A620000}"/>
    <cellStyle name="Note 3 22 2 4" xfId="17599" xr:uid="{00000000-0005-0000-0000-00008B620000}"/>
    <cellStyle name="Note 3 22 2 5" xfId="17600" xr:uid="{00000000-0005-0000-0000-00008C620000}"/>
    <cellStyle name="Note 3 22 3" xfId="17601" xr:uid="{00000000-0005-0000-0000-00008D620000}"/>
    <cellStyle name="Note 3 22 3 2" xfId="17602" xr:uid="{00000000-0005-0000-0000-00008E620000}"/>
    <cellStyle name="Note 3 22 3 3" xfId="17603" xr:uid="{00000000-0005-0000-0000-00008F620000}"/>
    <cellStyle name="Note 3 22 3 4" xfId="17604" xr:uid="{00000000-0005-0000-0000-000090620000}"/>
    <cellStyle name="Note 3 22 3 5" xfId="17605" xr:uid="{00000000-0005-0000-0000-000091620000}"/>
    <cellStyle name="Note 3 22 4" xfId="34876" xr:uid="{00000000-0005-0000-0000-000092620000}"/>
    <cellStyle name="Note 3 23" xfId="17606" xr:uid="{00000000-0005-0000-0000-000093620000}"/>
    <cellStyle name="Note 3 23 2" xfId="17607" xr:uid="{00000000-0005-0000-0000-000094620000}"/>
    <cellStyle name="Note 3 23 3" xfId="17608" xr:uid="{00000000-0005-0000-0000-000095620000}"/>
    <cellStyle name="Note 3 23 4" xfId="17609" xr:uid="{00000000-0005-0000-0000-000096620000}"/>
    <cellStyle name="Note 3 23 5" xfId="17610" xr:uid="{00000000-0005-0000-0000-000097620000}"/>
    <cellStyle name="Note 3 24" xfId="17611" xr:uid="{00000000-0005-0000-0000-000098620000}"/>
    <cellStyle name="Note 3 24 2" xfId="17612" xr:uid="{00000000-0005-0000-0000-000099620000}"/>
    <cellStyle name="Note 3 24 3" xfId="17613" xr:uid="{00000000-0005-0000-0000-00009A620000}"/>
    <cellStyle name="Note 3 24 4" xfId="17614" xr:uid="{00000000-0005-0000-0000-00009B620000}"/>
    <cellStyle name="Note 3 24 5" xfId="17615" xr:uid="{00000000-0005-0000-0000-00009C620000}"/>
    <cellStyle name="Note 3 3" xfId="17616" xr:uid="{00000000-0005-0000-0000-00009D620000}"/>
    <cellStyle name="Note 3 3 2" xfId="17617" xr:uid="{00000000-0005-0000-0000-00009E620000}"/>
    <cellStyle name="Note 3 3 2 2" xfId="17618" xr:uid="{00000000-0005-0000-0000-00009F620000}"/>
    <cellStyle name="Note 3 3 2 2 2" xfId="17619" xr:uid="{00000000-0005-0000-0000-0000A0620000}"/>
    <cellStyle name="Note 3 3 2 2 2 2" xfId="17620" xr:uid="{00000000-0005-0000-0000-0000A1620000}"/>
    <cellStyle name="Note 3 3 2 2 2 3" xfId="17621" xr:uid="{00000000-0005-0000-0000-0000A2620000}"/>
    <cellStyle name="Note 3 3 2 2 2 4" xfId="17622" xr:uid="{00000000-0005-0000-0000-0000A3620000}"/>
    <cellStyle name="Note 3 3 2 2 2 5" xfId="17623" xr:uid="{00000000-0005-0000-0000-0000A4620000}"/>
    <cellStyle name="Note 3 3 2 2 3" xfId="17624" xr:uid="{00000000-0005-0000-0000-0000A5620000}"/>
    <cellStyle name="Note 3 3 2 2 3 2" xfId="17625" xr:uid="{00000000-0005-0000-0000-0000A6620000}"/>
    <cellStyle name="Note 3 3 2 2 3 3" xfId="17626" xr:uid="{00000000-0005-0000-0000-0000A7620000}"/>
    <cellStyle name="Note 3 3 2 2 3 4" xfId="17627" xr:uid="{00000000-0005-0000-0000-0000A8620000}"/>
    <cellStyle name="Note 3 3 2 2 3 5" xfId="17628" xr:uid="{00000000-0005-0000-0000-0000A9620000}"/>
    <cellStyle name="Note 3 3 2 3" xfId="17629" xr:uid="{00000000-0005-0000-0000-0000AA620000}"/>
    <cellStyle name="Note 3 3 2 3 2" xfId="17630" xr:uid="{00000000-0005-0000-0000-0000AB620000}"/>
    <cellStyle name="Note 3 3 2 3 3" xfId="17631" xr:uid="{00000000-0005-0000-0000-0000AC620000}"/>
    <cellStyle name="Note 3 3 2 3 4" xfId="17632" xr:uid="{00000000-0005-0000-0000-0000AD620000}"/>
    <cellStyle name="Note 3 3 2 3 5" xfId="17633" xr:uid="{00000000-0005-0000-0000-0000AE620000}"/>
    <cellStyle name="Note 3 3 2 4" xfId="17634" xr:uid="{00000000-0005-0000-0000-0000AF620000}"/>
    <cellStyle name="Note 3 3 2 4 2" xfId="17635" xr:uid="{00000000-0005-0000-0000-0000B0620000}"/>
    <cellStyle name="Note 3 3 2 4 3" xfId="17636" xr:uid="{00000000-0005-0000-0000-0000B1620000}"/>
    <cellStyle name="Note 3 3 2 4 4" xfId="17637" xr:uid="{00000000-0005-0000-0000-0000B2620000}"/>
    <cellStyle name="Note 3 3 2 4 5" xfId="17638" xr:uid="{00000000-0005-0000-0000-0000B3620000}"/>
    <cellStyle name="Note 3 3 3" xfId="17639" xr:uid="{00000000-0005-0000-0000-0000B4620000}"/>
    <cellStyle name="Note 3 3 3 2" xfId="17640" xr:uid="{00000000-0005-0000-0000-0000B5620000}"/>
    <cellStyle name="Note 3 3 3 2 2" xfId="17641" xr:uid="{00000000-0005-0000-0000-0000B6620000}"/>
    <cellStyle name="Note 3 3 3 2 2 2" xfId="17642" xr:uid="{00000000-0005-0000-0000-0000B7620000}"/>
    <cellStyle name="Note 3 3 3 2 2 3" xfId="17643" xr:uid="{00000000-0005-0000-0000-0000B8620000}"/>
    <cellStyle name="Note 3 3 3 2 2 4" xfId="17644" xr:uid="{00000000-0005-0000-0000-0000B9620000}"/>
    <cellStyle name="Note 3 3 3 2 2 5" xfId="17645" xr:uid="{00000000-0005-0000-0000-0000BA620000}"/>
    <cellStyle name="Note 3 3 3 2 3" xfId="17646" xr:uid="{00000000-0005-0000-0000-0000BB620000}"/>
    <cellStyle name="Note 3 3 3 2 3 2" xfId="17647" xr:uid="{00000000-0005-0000-0000-0000BC620000}"/>
    <cellStyle name="Note 3 3 3 2 3 3" xfId="17648" xr:uid="{00000000-0005-0000-0000-0000BD620000}"/>
    <cellStyle name="Note 3 3 3 2 3 4" xfId="17649" xr:uid="{00000000-0005-0000-0000-0000BE620000}"/>
    <cellStyle name="Note 3 3 3 2 3 5" xfId="17650" xr:uid="{00000000-0005-0000-0000-0000BF620000}"/>
    <cellStyle name="Note 3 3 3 3" xfId="17651" xr:uid="{00000000-0005-0000-0000-0000C0620000}"/>
    <cellStyle name="Note 3 3 3 3 2" xfId="17652" xr:uid="{00000000-0005-0000-0000-0000C1620000}"/>
    <cellStyle name="Note 3 3 3 3 3" xfId="17653" xr:uid="{00000000-0005-0000-0000-0000C2620000}"/>
    <cellStyle name="Note 3 3 3 3 4" xfId="17654" xr:uid="{00000000-0005-0000-0000-0000C3620000}"/>
    <cellStyle name="Note 3 3 3 3 5" xfId="17655" xr:uid="{00000000-0005-0000-0000-0000C4620000}"/>
    <cellStyle name="Note 3 3 3 4" xfId="17656" xr:uid="{00000000-0005-0000-0000-0000C5620000}"/>
    <cellStyle name="Note 3 3 3 4 2" xfId="17657" xr:uid="{00000000-0005-0000-0000-0000C6620000}"/>
    <cellStyle name="Note 3 3 3 4 3" xfId="17658" xr:uid="{00000000-0005-0000-0000-0000C7620000}"/>
    <cellStyle name="Note 3 3 3 4 4" xfId="17659" xr:uid="{00000000-0005-0000-0000-0000C8620000}"/>
    <cellStyle name="Note 3 3 3 4 5" xfId="17660" xr:uid="{00000000-0005-0000-0000-0000C9620000}"/>
    <cellStyle name="Note 3 3 4" xfId="17661" xr:uid="{00000000-0005-0000-0000-0000CA620000}"/>
    <cellStyle name="Note 3 3 4 2" xfId="17662" xr:uid="{00000000-0005-0000-0000-0000CB620000}"/>
    <cellStyle name="Note 3 3 4 2 2" xfId="17663" xr:uid="{00000000-0005-0000-0000-0000CC620000}"/>
    <cellStyle name="Note 3 3 4 2 2 2" xfId="17664" xr:uid="{00000000-0005-0000-0000-0000CD620000}"/>
    <cellStyle name="Note 3 3 4 2 2 3" xfId="17665" xr:uid="{00000000-0005-0000-0000-0000CE620000}"/>
    <cellStyle name="Note 3 3 4 2 2 4" xfId="17666" xr:uid="{00000000-0005-0000-0000-0000CF620000}"/>
    <cellStyle name="Note 3 3 4 2 2 5" xfId="17667" xr:uid="{00000000-0005-0000-0000-0000D0620000}"/>
    <cellStyle name="Note 3 3 4 2 3" xfId="17668" xr:uid="{00000000-0005-0000-0000-0000D1620000}"/>
    <cellStyle name="Note 3 3 4 2 3 2" xfId="17669" xr:uid="{00000000-0005-0000-0000-0000D2620000}"/>
    <cellStyle name="Note 3 3 4 2 3 3" xfId="17670" xr:uid="{00000000-0005-0000-0000-0000D3620000}"/>
    <cellStyle name="Note 3 3 4 2 3 4" xfId="17671" xr:uid="{00000000-0005-0000-0000-0000D4620000}"/>
    <cellStyle name="Note 3 3 4 2 3 5" xfId="17672" xr:uid="{00000000-0005-0000-0000-0000D5620000}"/>
    <cellStyle name="Note 3 3 4 3" xfId="17673" xr:uid="{00000000-0005-0000-0000-0000D6620000}"/>
    <cellStyle name="Note 3 3 4 3 2" xfId="17674" xr:uid="{00000000-0005-0000-0000-0000D7620000}"/>
    <cellStyle name="Note 3 3 4 3 3" xfId="17675" xr:uid="{00000000-0005-0000-0000-0000D8620000}"/>
    <cellStyle name="Note 3 3 4 3 4" xfId="17676" xr:uid="{00000000-0005-0000-0000-0000D9620000}"/>
    <cellStyle name="Note 3 3 4 3 5" xfId="17677" xr:uid="{00000000-0005-0000-0000-0000DA620000}"/>
    <cellStyle name="Note 3 3 4 4" xfId="17678" xr:uid="{00000000-0005-0000-0000-0000DB620000}"/>
    <cellStyle name="Note 3 3 4 4 2" xfId="17679" xr:uid="{00000000-0005-0000-0000-0000DC620000}"/>
    <cellStyle name="Note 3 3 4 4 3" xfId="17680" xr:uid="{00000000-0005-0000-0000-0000DD620000}"/>
    <cellStyle name="Note 3 3 4 4 4" xfId="17681" xr:uid="{00000000-0005-0000-0000-0000DE620000}"/>
    <cellStyle name="Note 3 3 4 4 5" xfId="17682" xr:uid="{00000000-0005-0000-0000-0000DF620000}"/>
    <cellStyle name="Note 3 3 5" xfId="17683" xr:uid="{00000000-0005-0000-0000-0000E0620000}"/>
    <cellStyle name="Note 3 3 5 2" xfId="17684" xr:uid="{00000000-0005-0000-0000-0000E1620000}"/>
    <cellStyle name="Note 3 3 5 2 2" xfId="17685" xr:uid="{00000000-0005-0000-0000-0000E2620000}"/>
    <cellStyle name="Note 3 3 5 2 3" xfId="17686" xr:uid="{00000000-0005-0000-0000-0000E3620000}"/>
    <cellStyle name="Note 3 3 5 2 4" xfId="17687" xr:uid="{00000000-0005-0000-0000-0000E4620000}"/>
    <cellStyle name="Note 3 3 5 2 5" xfId="17688" xr:uid="{00000000-0005-0000-0000-0000E5620000}"/>
    <cellStyle name="Note 3 3 5 3" xfId="17689" xr:uid="{00000000-0005-0000-0000-0000E6620000}"/>
    <cellStyle name="Note 3 3 5 3 2" xfId="17690" xr:uid="{00000000-0005-0000-0000-0000E7620000}"/>
    <cellStyle name="Note 3 3 5 3 3" xfId="17691" xr:uid="{00000000-0005-0000-0000-0000E8620000}"/>
    <cellStyle name="Note 3 3 5 3 4" xfId="17692" xr:uid="{00000000-0005-0000-0000-0000E9620000}"/>
    <cellStyle name="Note 3 3 5 3 5" xfId="17693" xr:uid="{00000000-0005-0000-0000-0000EA620000}"/>
    <cellStyle name="Note 3 3 6" xfId="17694" xr:uid="{00000000-0005-0000-0000-0000EB620000}"/>
    <cellStyle name="Note 3 3 6 2" xfId="17695" xr:uid="{00000000-0005-0000-0000-0000EC620000}"/>
    <cellStyle name="Note 3 3 6 3" xfId="17696" xr:uid="{00000000-0005-0000-0000-0000ED620000}"/>
    <cellStyle name="Note 3 3 6 4" xfId="17697" xr:uid="{00000000-0005-0000-0000-0000EE620000}"/>
    <cellStyle name="Note 3 3 6 5" xfId="17698" xr:uid="{00000000-0005-0000-0000-0000EF620000}"/>
    <cellStyle name="Note 3 3 7" xfId="17699" xr:uid="{00000000-0005-0000-0000-0000F0620000}"/>
    <cellStyle name="Note 3 3 7 2" xfId="17700" xr:uid="{00000000-0005-0000-0000-0000F1620000}"/>
    <cellStyle name="Note 3 3 7 3" xfId="17701" xr:uid="{00000000-0005-0000-0000-0000F2620000}"/>
    <cellStyle name="Note 3 3 7 4" xfId="17702" xr:uid="{00000000-0005-0000-0000-0000F3620000}"/>
    <cellStyle name="Note 3 3 7 5" xfId="17703" xr:uid="{00000000-0005-0000-0000-0000F4620000}"/>
    <cellStyle name="Note 3 4" xfId="17704" xr:uid="{00000000-0005-0000-0000-0000F5620000}"/>
    <cellStyle name="Note 3 4 2" xfId="17705" xr:uid="{00000000-0005-0000-0000-0000F6620000}"/>
    <cellStyle name="Note 3 4 2 2" xfId="17706" xr:uid="{00000000-0005-0000-0000-0000F7620000}"/>
    <cellStyle name="Note 3 4 2 2 2" xfId="17707" xr:uid="{00000000-0005-0000-0000-0000F8620000}"/>
    <cellStyle name="Note 3 4 2 2 2 2" xfId="17708" xr:uid="{00000000-0005-0000-0000-0000F9620000}"/>
    <cellStyle name="Note 3 4 2 2 2 3" xfId="17709" xr:uid="{00000000-0005-0000-0000-0000FA620000}"/>
    <cellStyle name="Note 3 4 2 2 2 4" xfId="17710" xr:uid="{00000000-0005-0000-0000-0000FB620000}"/>
    <cellStyle name="Note 3 4 2 2 2 5" xfId="17711" xr:uid="{00000000-0005-0000-0000-0000FC620000}"/>
    <cellStyle name="Note 3 4 2 2 3" xfId="17712" xr:uid="{00000000-0005-0000-0000-0000FD620000}"/>
    <cellStyle name="Note 3 4 2 2 3 2" xfId="17713" xr:uid="{00000000-0005-0000-0000-0000FE620000}"/>
    <cellStyle name="Note 3 4 2 2 3 3" xfId="17714" xr:uid="{00000000-0005-0000-0000-0000FF620000}"/>
    <cellStyle name="Note 3 4 2 2 3 4" xfId="17715" xr:uid="{00000000-0005-0000-0000-000000630000}"/>
    <cellStyle name="Note 3 4 2 2 3 5" xfId="17716" xr:uid="{00000000-0005-0000-0000-000001630000}"/>
    <cellStyle name="Note 3 4 2 3" xfId="17717" xr:uid="{00000000-0005-0000-0000-000002630000}"/>
    <cellStyle name="Note 3 4 2 3 2" xfId="17718" xr:uid="{00000000-0005-0000-0000-000003630000}"/>
    <cellStyle name="Note 3 4 2 3 3" xfId="17719" xr:uid="{00000000-0005-0000-0000-000004630000}"/>
    <cellStyle name="Note 3 4 2 3 4" xfId="17720" xr:uid="{00000000-0005-0000-0000-000005630000}"/>
    <cellStyle name="Note 3 4 2 3 5" xfId="17721" xr:uid="{00000000-0005-0000-0000-000006630000}"/>
    <cellStyle name="Note 3 4 2 4" xfId="17722" xr:uid="{00000000-0005-0000-0000-000007630000}"/>
    <cellStyle name="Note 3 4 2 4 2" xfId="17723" xr:uid="{00000000-0005-0000-0000-000008630000}"/>
    <cellStyle name="Note 3 4 2 4 3" xfId="17724" xr:uid="{00000000-0005-0000-0000-000009630000}"/>
    <cellStyle name="Note 3 4 2 4 4" xfId="17725" xr:uid="{00000000-0005-0000-0000-00000A630000}"/>
    <cellStyle name="Note 3 4 2 4 5" xfId="17726" xr:uid="{00000000-0005-0000-0000-00000B630000}"/>
    <cellStyle name="Note 3 4 3" xfId="17727" xr:uid="{00000000-0005-0000-0000-00000C630000}"/>
    <cellStyle name="Note 3 4 3 2" xfId="17728" xr:uid="{00000000-0005-0000-0000-00000D630000}"/>
    <cellStyle name="Note 3 4 3 2 2" xfId="17729" xr:uid="{00000000-0005-0000-0000-00000E630000}"/>
    <cellStyle name="Note 3 4 3 2 2 2" xfId="17730" xr:uid="{00000000-0005-0000-0000-00000F630000}"/>
    <cellStyle name="Note 3 4 3 2 2 3" xfId="17731" xr:uid="{00000000-0005-0000-0000-000010630000}"/>
    <cellStyle name="Note 3 4 3 2 2 4" xfId="17732" xr:uid="{00000000-0005-0000-0000-000011630000}"/>
    <cellStyle name="Note 3 4 3 2 2 5" xfId="17733" xr:uid="{00000000-0005-0000-0000-000012630000}"/>
    <cellStyle name="Note 3 4 3 2 3" xfId="17734" xr:uid="{00000000-0005-0000-0000-000013630000}"/>
    <cellStyle name="Note 3 4 3 2 3 2" xfId="17735" xr:uid="{00000000-0005-0000-0000-000014630000}"/>
    <cellStyle name="Note 3 4 3 2 3 3" xfId="17736" xr:uid="{00000000-0005-0000-0000-000015630000}"/>
    <cellStyle name="Note 3 4 3 2 3 4" xfId="17737" xr:uid="{00000000-0005-0000-0000-000016630000}"/>
    <cellStyle name="Note 3 4 3 2 3 5" xfId="17738" xr:uid="{00000000-0005-0000-0000-000017630000}"/>
    <cellStyle name="Note 3 4 3 3" xfId="17739" xr:uid="{00000000-0005-0000-0000-000018630000}"/>
    <cellStyle name="Note 3 4 3 3 2" xfId="17740" xr:uid="{00000000-0005-0000-0000-000019630000}"/>
    <cellStyle name="Note 3 4 3 3 3" xfId="17741" xr:uid="{00000000-0005-0000-0000-00001A630000}"/>
    <cellStyle name="Note 3 4 3 3 4" xfId="17742" xr:uid="{00000000-0005-0000-0000-00001B630000}"/>
    <cellStyle name="Note 3 4 3 3 5" xfId="17743" xr:uid="{00000000-0005-0000-0000-00001C630000}"/>
    <cellStyle name="Note 3 4 3 4" xfId="17744" xr:uid="{00000000-0005-0000-0000-00001D630000}"/>
    <cellStyle name="Note 3 4 3 4 2" xfId="17745" xr:uid="{00000000-0005-0000-0000-00001E630000}"/>
    <cellStyle name="Note 3 4 3 4 3" xfId="17746" xr:uid="{00000000-0005-0000-0000-00001F630000}"/>
    <cellStyle name="Note 3 4 3 4 4" xfId="17747" xr:uid="{00000000-0005-0000-0000-000020630000}"/>
    <cellStyle name="Note 3 4 3 4 5" xfId="17748" xr:uid="{00000000-0005-0000-0000-000021630000}"/>
    <cellStyle name="Note 3 4 4" xfId="17749" xr:uid="{00000000-0005-0000-0000-000022630000}"/>
    <cellStyle name="Note 3 4 4 2" xfId="17750" xr:uid="{00000000-0005-0000-0000-000023630000}"/>
    <cellStyle name="Note 3 4 4 2 2" xfId="17751" xr:uid="{00000000-0005-0000-0000-000024630000}"/>
    <cellStyle name="Note 3 4 4 2 2 2" xfId="17752" xr:uid="{00000000-0005-0000-0000-000025630000}"/>
    <cellStyle name="Note 3 4 4 2 2 3" xfId="17753" xr:uid="{00000000-0005-0000-0000-000026630000}"/>
    <cellStyle name="Note 3 4 4 2 2 4" xfId="17754" xr:uid="{00000000-0005-0000-0000-000027630000}"/>
    <cellStyle name="Note 3 4 4 2 2 5" xfId="17755" xr:uid="{00000000-0005-0000-0000-000028630000}"/>
    <cellStyle name="Note 3 4 4 2 3" xfId="17756" xr:uid="{00000000-0005-0000-0000-000029630000}"/>
    <cellStyle name="Note 3 4 4 2 3 2" xfId="17757" xr:uid="{00000000-0005-0000-0000-00002A630000}"/>
    <cellStyle name="Note 3 4 4 2 3 3" xfId="17758" xr:uid="{00000000-0005-0000-0000-00002B630000}"/>
    <cellStyle name="Note 3 4 4 2 3 4" xfId="17759" xr:uid="{00000000-0005-0000-0000-00002C630000}"/>
    <cellStyle name="Note 3 4 4 2 3 5" xfId="17760" xr:uid="{00000000-0005-0000-0000-00002D630000}"/>
    <cellStyle name="Note 3 4 4 3" xfId="17761" xr:uid="{00000000-0005-0000-0000-00002E630000}"/>
    <cellStyle name="Note 3 4 4 3 2" xfId="17762" xr:uid="{00000000-0005-0000-0000-00002F630000}"/>
    <cellStyle name="Note 3 4 4 3 3" xfId="17763" xr:uid="{00000000-0005-0000-0000-000030630000}"/>
    <cellStyle name="Note 3 4 4 3 4" xfId="17764" xr:uid="{00000000-0005-0000-0000-000031630000}"/>
    <cellStyle name="Note 3 4 4 3 5" xfId="17765" xr:uid="{00000000-0005-0000-0000-000032630000}"/>
    <cellStyle name="Note 3 4 4 4" xfId="17766" xr:uid="{00000000-0005-0000-0000-000033630000}"/>
    <cellStyle name="Note 3 4 4 4 2" xfId="17767" xr:uid="{00000000-0005-0000-0000-000034630000}"/>
    <cellStyle name="Note 3 4 4 4 3" xfId="17768" xr:uid="{00000000-0005-0000-0000-000035630000}"/>
    <cellStyle name="Note 3 4 4 4 4" xfId="17769" xr:uid="{00000000-0005-0000-0000-000036630000}"/>
    <cellStyle name="Note 3 4 4 4 5" xfId="17770" xr:uid="{00000000-0005-0000-0000-000037630000}"/>
    <cellStyle name="Note 3 4 5" xfId="17771" xr:uid="{00000000-0005-0000-0000-000038630000}"/>
    <cellStyle name="Note 3 4 5 2" xfId="17772" xr:uid="{00000000-0005-0000-0000-000039630000}"/>
    <cellStyle name="Note 3 4 5 2 2" xfId="17773" xr:uid="{00000000-0005-0000-0000-00003A630000}"/>
    <cellStyle name="Note 3 4 5 2 3" xfId="17774" xr:uid="{00000000-0005-0000-0000-00003B630000}"/>
    <cellStyle name="Note 3 4 5 2 4" xfId="17775" xr:uid="{00000000-0005-0000-0000-00003C630000}"/>
    <cellStyle name="Note 3 4 5 2 5" xfId="17776" xr:uid="{00000000-0005-0000-0000-00003D630000}"/>
    <cellStyle name="Note 3 4 5 3" xfId="17777" xr:uid="{00000000-0005-0000-0000-00003E630000}"/>
    <cellStyle name="Note 3 4 5 3 2" xfId="17778" xr:uid="{00000000-0005-0000-0000-00003F630000}"/>
    <cellStyle name="Note 3 4 5 3 3" xfId="17779" xr:uid="{00000000-0005-0000-0000-000040630000}"/>
    <cellStyle name="Note 3 4 5 3 4" xfId="17780" xr:uid="{00000000-0005-0000-0000-000041630000}"/>
    <cellStyle name="Note 3 4 5 3 5" xfId="17781" xr:uid="{00000000-0005-0000-0000-000042630000}"/>
    <cellStyle name="Note 3 4 6" xfId="17782" xr:uid="{00000000-0005-0000-0000-000043630000}"/>
    <cellStyle name="Note 3 4 6 2" xfId="17783" xr:uid="{00000000-0005-0000-0000-000044630000}"/>
    <cellStyle name="Note 3 4 6 3" xfId="17784" xr:uid="{00000000-0005-0000-0000-000045630000}"/>
    <cellStyle name="Note 3 4 6 4" xfId="17785" xr:uid="{00000000-0005-0000-0000-000046630000}"/>
    <cellStyle name="Note 3 4 6 5" xfId="17786" xr:uid="{00000000-0005-0000-0000-000047630000}"/>
    <cellStyle name="Note 3 4 7" xfId="17787" xr:uid="{00000000-0005-0000-0000-000048630000}"/>
    <cellStyle name="Note 3 4 7 2" xfId="17788" xr:uid="{00000000-0005-0000-0000-000049630000}"/>
    <cellStyle name="Note 3 4 7 3" xfId="17789" xr:uid="{00000000-0005-0000-0000-00004A630000}"/>
    <cellStyle name="Note 3 4 7 4" xfId="17790" xr:uid="{00000000-0005-0000-0000-00004B630000}"/>
    <cellStyle name="Note 3 4 7 5" xfId="17791" xr:uid="{00000000-0005-0000-0000-00004C630000}"/>
    <cellStyle name="Note 3 5" xfId="17792" xr:uid="{00000000-0005-0000-0000-00004D630000}"/>
    <cellStyle name="Note 3 5 2" xfId="17793" xr:uid="{00000000-0005-0000-0000-00004E630000}"/>
    <cellStyle name="Note 3 5 2 2" xfId="17794" xr:uid="{00000000-0005-0000-0000-00004F630000}"/>
    <cellStyle name="Note 3 5 2 2 2" xfId="17795" xr:uid="{00000000-0005-0000-0000-000050630000}"/>
    <cellStyle name="Note 3 5 2 2 2 2" xfId="17796" xr:uid="{00000000-0005-0000-0000-000051630000}"/>
    <cellStyle name="Note 3 5 2 2 2 3" xfId="17797" xr:uid="{00000000-0005-0000-0000-000052630000}"/>
    <cellStyle name="Note 3 5 2 2 2 4" xfId="17798" xr:uid="{00000000-0005-0000-0000-000053630000}"/>
    <cellStyle name="Note 3 5 2 2 2 5" xfId="17799" xr:uid="{00000000-0005-0000-0000-000054630000}"/>
    <cellStyle name="Note 3 5 2 2 3" xfId="17800" xr:uid="{00000000-0005-0000-0000-000055630000}"/>
    <cellStyle name="Note 3 5 2 2 3 2" xfId="17801" xr:uid="{00000000-0005-0000-0000-000056630000}"/>
    <cellStyle name="Note 3 5 2 2 3 3" xfId="17802" xr:uid="{00000000-0005-0000-0000-000057630000}"/>
    <cellStyle name="Note 3 5 2 2 3 4" xfId="17803" xr:uid="{00000000-0005-0000-0000-000058630000}"/>
    <cellStyle name="Note 3 5 2 2 3 5" xfId="17804" xr:uid="{00000000-0005-0000-0000-000059630000}"/>
    <cellStyle name="Note 3 5 2 3" xfId="17805" xr:uid="{00000000-0005-0000-0000-00005A630000}"/>
    <cellStyle name="Note 3 5 2 3 2" xfId="17806" xr:uid="{00000000-0005-0000-0000-00005B630000}"/>
    <cellStyle name="Note 3 5 2 3 3" xfId="17807" xr:uid="{00000000-0005-0000-0000-00005C630000}"/>
    <cellStyle name="Note 3 5 2 3 4" xfId="17808" xr:uid="{00000000-0005-0000-0000-00005D630000}"/>
    <cellStyle name="Note 3 5 2 3 5" xfId="17809" xr:uid="{00000000-0005-0000-0000-00005E630000}"/>
    <cellStyle name="Note 3 5 2 4" xfId="17810" xr:uid="{00000000-0005-0000-0000-00005F630000}"/>
    <cellStyle name="Note 3 5 2 4 2" xfId="17811" xr:uid="{00000000-0005-0000-0000-000060630000}"/>
    <cellStyle name="Note 3 5 2 4 3" xfId="17812" xr:uid="{00000000-0005-0000-0000-000061630000}"/>
    <cellStyle name="Note 3 5 2 4 4" xfId="17813" xr:uid="{00000000-0005-0000-0000-000062630000}"/>
    <cellStyle name="Note 3 5 2 4 5" xfId="17814" xr:uid="{00000000-0005-0000-0000-000063630000}"/>
    <cellStyle name="Note 3 5 3" xfId="17815" xr:uid="{00000000-0005-0000-0000-000064630000}"/>
    <cellStyle name="Note 3 5 3 2" xfId="17816" xr:uid="{00000000-0005-0000-0000-000065630000}"/>
    <cellStyle name="Note 3 5 3 2 2" xfId="17817" xr:uid="{00000000-0005-0000-0000-000066630000}"/>
    <cellStyle name="Note 3 5 3 2 2 2" xfId="17818" xr:uid="{00000000-0005-0000-0000-000067630000}"/>
    <cellStyle name="Note 3 5 3 2 2 3" xfId="17819" xr:uid="{00000000-0005-0000-0000-000068630000}"/>
    <cellStyle name="Note 3 5 3 2 2 4" xfId="17820" xr:uid="{00000000-0005-0000-0000-000069630000}"/>
    <cellStyle name="Note 3 5 3 2 2 5" xfId="17821" xr:uid="{00000000-0005-0000-0000-00006A630000}"/>
    <cellStyle name="Note 3 5 3 2 3" xfId="17822" xr:uid="{00000000-0005-0000-0000-00006B630000}"/>
    <cellStyle name="Note 3 5 3 2 3 2" xfId="17823" xr:uid="{00000000-0005-0000-0000-00006C630000}"/>
    <cellStyle name="Note 3 5 3 2 3 3" xfId="17824" xr:uid="{00000000-0005-0000-0000-00006D630000}"/>
    <cellStyle name="Note 3 5 3 2 3 4" xfId="17825" xr:uid="{00000000-0005-0000-0000-00006E630000}"/>
    <cellStyle name="Note 3 5 3 2 3 5" xfId="17826" xr:uid="{00000000-0005-0000-0000-00006F630000}"/>
    <cellStyle name="Note 3 5 3 3" xfId="17827" xr:uid="{00000000-0005-0000-0000-000070630000}"/>
    <cellStyle name="Note 3 5 3 3 2" xfId="17828" xr:uid="{00000000-0005-0000-0000-000071630000}"/>
    <cellStyle name="Note 3 5 3 3 3" xfId="17829" xr:uid="{00000000-0005-0000-0000-000072630000}"/>
    <cellStyle name="Note 3 5 3 3 4" xfId="17830" xr:uid="{00000000-0005-0000-0000-000073630000}"/>
    <cellStyle name="Note 3 5 3 3 5" xfId="17831" xr:uid="{00000000-0005-0000-0000-000074630000}"/>
    <cellStyle name="Note 3 5 3 4" xfId="17832" xr:uid="{00000000-0005-0000-0000-000075630000}"/>
    <cellStyle name="Note 3 5 3 4 2" xfId="17833" xr:uid="{00000000-0005-0000-0000-000076630000}"/>
    <cellStyle name="Note 3 5 3 4 3" xfId="17834" xr:uid="{00000000-0005-0000-0000-000077630000}"/>
    <cellStyle name="Note 3 5 3 4 4" xfId="17835" xr:uid="{00000000-0005-0000-0000-000078630000}"/>
    <cellStyle name="Note 3 5 3 4 5" xfId="17836" xr:uid="{00000000-0005-0000-0000-000079630000}"/>
    <cellStyle name="Note 3 5 4" xfId="17837" xr:uid="{00000000-0005-0000-0000-00007A630000}"/>
    <cellStyle name="Note 3 5 4 2" xfId="17838" xr:uid="{00000000-0005-0000-0000-00007B630000}"/>
    <cellStyle name="Note 3 5 4 2 2" xfId="17839" xr:uid="{00000000-0005-0000-0000-00007C630000}"/>
    <cellStyle name="Note 3 5 4 2 2 2" xfId="17840" xr:uid="{00000000-0005-0000-0000-00007D630000}"/>
    <cellStyle name="Note 3 5 4 2 2 3" xfId="17841" xr:uid="{00000000-0005-0000-0000-00007E630000}"/>
    <cellStyle name="Note 3 5 4 2 2 4" xfId="17842" xr:uid="{00000000-0005-0000-0000-00007F630000}"/>
    <cellStyle name="Note 3 5 4 2 2 5" xfId="17843" xr:uid="{00000000-0005-0000-0000-000080630000}"/>
    <cellStyle name="Note 3 5 4 2 3" xfId="17844" xr:uid="{00000000-0005-0000-0000-000081630000}"/>
    <cellStyle name="Note 3 5 4 2 3 2" xfId="17845" xr:uid="{00000000-0005-0000-0000-000082630000}"/>
    <cellStyle name="Note 3 5 4 2 3 3" xfId="17846" xr:uid="{00000000-0005-0000-0000-000083630000}"/>
    <cellStyle name="Note 3 5 4 2 3 4" xfId="17847" xr:uid="{00000000-0005-0000-0000-000084630000}"/>
    <cellStyle name="Note 3 5 4 2 3 5" xfId="17848" xr:uid="{00000000-0005-0000-0000-000085630000}"/>
    <cellStyle name="Note 3 5 4 3" xfId="17849" xr:uid="{00000000-0005-0000-0000-000086630000}"/>
    <cellStyle name="Note 3 5 4 3 2" xfId="17850" xr:uid="{00000000-0005-0000-0000-000087630000}"/>
    <cellStyle name="Note 3 5 4 3 3" xfId="17851" xr:uid="{00000000-0005-0000-0000-000088630000}"/>
    <cellStyle name="Note 3 5 4 3 4" xfId="17852" xr:uid="{00000000-0005-0000-0000-000089630000}"/>
    <cellStyle name="Note 3 5 4 3 5" xfId="17853" xr:uid="{00000000-0005-0000-0000-00008A630000}"/>
    <cellStyle name="Note 3 5 4 4" xfId="17854" xr:uid="{00000000-0005-0000-0000-00008B630000}"/>
    <cellStyle name="Note 3 5 4 4 2" xfId="17855" xr:uid="{00000000-0005-0000-0000-00008C630000}"/>
    <cellStyle name="Note 3 5 4 4 3" xfId="17856" xr:uid="{00000000-0005-0000-0000-00008D630000}"/>
    <cellStyle name="Note 3 5 4 4 4" xfId="17857" xr:uid="{00000000-0005-0000-0000-00008E630000}"/>
    <cellStyle name="Note 3 5 4 4 5" xfId="17858" xr:uid="{00000000-0005-0000-0000-00008F630000}"/>
    <cellStyle name="Note 3 5 5" xfId="17859" xr:uid="{00000000-0005-0000-0000-000090630000}"/>
    <cellStyle name="Note 3 5 5 2" xfId="17860" xr:uid="{00000000-0005-0000-0000-000091630000}"/>
    <cellStyle name="Note 3 5 5 2 2" xfId="17861" xr:uid="{00000000-0005-0000-0000-000092630000}"/>
    <cellStyle name="Note 3 5 5 2 3" xfId="17862" xr:uid="{00000000-0005-0000-0000-000093630000}"/>
    <cellStyle name="Note 3 5 5 2 4" xfId="17863" xr:uid="{00000000-0005-0000-0000-000094630000}"/>
    <cellStyle name="Note 3 5 5 2 5" xfId="17864" xr:uid="{00000000-0005-0000-0000-000095630000}"/>
    <cellStyle name="Note 3 5 5 3" xfId="17865" xr:uid="{00000000-0005-0000-0000-000096630000}"/>
    <cellStyle name="Note 3 5 5 3 2" xfId="17866" xr:uid="{00000000-0005-0000-0000-000097630000}"/>
    <cellStyle name="Note 3 5 5 3 3" xfId="17867" xr:uid="{00000000-0005-0000-0000-000098630000}"/>
    <cellStyle name="Note 3 5 5 3 4" xfId="17868" xr:uid="{00000000-0005-0000-0000-000099630000}"/>
    <cellStyle name="Note 3 5 5 3 5" xfId="17869" xr:uid="{00000000-0005-0000-0000-00009A630000}"/>
    <cellStyle name="Note 3 5 6" xfId="17870" xr:uid="{00000000-0005-0000-0000-00009B630000}"/>
    <cellStyle name="Note 3 5 6 2" xfId="17871" xr:uid="{00000000-0005-0000-0000-00009C630000}"/>
    <cellStyle name="Note 3 5 6 3" xfId="17872" xr:uid="{00000000-0005-0000-0000-00009D630000}"/>
    <cellStyle name="Note 3 5 6 4" xfId="17873" xr:uid="{00000000-0005-0000-0000-00009E630000}"/>
    <cellStyle name="Note 3 5 6 5" xfId="17874" xr:uid="{00000000-0005-0000-0000-00009F630000}"/>
    <cellStyle name="Note 3 5 7" xfId="17875" xr:uid="{00000000-0005-0000-0000-0000A0630000}"/>
    <cellStyle name="Note 3 5 7 2" xfId="17876" xr:uid="{00000000-0005-0000-0000-0000A1630000}"/>
    <cellStyle name="Note 3 5 7 3" xfId="17877" xr:uid="{00000000-0005-0000-0000-0000A2630000}"/>
    <cellStyle name="Note 3 5 7 4" xfId="17878" xr:uid="{00000000-0005-0000-0000-0000A3630000}"/>
    <cellStyle name="Note 3 5 7 5" xfId="17879" xr:uid="{00000000-0005-0000-0000-0000A4630000}"/>
    <cellStyle name="Note 3 6" xfId="17880" xr:uid="{00000000-0005-0000-0000-0000A5630000}"/>
    <cellStyle name="Note 3 6 2" xfId="17881" xr:uid="{00000000-0005-0000-0000-0000A6630000}"/>
    <cellStyle name="Note 3 6 2 2" xfId="17882" xr:uid="{00000000-0005-0000-0000-0000A7630000}"/>
    <cellStyle name="Note 3 6 2 2 2" xfId="17883" xr:uid="{00000000-0005-0000-0000-0000A8630000}"/>
    <cellStyle name="Note 3 6 2 2 2 2" xfId="17884" xr:uid="{00000000-0005-0000-0000-0000A9630000}"/>
    <cellStyle name="Note 3 6 2 2 2 3" xfId="17885" xr:uid="{00000000-0005-0000-0000-0000AA630000}"/>
    <cellStyle name="Note 3 6 2 2 2 4" xfId="17886" xr:uid="{00000000-0005-0000-0000-0000AB630000}"/>
    <cellStyle name="Note 3 6 2 2 2 5" xfId="17887" xr:uid="{00000000-0005-0000-0000-0000AC630000}"/>
    <cellStyle name="Note 3 6 2 2 3" xfId="17888" xr:uid="{00000000-0005-0000-0000-0000AD630000}"/>
    <cellStyle name="Note 3 6 2 2 3 2" xfId="17889" xr:uid="{00000000-0005-0000-0000-0000AE630000}"/>
    <cellStyle name="Note 3 6 2 2 3 3" xfId="17890" xr:uid="{00000000-0005-0000-0000-0000AF630000}"/>
    <cellStyle name="Note 3 6 2 2 3 4" xfId="17891" xr:uid="{00000000-0005-0000-0000-0000B0630000}"/>
    <cellStyle name="Note 3 6 2 2 3 5" xfId="17892" xr:uid="{00000000-0005-0000-0000-0000B1630000}"/>
    <cellStyle name="Note 3 6 2 3" xfId="17893" xr:uid="{00000000-0005-0000-0000-0000B2630000}"/>
    <cellStyle name="Note 3 6 2 3 2" xfId="17894" xr:uid="{00000000-0005-0000-0000-0000B3630000}"/>
    <cellStyle name="Note 3 6 2 3 3" xfId="17895" xr:uid="{00000000-0005-0000-0000-0000B4630000}"/>
    <cellStyle name="Note 3 6 2 3 4" xfId="17896" xr:uid="{00000000-0005-0000-0000-0000B5630000}"/>
    <cellStyle name="Note 3 6 2 3 5" xfId="17897" xr:uid="{00000000-0005-0000-0000-0000B6630000}"/>
    <cellStyle name="Note 3 6 2 4" xfId="17898" xr:uid="{00000000-0005-0000-0000-0000B7630000}"/>
    <cellStyle name="Note 3 6 2 4 2" xfId="17899" xr:uid="{00000000-0005-0000-0000-0000B8630000}"/>
    <cellStyle name="Note 3 6 2 4 3" xfId="17900" xr:uid="{00000000-0005-0000-0000-0000B9630000}"/>
    <cellStyle name="Note 3 6 2 4 4" xfId="17901" xr:uid="{00000000-0005-0000-0000-0000BA630000}"/>
    <cellStyle name="Note 3 6 2 4 5" xfId="17902" xr:uid="{00000000-0005-0000-0000-0000BB630000}"/>
    <cellStyle name="Note 3 6 3" xfId="17903" xr:uid="{00000000-0005-0000-0000-0000BC630000}"/>
    <cellStyle name="Note 3 6 3 2" xfId="17904" xr:uid="{00000000-0005-0000-0000-0000BD630000}"/>
    <cellStyle name="Note 3 6 3 2 2" xfId="17905" xr:uid="{00000000-0005-0000-0000-0000BE630000}"/>
    <cellStyle name="Note 3 6 3 2 2 2" xfId="17906" xr:uid="{00000000-0005-0000-0000-0000BF630000}"/>
    <cellStyle name="Note 3 6 3 2 2 3" xfId="17907" xr:uid="{00000000-0005-0000-0000-0000C0630000}"/>
    <cellStyle name="Note 3 6 3 2 2 4" xfId="17908" xr:uid="{00000000-0005-0000-0000-0000C1630000}"/>
    <cellStyle name="Note 3 6 3 2 2 5" xfId="17909" xr:uid="{00000000-0005-0000-0000-0000C2630000}"/>
    <cellStyle name="Note 3 6 3 2 3" xfId="17910" xr:uid="{00000000-0005-0000-0000-0000C3630000}"/>
    <cellStyle name="Note 3 6 3 2 3 2" xfId="17911" xr:uid="{00000000-0005-0000-0000-0000C4630000}"/>
    <cellStyle name="Note 3 6 3 2 3 3" xfId="17912" xr:uid="{00000000-0005-0000-0000-0000C5630000}"/>
    <cellStyle name="Note 3 6 3 2 3 4" xfId="17913" xr:uid="{00000000-0005-0000-0000-0000C6630000}"/>
    <cellStyle name="Note 3 6 3 2 3 5" xfId="17914" xr:uid="{00000000-0005-0000-0000-0000C7630000}"/>
    <cellStyle name="Note 3 6 3 3" xfId="17915" xr:uid="{00000000-0005-0000-0000-0000C8630000}"/>
    <cellStyle name="Note 3 6 3 3 2" xfId="17916" xr:uid="{00000000-0005-0000-0000-0000C9630000}"/>
    <cellStyle name="Note 3 6 3 3 3" xfId="17917" xr:uid="{00000000-0005-0000-0000-0000CA630000}"/>
    <cellStyle name="Note 3 6 3 3 4" xfId="17918" xr:uid="{00000000-0005-0000-0000-0000CB630000}"/>
    <cellStyle name="Note 3 6 3 3 5" xfId="17919" xr:uid="{00000000-0005-0000-0000-0000CC630000}"/>
    <cellStyle name="Note 3 6 3 4" xfId="17920" xr:uid="{00000000-0005-0000-0000-0000CD630000}"/>
    <cellStyle name="Note 3 6 3 4 2" xfId="17921" xr:uid="{00000000-0005-0000-0000-0000CE630000}"/>
    <cellStyle name="Note 3 6 3 4 3" xfId="17922" xr:uid="{00000000-0005-0000-0000-0000CF630000}"/>
    <cellStyle name="Note 3 6 3 4 4" xfId="17923" xr:uid="{00000000-0005-0000-0000-0000D0630000}"/>
    <cellStyle name="Note 3 6 3 4 5" xfId="17924" xr:uid="{00000000-0005-0000-0000-0000D1630000}"/>
    <cellStyle name="Note 3 6 4" xfId="17925" xr:uid="{00000000-0005-0000-0000-0000D2630000}"/>
    <cellStyle name="Note 3 6 4 2" xfId="17926" xr:uid="{00000000-0005-0000-0000-0000D3630000}"/>
    <cellStyle name="Note 3 6 4 2 2" xfId="17927" xr:uid="{00000000-0005-0000-0000-0000D4630000}"/>
    <cellStyle name="Note 3 6 4 2 2 2" xfId="17928" xr:uid="{00000000-0005-0000-0000-0000D5630000}"/>
    <cellStyle name="Note 3 6 4 2 2 3" xfId="17929" xr:uid="{00000000-0005-0000-0000-0000D6630000}"/>
    <cellStyle name="Note 3 6 4 2 2 4" xfId="17930" xr:uid="{00000000-0005-0000-0000-0000D7630000}"/>
    <cellStyle name="Note 3 6 4 2 2 5" xfId="17931" xr:uid="{00000000-0005-0000-0000-0000D8630000}"/>
    <cellStyle name="Note 3 6 4 2 3" xfId="17932" xr:uid="{00000000-0005-0000-0000-0000D9630000}"/>
    <cellStyle name="Note 3 6 4 2 3 2" xfId="17933" xr:uid="{00000000-0005-0000-0000-0000DA630000}"/>
    <cellStyle name="Note 3 6 4 2 3 3" xfId="17934" xr:uid="{00000000-0005-0000-0000-0000DB630000}"/>
    <cellStyle name="Note 3 6 4 2 3 4" xfId="17935" xr:uid="{00000000-0005-0000-0000-0000DC630000}"/>
    <cellStyle name="Note 3 6 4 2 3 5" xfId="17936" xr:uid="{00000000-0005-0000-0000-0000DD630000}"/>
    <cellStyle name="Note 3 6 4 3" xfId="17937" xr:uid="{00000000-0005-0000-0000-0000DE630000}"/>
    <cellStyle name="Note 3 6 4 3 2" xfId="17938" xr:uid="{00000000-0005-0000-0000-0000DF630000}"/>
    <cellStyle name="Note 3 6 4 3 3" xfId="17939" xr:uid="{00000000-0005-0000-0000-0000E0630000}"/>
    <cellStyle name="Note 3 6 4 3 4" xfId="17940" xr:uid="{00000000-0005-0000-0000-0000E1630000}"/>
    <cellStyle name="Note 3 6 4 3 5" xfId="17941" xr:uid="{00000000-0005-0000-0000-0000E2630000}"/>
    <cellStyle name="Note 3 6 4 4" xfId="17942" xr:uid="{00000000-0005-0000-0000-0000E3630000}"/>
    <cellStyle name="Note 3 6 4 4 2" xfId="17943" xr:uid="{00000000-0005-0000-0000-0000E4630000}"/>
    <cellStyle name="Note 3 6 4 4 3" xfId="17944" xr:uid="{00000000-0005-0000-0000-0000E5630000}"/>
    <cellStyle name="Note 3 6 4 4 4" xfId="17945" xr:uid="{00000000-0005-0000-0000-0000E6630000}"/>
    <cellStyle name="Note 3 6 4 4 5" xfId="17946" xr:uid="{00000000-0005-0000-0000-0000E7630000}"/>
    <cellStyle name="Note 3 6 5" xfId="17947" xr:uid="{00000000-0005-0000-0000-0000E8630000}"/>
    <cellStyle name="Note 3 6 5 2" xfId="17948" xr:uid="{00000000-0005-0000-0000-0000E9630000}"/>
    <cellStyle name="Note 3 6 5 2 2" xfId="17949" xr:uid="{00000000-0005-0000-0000-0000EA630000}"/>
    <cellStyle name="Note 3 6 5 2 3" xfId="17950" xr:uid="{00000000-0005-0000-0000-0000EB630000}"/>
    <cellStyle name="Note 3 6 5 2 4" xfId="17951" xr:uid="{00000000-0005-0000-0000-0000EC630000}"/>
    <cellStyle name="Note 3 6 5 2 5" xfId="17952" xr:uid="{00000000-0005-0000-0000-0000ED630000}"/>
    <cellStyle name="Note 3 6 5 3" xfId="17953" xr:uid="{00000000-0005-0000-0000-0000EE630000}"/>
    <cellStyle name="Note 3 6 5 3 2" xfId="17954" xr:uid="{00000000-0005-0000-0000-0000EF630000}"/>
    <cellStyle name="Note 3 6 5 3 3" xfId="17955" xr:uid="{00000000-0005-0000-0000-0000F0630000}"/>
    <cellStyle name="Note 3 6 5 3 4" xfId="17956" xr:uid="{00000000-0005-0000-0000-0000F1630000}"/>
    <cellStyle name="Note 3 6 5 3 5" xfId="17957" xr:uid="{00000000-0005-0000-0000-0000F2630000}"/>
    <cellStyle name="Note 3 6 6" xfId="17958" xr:uid="{00000000-0005-0000-0000-0000F3630000}"/>
    <cellStyle name="Note 3 6 6 2" xfId="17959" xr:uid="{00000000-0005-0000-0000-0000F4630000}"/>
    <cellStyle name="Note 3 6 6 3" xfId="17960" xr:uid="{00000000-0005-0000-0000-0000F5630000}"/>
    <cellStyle name="Note 3 6 6 4" xfId="17961" xr:uid="{00000000-0005-0000-0000-0000F6630000}"/>
    <cellStyle name="Note 3 6 6 5" xfId="17962" xr:uid="{00000000-0005-0000-0000-0000F7630000}"/>
    <cellStyle name="Note 3 6 7" xfId="17963" xr:uid="{00000000-0005-0000-0000-0000F8630000}"/>
    <cellStyle name="Note 3 6 7 2" xfId="17964" xr:uid="{00000000-0005-0000-0000-0000F9630000}"/>
    <cellStyle name="Note 3 6 7 3" xfId="17965" xr:uid="{00000000-0005-0000-0000-0000FA630000}"/>
    <cellStyle name="Note 3 6 7 4" xfId="17966" xr:uid="{00000000-0005-0000-0000-0000FB630000}"/>
    <cellStyle name="Note 3 6 7 5" xfId="17967" xr:uid="{00000000-0005-0000-0000-0000FC630000}"/>
    <cellStyle name="Note 3 7" xfId="17968" xr:uid="{00000000-0005-0000-0000-0000FD630000}"/>
    <cellStyle name="Note 3 7 2" xfId="17969" xr:uid="{00000000-0005-0000-0000-0000FE630000}"/>
    <cellStyle name="Note 3 7 2 2" xfId="17970" xr:uid="{00000000-0005-0000-0000-0000FF630000}"/>
    <cellStyle name="Note 3 7 2 2 2" xfId="17971" xr:uid="{00000000-0005-0000-0000-000000640000}"/>
    <cellStyle name="Note 3 7 2 2 2 2" xfId="17972" xr:uid="{00000000-0005-0000-0000-000001640000}"/>
    <cellStyle name="Note 3 7 2 2 2 3" xfId="17973" xr:uid="{00000000-0005-0000-0000-000002640000}"/>
    <cellStyle name="Note 3 7 2 2 2 4" xfId="17974" xr:uid="{00000000-0005-0000-0000-000003640000}"/>
    <cellStyle name="Note 3 7 2 2 2 5" xfId="17975" xr:uid="{00000000-0005-0000-0000-000004640000}"/>
    <cellStyle name="Note 3 7 2 2 3" xfId="17976" xr:uid="{00000000-0005-0000-0000-000005640000}"/>
    <cellStyle name="Note 3 7 2 2 3 2" xfId="17977" xr:uid="{00000000-0005-0000-0000-000006640000}"/>
    <cellStyle name="Note 3 7 2 2 3 3" xfId="17978" xr:uid="{00000000-0005-0000-0000-000007640000}"/>
    <cellStyle name="Note 3 7 2 2 3 4" xfId="17979" xr:uid="{00000000-0005-0000-0000-000008640000}"/>
    <cellStyle name="Note 3 7 2 2 3 5" xfId="17980" xr:uid="{00000000-0005-0000-0000-000009640000}"/>
    <cellStyle name="Note 3 7 2 3" xfId="17981" xr:uid="{00000000-0005-0000-0000-00000A640000}"/>
    <cellStyle name="Note 3 7 2 3 2" xfId="17982" xr:uid="{00000000-0005-0000-0000-00000B640000}"/>
    <cellStyle name="Note 3 7 2 3 3" xfId="17983" xr:uid="{00000000-0005-0000-0000-00000C640000}"/>
    <cellStyle name="Note 3 7 2 3 4" xfId="17984" xr:uid="{00000000-0005-0000-0000-00000D640000}"/>
    <cellStyle name="Note 3 7 2 3 5" xfId="17985" xr:uid="{00000000-0005-0000-0000-00000E640000}"/>
    <cellStyle name="Note 3 7 2 4" xfId="17986" xr:uid="{00000000-0005-0000-0000-00000F640000}"/>
    <cellStyle name="Note 3 7 2 4 2" xfId="17987" xr:uid="{00000000-0005-0000-0000-000010640000}"/>
    <cellStyle name="Note 3 7 2 4 3" xfId="17988" xr:uid="{00000000-0005-0000-0000-000011640000}"/>
    <cellStyle name="Note 3 7 2 4 4" xfId="17989" xr:uid="{00000000-0005-0000-0000-000012640000}"/>
    <cellStyle name="Note 3 7 2 4 5" xfId="17990" xr:uid="{00000000-0005-0000-0000-000013640000}"/>
    <cellStyle name="Note 3 7 3" xfId="17991" xr:uid="{00000000-0005-0000-0000-000014640000}"/>
    <cellStyle name="Note 3 7 3 2" xfId="17992" xr:uid="{00000000-0005-0000-0000-000015640000}"/>
    <cellStyle name="Note 3 7 3 2 2" xfId="17993" xr:uid="{00000000-0005-0000-0000-000016640000}"/>
    <cellStyle name="Note 3 7 3 2 2 2" xfId="17994" xr:uid="{00000000-0005-0000-0000-000017640000}"/>
    <cellStyle name="Note 3 7 3 2 2 3" xfId="17995" xr:uid="{00000000-0005-0000-0000-000018640000}"/>
    <cellStyle name="Note 3 7 3 2 2 4" xfId="17996" xr:uid="{00000000-0005-0000-0000-000019640000}"/>
    <cellStyle name="Note 3 7 3 2 2 5" xfId="17997" xr:uid="{00000000-0005-0000-0000-00001A640000}"/>
    <cellStyle name="Note 3 7 3 2 3" xfId="17998" xr:uid="{00000000-0005-0000-0000-00001B640000}"/>
    <cellStyle name="Note 3 7 3 2 3 2" xfId="17999" xr:uid="{00000000-0005-0000-0000-00001C640000}"/>
    <cellStyle name="Note 3 7 3 2 3 3" xfId="18000" xr:uid="{00000000-0005-0000-0000-00001D640000}"/>
    <cellStyle name="Note 3 7 3 2 3 4" xfId="18001" xr:uid="{00000000-0005-0000-0000-00001E640000}"/>
    <cellStyle name="Note 3 7 3 2 3 5" xfId="18002" xr:uid="{00000000-0005-0000-0000-00001F640000}"/>
    <cellStyle name="Note 3 7 3 3" xfId="18003" xr:uid="{00000000-0005-0000-0000-000020640000}"/>
    <cellStyle name="Note 3 7 3 3 2" xfId="18004" xr:uid="{00000000-0005-0000-0000-000021640000}"/>
    <cellStyle name="Note 3 7 3 3 3" xfId="18005" xr:uid="{00000000-0005-0000-0000-000022640000}"/>
    <cellStyle name="Note 3 7 3 3 4" xfId="18006" xr:uid="{00000000-0005-0000-0000-000023640000}"/>
    <cellStyle name="Note 3 7 3 3 5" xfId="18007" xr:uid="{00000000-0005-0000-0000-000024640000}"/>
    <cellStyle name="Note 3 7 3 4" xfId="18008" xr:uid="{00000000-0005-0000-0000-000025640000}"/>
    <cellStyle name="Note 3 7 3 4 2" xfId="18009" xr:uid="{00000000-0005-0000-0000-000026640000}"/>
    <cellStyle name="Note 3 7 3 4 3" xfId="18010" xr:uid="{00000000-0005-0000-0000-000027640000}"/>
    <cellStyle name="Note 3 7 3 4 4" xfId="18011" xr:uid="{00000000-0005-0000-0000-000028640000}"/>
    <cellStyle name="Note 3 7 3 4 5" xfId="18012" xr:uid="{00000000-0005-0000-0000-000029640000}"/>
    <cellStyle name="Note 3 7 4" xfId="18013" xr:uid="{00000000-0005-0000-0000-00002A640000}"/>
    <cellStyle name="Note 3 7 4 2" xfId="18014" xr:uid="{00000000-0005-0000-0000-00002B640000}"/>
    <cellStyle name="Note 3 7 4 2 2" xfId="18015" xr:uid="{00000000-0005-0000-0000-00002C640000}"/>
    <cellStyle name="Note 3 7 4 2 2 2" xfId="18016" xr:uid="{00000000-0005-0000-0000-00002D640000}"/>
    <cellStyle name="Note 3 7 4 2 2 3" xfId="18017" xr:uid="{00000000-0005-0000-0000-00002E640000}"/>
    <cellStyle name="Note 3 7 4 2 2 4" xfId="18018" xr:uid="{00000000-0005-0000-0000-00002F640000}"/>
    <cellStyle name="Note 3 7 4 2 2 5" xfId="18019" xr:uid="{00000000-0005-0000-0000-000030640000}"/>
    <cellStyle name="Note 3 7 4 2 3" xfId="18020" xr:uid="{00000000-0005-0000-0000-000031640000}"/>
    <cellStyle name="Note 3 7 4 2 3 2" xfId="18021" xr:uid="{00000000-0005-0000-0000-000032640000}"/>
    <cellStyle name="Note 3 7 4 2 3 3" xfId="18022" xr:uid="{00000000-0005-0000-0000-000033640000}"/>
    <cellStyle name="Note 3 7 4 2 3 4" xfId="18023" xr:uid="{00000000-0005-0000-0000-000034640000}"/>
    <cellStyle name="Note 3 7 4 2 3 5" xfId="18024" xr:uid="{00000000-0005-0000-0000-000035640000}"/>
    <cellStyle name="Note 3 7 4 3" xfId="18025" xr:uid="{00000000-0005-0000-0000-000036640000}"/>
    <cellStyle name="Note 3 7 4 3 2" xfId="18026" xr:uid="{00000000-0005-0000-0000-000037640000}"/>
    <cellStyle name="Note 3 7 4 3 3" xfId="18027" xr:uid="{00000000-0005-0000-0000-000038640000}"/>
    <cellStyle name="Note 3 7 4 3 4" xfId="18028" xr:uid="{00000000-0005-0000-0000-000039640000}"/>
    <cellStyle name="Note 3 7 4 3 5" xfId="18029" xr:uid="{00000000-0005-0000-0000-00003A640000}"/>
    <cellStyle name="Note 3 7 4 4" xfId="18030" xr:uid="{00000000-0005-0000-0000-00003B640000}"/>
    <cellStyle name="Note 3 7 4 4 2" xfId="18031" xr:uid="{00000000-0005-0000-0000-00003C640000}"/>
    <cellStyle name="Note 3 7 4 4 3" xfId="18032" xr:uid="{00000000-0005-0000-0000-00003D640000}"/>
    <cellStyle name="Note 3 7 4 4 4" xfId="18033" xr:uid="{00000000-0005-0000-0000-00003E640000}"/>
    <cellStyle name="Note 3 7 4 4 5" xfId="18034" xr:uid="{00000000-0005-0000-0000-00003F640000}"/>
    <cellStyle name="Note 3 7 5" xfId="18035" xr:uid="{00000000-0005-0000-0000-000040640000}"/>
    <cellStyle name="Note 3 7 5 2" xfId="18036" xr:uid="{00000000-0005-0000-0000-000041640000}"/>
    <cellStyle name="Note 3 7 5 2 2" xfId="18037" xr:uid="{00000000-0005-0000-0000-000042640000}"/>
    <cellStyle name="Note 3 7 5 2 3" xfId="18038" xr:uid="{00000000-0005-0000-0000-000043640000}"/>
    <cellStyle name="Note 3 7 5 2 4" xfId="18039" xr:uid="{00000000-0005-0000-0000-000044640000}"/>
    <cellStyle name="Note 3 7 5 2 5" xfId="18040" xr:uid="{00000000-0005-0000-0000-000045640000}"/>
    <cellStyle name="Note 3 7 5 3" xfId="18041" xr:uid="{00000000-0005-0000-0000-000046640000}"/>
    <cellStyle name="Note 3 7 5 3 2" xfId="18042" xr:uid="{00000000-0005-0000-0000-000047640000}"/>
    <cellStyle name="Note 3 7 5 3 3" xfId="18043" xr:uid="{00000000-0005-0000-0000-000048640000}"/>
    <cellStyle name="Note 3 7 5 3 4" xfId="18044" xr:uid="{00000000-0005-0000-0000-000049640000}"/>
    <cellStyle name="Note 3 7 5 3 5" xfId="18045" xr:uid="{00000000-0005-0000-0000-00004A640000}"/>
    <cellStyle name="Note 3 7 6" xfId="18046" xr:uid="{00000000-0005-0000-0000-00004B640000}"/>
    <cellStyle name="Note 3 7 6 2" xfId="18047" xr:uid="{00000000-0005-0000-0000-00004C640000}"/>
    <cellStyle name="Note 3 7 6 3" xfId="18048" xr:uid="{00000000-0005-0000-0000-00004D640000}"/>
    <cellStyle name="Note 3 7 6 4" xfId="18049" xr:uid="{00000000-0005-0000-0000-00004E640000}"/>
    <cellStyle name="Note 3 7 6 5" xfId="18050" xr:uid="{00000000-0005-0000-0000-00004F640000}"/>
    <cellStyle name="Note 3 7 7" xfId="18051" xr:uid="{00000000-0005-0000-0000-000050640000}"/>
    <cellStyle name="Note 3 7 7 2" xfId="18052" xr:uid="{00000000-0005-0000-0000-000051640000}"/>
    <cellStyle name="Note 3 7 7 3" xfId="18053" xr:uid="{00000000-0005-0000-0000-000052640000}"/>
    <cellStyle name="Note 3 7 7 4" xfId="18054" xr:uid="{00000000-0005-0000-0000-000053640000}"/>
    <cellStyle name="Note 3 7 7 5" xfId="18055" xr:uid="{00000000-0005-0000-0000-000054640000}"/>
    <cellStyle name="Note 3 8" xfId="18056" xr:uid="{00000000-0005-0000-0000-000055640000}"/>
    <cellStyle name="Note 3 8 2" xfId="18057" xr:uid="{00000000-0005-0000-0000-000056640000}"/>
    <cellStyle name="Note 3 8 2 2" xfId="18058" xr:uid="{00000000-0005-0000-0000-000057640000}"/>
    <cellStyle name="Note 3 8 2 2 2" xfId="18059" xr:uid="{00000000-0005-0000-0000-000058640000}"/>
    <cellStyle name="Note 3 8 2 2 2 2" xfId="18060" xr:uid="{00000000-0005-0000-0000-000059640000}"/>
    <cellStyle name="Note 3 8 2 2 2 3" xfId="18061" xr:uid="{00000000-0005-0000-0000-00005A640000}"/>
    <cellStyle name="Note 3 8 2 2 2 4" xfId="18062" xr:uid="{00000000-0005-0000-0000-00005B640000}"/>
    <cellStyle name="Note 3 8 2 2 2 5" xfId="18063" xr:uid="{00000000-0005-0000-0000-00005C640000}"/>
    <cellStyle name="Note 3 8 2 2 3" xfId="18064" xr:uid="{00000000-0005-0000-0000-00005D640000}"/>
    <cellStyle name="Note 3 8 2 2 3 2" xfId="18065" xr:uid="{00000000-0005-0000-0000-00005E640000}"/>
    <cellStyle name="Note 3 8 2 2 3 3" xfId="18066" xr:uid="{00000000-0005-0000-0000-00005F640000}"/>
    <cellStyle name="Note 3 8 2 2 3 4" xfId="18067" xr:uid="{00000000-0005-0000-0000-000060640000}"/>
    <cellStyle name="Note 3 8 2 2 3 5" xfId="18068" xr:uid="{00000000-0005-0000-0000-000061640000}"/>
    <cellStyle name="Note 3 8 2 3" xfId="18069" xr:uid="{00000000-0005-0000-0000-000062640000}"/>
    <cellStyle name="Note 3 8 2 3 2" xfId="18070" xr:uid="{00000000-0005-0000-0000-000063640000}"/>
    <cellStyle name="Note 3 8 2 3 3" xfId="18071" xr:uid="{00000000-0005-0000-0000-000064640000}"/>
    <cellStyle name="Note 3 8 2 3 4" xfId="18072" xr:uid="{00000000-0005-0000-0000-000065640000}"/>
    <cellStyle name="Note 3 8 2 3 5" xfId="18073" xr:uid="{00000000-0005-0000-0000-000066640000}"/>
    <cellStyle name="Note 3 8 2 4" xfId="18074" xr:uid="{00000000-0005-0000-0000-000067640000}"/>
    <cellStyle name="Note 3 8 2 4 2" xfId="18075" xr:uid="{00000000-0005-0000-0000-000068640000}"/>
    <cellStyle name="Note 3 8 2 4 3" xfId="18076" xr:uid="{00000000-0005-0000-0000-000069640000}"/>
    <cellStyle name="Note 3 8 2 4 4" xfId="18077" xr:uid="{00000000-0005-0000-0000-00006A640000}"/>
    <cellStyle name="Note 3 8 2 4 5" xfId="18078" xr:uid="{00000000-0005-0000-0000-00006B640000}"/>
    <cellStyle name="Note 3 8 3" xfId="18079" xr:uid="{00000000-0005-0000-0000-00006C640000}"/>
    <cellStyle name="Note 3 8 3 2" xfId="18080" xr:uid="{00000000-0005-0000-0000-00006D640000}"/>
    <cellStyle name="Note 3 8 3 2 2" xfId="18081" xr:uid="{00000000-0005-0000-0000-00006E640000}"/>
    <cellStyle name="Note 3 8 3 2 2 2" xfId="18082" xr:uid="{00000000-0005-0000-0000-00006F640000}"/>
    <cellStyle name="Note 3 8 3 2 2 3" xfId="18083" xr:uid="{00000000-0005-0000-0000-000070640000}"/>
    <cellStyle name="Note 3 8 3 2 2 4" xfId="18084" xr:uid="{00000000-0005-0000-0000-000071640000}"/>
    <cellStyle name="Note 3 8 3 2 2 5" xfId="18085" xr:uid="{00000000-0005-0000-0000-000072640000}"/>
    <cellStyle name="Note 3 8 3 2 3" xfId="18086" xr:uid="{00000000-0005-0000-0000-000073640000}"/>
    <cellStyle name="Note 3 8 3 2 3 2" xfId="18087" xr:uid="{00000000-0005-0000-0000-000074640000}"/>
    <cellStyle name="Note 3 8 3 2 3 3" xfId="18088" xr:uid="{00000000-0005-0000-0000-000075640000}"/>
    <cellStyle name="Note 3 8 3 2 3 4" xfId="18089" xr:uid="{00000000-0005-0000-0000-000076640000}"/>
    <cellStyle name="Note 3 8 3 2 3 5" xfId="18090" xr:uid="{00000000-0005-0000-0000-000077640000}"/>
    <cellStyle name="Note 3 8 3 3" xfId="18091" xr:uid="{00000000-0005-0000-0000-000078640000}"/>
    <cellStyle name="Note 3 8 3 3 2" xfId="18092" xr:uid="{00000000-0005-0000-0000-000079640000}"/>
    <cellStyle name="Note 3 8 3 3 3" xfId="18093" xr:uid="{00000000-0005-0000-0000-00007A640000}"/>
    <cellStyle name="Note 3 8 3 3 4" xfId="18094" xr:uid="{00000000-0005-0000-0000-00007B640000}"/>
    <cellStyle name="Note 3 8 3 3 5" xfId="18095" xr:uid="{00000000-0005-0000-0000-00007C640000}"/>
    <cellStyle name="Note 3 8 3 4" xfId="18096" xr:uid="{00000000-0005-0000-0000-00007D640000}"/>
    <cellStyle name="Note 3 8 3 4 2" xfId="18097" xr:uid="{00000000-0005-0000-0000-00007E640000}"/>
    <cellStyle name="Note 3 8 3 4 3" xfId="18098" xr:uid="{00000000-0005-0000-0000-00007F640000}"/>
    <cellStyle name="Note 3 8 3 4 4" xfId="18099" xr:uid="{00000000-0005-0000-0000-000080640000}"/>
    <cellStyle name="Note 3 8 3 4 5" xfId="18100" xr:uid="{00000000-0005-0000-0000-000081640000}"/>
    <cellStyle name="Note 3 8 4" xfId="18101" xr:uid="{00000000-0005-0000-0000-000082640000}"/>
    <cellStyle name="Note 3 8 4 2" xfId="18102" xr:uid="{00000000-0005-0000-0000-000083640000}"/>
    <cellStyle name="Note 3 8 4 2 2" xfId="18103" xr:uid="{00000000-0005-0000-0000-000084640000}"/>
    <cellStyle name="Note 3 8 4 2 2 2" xfId="18104" xr:uid="{00000000-0005-0000-0000-000085640000}"/>
    <cellStyle name="Note 3 8 4 2 2 3" xfId="18105" xr:uid="{00000000-0005-0000-0000-000086640000}"/>
    <cellStyle name="Note 3 8 4 2 2 4" xfId="18106" xr:uid="{00000000-0005-0000-0000-000087640000}"/>
    <cellStyle name="Note 3 8 4 2 2 5" xfId="18107" xr:uid="{00000000-0005-0000-0000-000088640000}"/>
    <cellStyle name="Note 3 8 4 2 3" xfId="18108" xr:uid="{00000000-0005-0000-0000-000089640000}"/>
    <cellStyle name="Note 3 8 4 2 3 2" xfId="18109" xr:uid="{00000000-0005-0000-0000-00008A640000}"/>
    <cellStyle name="Note 3 8 4 2 3 3" xfId="18110" xr:uid="{00000000-0005-0000-0000-00008B640000}"/>
    <cellStyle name="Note 3 8 4 2 3 4" xfId="18111" xr:uid="{00000000-0005-0000-0000-00008C640000}"/>
    <cellStyle name="Note 3 8 4 2 3 5" xfId="18112" xr:uid="{00000000-0005-0000-0000-00008D640000}"/>
    <cellStyle name="Note 3 8 4 3" xfId="18113" xr:uid="{00000000-0005-0000-0000-00008E640000}"/>
    <cellStyle name="Note 3 8 4 3 2" xfId="18114" xr:uid="{00000000-0005-0000-0000-00008F640000}"/>
    <cellStyle name="Note 3 8 4 3 3" xfId="18115" xr:uid="{00000000-0005-0000-0000-000090640000}"/>
    <cellStyle name="Note 3 8 4 3 4" xfId="18116" xr:uid="{00000000-0005-0000-0000-000091640000}"/>
    <cellStyle name="Note 3 8 4 3 5" xfId="18117" xr:uid="{00000000-0005-0000-0000-000092640000}"/>
    <cellStyle name="Note 3 8 4 4" xfId="18118" xr:uid="{00000000-0005-0000-0000-000093640000}"/>
    <cellStyle name="Note 3 8 4 4 2" xfId="18119" xr:uid="{00000000-0005-0000-0000-000094640000}"/>
    <cellStyle name="Note 3 8 4 4 3" xfId="18120" xr:uid="{00000000-0005-0000-0000-000095640000}"/>
    <cellStyle name="Note 3 8 4 4 4" xfId="18121" xr:uid="{00000000-0005-0000-0000-000096640000}"/>
    <cellStyle name="Note 3 8 4 4 5" xfId="18122" xr:uid="{00000000-0005-0000-0000-000097640000}"/>
    <cellStyle name="Note 3 8 5" xfId="18123" xr:uid="{00000000-0005-0000-0000-000098640000}"/>
    <cellStyle name="Note 3 8 5 2" xfId="18124" xr:uid="{00000000-0005-0000-0000-000099640000}"/>
    <cellStyle name="Note 3 8 5 2 2" xfId="18125" xr:uid="{00000000-0005-0000-0000-00009A640000}"/>
    <cellStyle name="Note 3 8 5 2 3" xfId="18126" xr:uid="{00000000-0005-0000-0000-00009B640000}"/>
    <cellStyle name="Note 3 8 5 2 4" xfId="18127" xr:uid="{00000000-0005-0000-0000-00009C640000}"/>
    <cellStyle name="Note 3 8 5 2 5" xfId="18128" xr:uid="{00000000-0005-0000-0000-00009D640000}"/>
    <cellStyle name="Note 3 8 5 3" xfId="18129" xr:uid="{00000000-0005-0000-0000-00009E640000}"/>
    <cellStyle name="Note 3 8 5 3 2" xfId="18130" xr:uid="{00000000-0005-0000-0000-00009F640000}"/>
    <cellStyle name="Note 3 8 5 3 3" xfId="18131" xr:uid="{00000000-0005-0000-0000-0000A0640000}"/>
    <cellStyle name="Note 3 8 5 3 4" xfId="18132" xr:uid="{00000000-0005-0000-0000-0000A1640000}"/>
    <cellStyle name="Note 3 8 5 3 5" xfId="18133" xr:uid="{00000000-0005-0000-0000-0000A2640000}"/>
    <cellStyle name="Note 3 8 6" xfId="18134" xr:uid="{00000000-0005-0000-0000-0000A3640000}"/>
    <cellStyle name="Note 3 8 6 2" xfId="18135" xr:uid="{00000000-0005-0000-0000-0000A4640000}"/>
    <cellStyle name="Note 3 8 6 3" xfId="18136" xr:uid="{00000000-0005-0000-0000-0000A5640000}"/>
    <cellStyle name="Note 3 8 6 4" xfId="18137" xr:uid="{00000000-0005-0000-0000-0000A6640000}"/>
    <cellStyle name="Note 3 8 6 5" xfId="18138" xr:uid="{00000000-0005-0000-0000-0000A7640000}"/>
    <cellStyle name="Note 3 8 7" xfId="18139" xr:uid="{00000000-0005-0000-0000-0000A8640000}"/>
    <cellStyle name="Note 3 8 7 2" xfId="18140" xr:uid="{00000000-0005-0000-0000-0000A9640000}"/>
    <cellStyle name="Note 3 8 7 3" xfId="18141" xr:uid="{00000000-0005-0000-0000-0000AA640000}"/>
    <cellStyle name="Note 3 8 7 4" xfId="18142" xr:uid="{00000000-0005-0000-0000-0000AB640000}"/>
    <cellStyle name="Note 3 8 7 5" xfId="18143" xr:uid="{00000000-0005-0000-0000-0000AC640000}"/>
    <cellStyle name="Note 3 9" xfId="18144" xr:uid="{00000000-0005-0000-0000-0000AD640000}"/>
    <cellStyle name="Note 3 9 2" xfId="18145" xr:uid="{00000000-0005-0000-0000-0000AE640000}"/>
    <cellStyle name="Note 3 9 2 2" xfId="18146" xr:uid="{00000000-0005-0000-0000-0000AF640000}"/>
    <cellStyle name="Note 3 9 2 2 2" xfId="18147" xr:uid="{00000000-0005-0000-0000-0000B0640000}"/>
    <cellStyle name="Note 3 9 2 2 2 2" xfId="18148" xr:uid="{00000000-0005-0000-0000-0000B1640000}"/>
    <cellStyle name="Note 3 9 2 2 2 3" xfId="18149" xr:uid="{00000000-0005-0000-0000-0000B2640000}"/>
    <cellStyle name="Note 3 9 2 2 2 4" xfId="18150" xr:uid="{00000000-0005-0000-0000-0000B3640000}"/>
    <cellStyle name="Note 3 9 2 2 2 5" xfId="18151" xr:uid="{00000000-0005-0000-0000-0000B4640000}"/>
    <cellStyle name="Note 3 9 2 2 3" xfId="18152" xr:uid="{00000000-0005-0000-0000-0000B5640000}"/>
    <cellStyle name="Note 3 9 2 2 3 2" xfId="18153" xr:uid="{00000000-0005-0000-0000-0000B6640000}"/>
    <cellStyle name="Note 3 9 2 2 3 3" xfId="18154" xr:uid="{00000000-0005-0000-0000-0000B7640000}"/>
    <cellStyle name="Note 3 9 2 2 3 4" xfId="18155" xr:uid="{00000000-0005-0000-0000-0000B8640000}"/>
    <cellStyle name="Note 3 9 2 2 3 5" xfId="18156" xr:uid="{00000000-0005-0000-0000-0000B9640000}"/>
    <cellStyle name="Note 3 9 2 3" xfId="18157" xr:uid="{00000000-0005-0000-0000-0000BA640000}"/>
    <cellStyle name="Note 3 9 2 3 2" xfId="18158" xr:uid="{00000000-0005-0000-0000-0000BB640000}"/>
    <cellStyle name="Note 3 9 2 3 3" xfId="18159" xr:uid="{00000000-0005-0000-0000-0000BC640000}"/>
    <cellStyle name="Note 3 9 2 3 4" xfId="18160" xr:uid="{00000000-0005-0000-0000-0000BD640000}"/>
    <cellStyle name="Note 3 9 2 3 5" xfId="18161" xr:uid="{00000000-0005-0000-0000-0000BE640000}"/>
    <cellStyle name="Note 3 9 2 4" xfId="18162" xr:uid="{00000000-0005-0000-0000-0000BF640000}"/>
    <cellStyle name="Note 3 9 2 4 2" xfId="18163" xr:uid="{00000000-0005-0000-0000-0000C0640000}"/>
    <cellStyle name="Note 3 9 2 4 3" xfId="18164" xr:uid="{00000000-0005-0000-0000-0000C1640000}"/>
    <cellStyle name="Note 3 9 2 4 4" xfId="18165" xr:uid="{00000000-0005-0000-0000-0000C2640000}"/>
    <cellStyle name="Note 3 9 2 4 5" xfId="18166" xr:uid="{00000000-0005-0000-0000-0000C3640000}"/>
    <cellStyle name="Note 3 9 3" xfId="18167" xr:uid="{00000000-0005-0000-0000-0000C4640000}"/>
    <cellStyle name="Note 3 9 3 2" xfId="18168" xr:uid="{00000000-0005-0000-0000-0000C5640000}"/>
    <cellStyle name="Note 3 9 3 2 2" xfId="18169" xr:uid="{00000000-0005-0000-0000-0000C6640000}"/>
    <cellStyle name="Note 3 9 3 2 2 2" xfId="18170" xr:uid="{00000000-0005-0000-0000-0000C7640000}"/>
    <cellStyle name="Note 3 9 3 2 2 3" xfId="18171" xr:uid="{00000000-0005-0000-0000-0000C8640000}"/>
    <cellStyle name="Note 3 9 3 2 2 4" xfId="18172" xr:uid="{00000000-0005-0000-0000-0000C9640000}"/>
    <cellStyle name="Note 3 9 3 2 2 5" xfId="18173" xr:uid="{00000000-0005-0000-0000-0000CA640000}"/>
    <cellStyle name="Note 3 9 3 2 3" xfId="18174" xr:uid="{00000000-0005-0000-0000-0000CB640000}"/>
    <cellStyle name="Note 3 9 3 2 3 2" xfId="18175" xr:uid="{00000000-0005-0000-0000-0000CC640000}"/>
    <cellStyle name="Note 3 9 3 2 3 3" xfId="18176" xr:uid="{00000000-0005-0000-0000-0000CD640000}"/>
    <cellStyle name="Note 3 9 3 2 3 4" xfId="18177" xr:uid="{00000000-0005-0000-0000-0000CE640000}"/>
    <cellStyle name="Note 3 9 3 2 3 5" xfId="18178" xr:uid="{00000000-0005-0000-0000-0000CF640000}"/>
    <cellStyle name="Note 3 9 3 3" xfId="18179" xr:uid="{00000000-0005-0000-0000-0000D0640000}"/>
    <cellStyle name="Note 3 9 3 3 2" xfId="18180" xr:uid="{00000000-0005-0000-0000-0000D1640000}"/>
    <cellStyle name="Note 3 9 3 3 3" xfId="18181" xr:uid="{00000000-0005-0000-0000-0000D2640000}"/>
    <cellStyle name="Note 3 9 3 3 4" xfId="18182" xr:uid="{00000000-0005-0000-0000-0000D3640000}"/>
    <cellStyle name="Note 3 9 3 3 5" xfId="18183" xr:uid="{00000000-0005-0000-0000-0000D4640000}"/>
    <cellStyle name="Note 3 9 3 4" xfId="18184" xr:uid="{00000000-0005-0000-0000-0000D5640000}"/>
    <cellStyle name="Note 3 9 3 4 2" xfId="18185" xr:uid="{00000000-0005-0000-0000-0000D6640000}"/>
    <cellStyle name="Note 3 9 3 4 3" xfId="18186" xr:uid="{00000000-0005-0000-0000-0000D7640000}"/>
    <cellStyle name="Note 3 9 3 4 4" xfId="18187" xr:uid="{00000000-0005-0000-0000-0000D8640000}"/>
    <cellStyle name="Note 3 9 3 4 5" xfId="18188" xr:uid="{00000000-0005-0000-0000-0000D9640000}"/>
    <cellStyle name="Note 3 9 4" xfId="18189" xr:uid="{00000000-0005-0000-0000-0000DA640000}"/>
    <cellStyle name="Note 3 9 4 2" xfId="18190" xr:uid="{00000000-0005-0000-0000-0000DB640000}"/>
    <cellStyle name="Note 3 9 4 2 2" xfId="18191" xr:uid="{00000000-0005-0000-0000-0000DC640000}"/>
    <cellStyle name="Note 3 9 4 2 2 2" xfId="18192" xr:uid="{00000000-0005-0000-0000-0000DD640000}"/>
    <cellStyle name="Note 3 9 4 2 2 3" xfId="18193" xr:uid="{00000000-0005-0000-0000-0000DE640000}"/>
    <cellStyle name="Note 3 9 4 2 2 4" xfId="18194" xr:uid="{00000000-0005-0000-0000-0000DF640000}"/>
    <cellStyle name="Note 3 9 4 2 2 5" xfId="18195" xr:uid="{00000000-0005-0000-0000-0000E0640000}"/>
    <cellStyle name="Note 3 9 4 2 3" xfId="18196" xr:uid="{00000000-0005-0000-0000-0000E1640000}"/>
    <cellStyle name="Note 3 9 4 2 3 2" xfId="18197" xr:uid="{00000000-0005-0000-0000-0000E2640000}"/>
    <cellStyle name="Note 3 9 4 2 3 3" xfId="18198" xr:uid="{00000000-0005-0000-0000-0000E3640000}"/>
    <cellStyle name="Note 3 9 4 2 3 4" xfId="18199" xr:uid="{00000000-0005-0000-0000-0000E4640000}"/>
    <cellStyle name="Note 3 9 4 2 3 5" xfId="18200" xr:uid="{00000000-0005-0000-0000-0000E5640000}"/>
    <cellStyle name="Note 3 9 4 3" xfId="18201" xr:uid="{00000000-0005-0000-0000-0000E6640000}"/>
    <cellStyle name="Note 3 9 4 3 2" xfId="18202" xr:uid="{00000000-0005-0000-0000-0000E7640000}"/>
    <cellStyle name="Note 3 9 4 3 3" xfId="18203" xr:uid="{00000000-0005-0000-0000-0000E8640000}"/>
    <cellStyle name="Note 3 9 4 3 4" xfId="18204" xr:uid="{00000000-0005-0000-0000-0000E9640000}"/>
    <cellStyle name="Note 3 9 4 3 5" xfId="18205" xr:uid="{00000000-0005-0000-0000-0000EA640000}"/>
    <cellStyle name="Note 3 9 4 4" xfId="18206" xr:uid="{00000000-0005-0000-0000-0000EB640000}"/>
    <cellStyle name="Note 3 9 4 4 2" xfId="18207" xr:uid="{00000000-0005-0000-0000-0000EC640000}"/>
    <cellStyle name="Note 3 9 4 4 3" xfId="18208" xr:uid="{00000000-0005-0000-0000-0000ED640000}"/>
    <cellStyle name="Note 3 9 4 4 4" xfId="18209" xr:uid="{00000000-0005-0000-0000-0000EE640000}"/>
    <cellStyle name="Note 3 9 4 4 5" xfId="18210" xr:uid="{00000000-0005-0000-0000-0000EF640000}"/>
    <cellStyle name="Note 3 9 5" xfId="18211" xr:uid="{00000000-0005-0000-0000-0000F0640000}"/>
    <cellStyle name="Note 3 9 5 2" xfId="18212" xr:uid="{00000000-0005-0000-0000-0000F1640000}"/>
    <cellStyle name="Note 3 9 5 2 2" xfId="18213" xr:uid="{00000000-0005-0000-0000-0000F2640000}"/>
    <cellStyle name="Note 3 9 5 2 3" xfId="18214" xr:uid="{00000000-0005-0000-0000-0000F3640000}"/>
    <cellStyle name="Note 3 9 5 2 4" xfId="18215" xr:uid="{00000000-0005-0000-0000-0000F4640000}"/>
    <cellStyle name="Note 3 9 5 2 5" xfId="18216" xr:uid="{00000000-0005-0000-0000-0000F5640000}"/>
    <cellStyle name="Note 3 9 5 3" xfId="18217" xr:uid="{00000000-0005-0000-0000-0000F6640000}"/>
    <cellStyle name="Note 3 9 5 3 2" xfId="18218" xr:uid="{00000000-0005-0000-0000-0000F7640000}"/>
    <cellStyle name="Note 3 9 5 3 3" xfId="18219" xr:uid="{00000000-0005-0000-0000-0000F8640000}"/>
    <cellStyle name="Note 3 9 5 3 4" xfId="18220" xr:uid="{00000000-0005-0000-0000-0000F9640000}"/>
    <cellStyle name="Note 3 9 5 3 5" xfId="18221" xr:uid="{00000000-0005-0000-0000-0000FA640000}"/>
    <cellStyle name="Note 3 9 6" xfId="18222" xr:uid="{00000000-0005-0000-0000-0000FB640000}"/>
    <cellStyle name="Note 3 9 6 2" xfId="18223" xr:uid="{00000000-0005-0000-0000-0000FC640000}"/>
    <cellStyle name="Note 3 9 6 3" xfId="18224" xr:uid="{00000000-0005-0000-0000-0000FD640000}"/>
    <cellStyle name="Note 3 9 6 4" xfId="18225" xr:uid="{00000000-0005-0000-0000-0000FE640000}"/>
    <cellStyle name="Note 3 9 6 5" xfId="18226" xr:uid="{00000000-0005-0000-0000-0000FF640000}"/>
    <cellStyle name="Note 3 9 7" xfId="18227" xr:uid="{00000000-0005-0000-0000-000000650000}"/>
    <cellStyle name="Note 3 9 7 2" xfId="18228" xr:uid="{00000000-0005-0000-0000-000001650000}"/>
    <cellStyle name="Note 3 9 7 3" xfId="18229" xr:uid="{00000000-0005-0000-0000-000002650000}"/>
    <cellStyle name="Note 3 9 7 4" xfId="18230" xr:uid="{00000000-0005-0000-0000-000003650000}"/>
    <cellStyle name="Note 3 9 7 5" xfId="18231" xr:uid="{00000000-0005-0000-0000-000004650000}"/>
    <cellStyle name="Note 3_MEDIDAS AYER" xfId="37869" xr:uid="{00000000-0005-0000-0000-000005650000}"/>
    <cellStyle name="Note 4" xfId="18232" xr:uid="{00000000-0005-0000-0000-000006650000}"/>
    <cellStyle name="Note 4 2" xfId="18233" xr:uid="{00000000-0005-0000-0000-000007650000}"/>
    <cellStyle name="Note 4 2 2" xfId="18234" xr:uid="{00000000-0005-0000-0000-000008650000}"/>
    <cellStyle name="Note 4 2 2 2" xfId="18235" xr:uid="{00000000-0005-0000-0000-000009650000}"/>
    <cellStyle name="Note 4 2 2 2 2" xfId="18236" xr:uid="{00000000-0005-0000-0000-00000A650000}"/>
    <cellStyle name="Note 4 2 2 2 3" xfId="18237" xr:uid="{00000000-0005-0000-0000-00000B650000}"/>
    <cellStyle name="Note 4 2 2 2 4" xfId="18238" xr:uid="{00000000-0005-0000-0000-00000C650000}"/>
    <cellStyle name="Note 4 2 2 2 5" xfId="18239" xr:uid="{00000000-0005-0000-0000-00000D650000}"/>
    <cellStyle name="Note 4 2 2 3" xfId="18240" xr:uid="{00000000-0005-0000-0000-00000E650000}"/>
    <cellStyle name="Note 4 2 2 3 2" xfId="18241" xr:uid="{00000000-0005-0000-0000-00000F650000}"/>
    <cellStyle name="Note 4 2 2 3 3" xfId="18242" xr:uid="{00000000-0005-0000-0000-000010650000}"/>
    <cellStyle name="Note 4 2 2 3 4" xfId="18243" xr:uid="{00000000-0005-0000-0000-000011650000}"/>
    <cellStyle name="Note 4 2 2 3 5" xfId="18244" xr:uid="{00000000-0005-0000-0000-000012650000}"/>
    <cellStyle name="Note 4 2 3" xfId="18245" xr:uid="{00000000-0005-0000-0000-000013650000}"/>
    <cellStyle name="Note 4 2 3 2" xfId="18246" xr:uid="{00000000-0005-0000-0000-000014650000}"/>
    <cellStyle name="Note 4 2 3 3" xfId="18247" xr:uid="{00000000-0005-0000-0000-000015650000}"/>
    <cellStyle name="Note 4 2 3 4" xfId="18248" xr:uid="{00000000-0005-0000-0000-000016650000}"/>
    <cellStyle name="Note 4 2 3 5" xfId="18249" xr:uid="{00000000-0005-0000-0000-000017650000}"/>
    <cellStyle name="Note 4 2 4" xfId="18250" xr:uid="{00000000-0005-0000-0000-000018650000}"/>
    <cellStyle name="Note 4 2 4 2" xfId="18251" xr:uid="{00000000-0005-0000-0000-000019650000}"/>
    <cellStyle name="Note 4 2 4 3" xfId="18252" xr:uid="{00000000-0005-0000-0000-00001A650000}"/>
    <cellStyle name="Note 4 2 4 4" xfId="18253" xr:uid="{00000000-0005-0000-0000-00001B650000}"/>
    <cellStyle name="Note 4 2 4 5" xfId="18254" xr:uid="{00000000-0005-0000-0000-00001C650000}"/>
    <cellStyle name="Note 4 3" xfId="18255" xr:uid="{00000000-0005-0000-0000-00001D650000}"/>
    <cellStyle name="Note 4 3 2" xfId="18256" xr:uid="{00000000-0005-0000-0000-00001E650000}"/>
    <cellStyle name="Note 4 3 2 2" xfId="18257" xr:uid="{00000000-0005-0000-0000-00001F650000}"/>
    <cellStyle name="Note 4 3 2 2 2" xfId="18258" xr:uid="{00000000-0005-0000-0000-000020650000}"/>
    <cellStyle name="Note 4 3 2 2 3" xfId="18259" xr:uid="{00000000-0005-0000-0000-000021650000}"/>
    <cellStyle name="Note 4 3 2 2 4" xfId="18260" xr:uid="{00000000-0005-0000-0000-000022650000}"/>
    <cellStyle name="Note 4 3 2 2 5" xfId="18261" xr:uid="{00000000-0005-0000-0000-000023650000}"/>
    <cellStyle name="Note 4 3 2 3" xfId="18262" xr:uid="{00000000-0005-0000-0000-000024650000}"/>
    <cellStyle name="Note 4 3 2 3 2" xfId="18263" xr:uid="{00000000-0005-0000-0000-000025650000}"/>
    <cellStyle name="Note 4 3 2 3 3" xfId="18264" xr:uid="{00000000-0005-0000-0000-000026650000}"/>
    <cellStyle name="Note 4 3 2 3 4" xfId="18265" xr:uid="{00000000-0005-0000-0000-000027650000}"/>
    <cellStyle name="Note 4 3 2 3 5" xfId="18266" xr:uid="{00000000-0005-0000-0000-000028650000}"/>
    <cellStyle name="Note 4 3 3" xfId="18267" xr:uid="{00000000-0005-0000-0000-000029650000}"/>
    <cellStyle name="Note 4 3 3 2" xfId="18268" xr:uid="{00000000-0005-0000-0000-00002A650000}"/>
    <cellStyle name="Note 4 3 3 3" xfId="18269" xr:uid="{00000000-0005-0000-0000-00002B650000}"/>
    <cellStyle name="Note 4 3 3 4" xfId="18270" xr:uid="{00000000-0005-0000-0000-00002C650000}"/>
    <cellStyle name="Note 4 3 3 5" xfId="18271" xr:uid="{00000000-0005-0000-0000-00002D650000}"/>
    <cellStyle name="Note 4 3 4" xfId="18272" xr:uid="{00000000-0005-0000-0000-00002E650000}"/>
    <cellStyle name="Note 4 3 4 2" xfId="18273" xr:uid="{00000000-0005-0000-0000-00002F650000}"/>
    <cellStyle name="Note 4 3 4 3" xfId="18274" xr:uid="{00000000-0005-0000-0000-000030650000}"/>
    <cellStyle name="Note 4 3 4 4" xfId="18275" xr:uid="{00000000-0005-0000-0000-000031650000}"/>
    <cellStyle name="Note 4 3 4 5" xfId="18276" xr:uid="{00000000-0005-0000-0000-000032650000}"/>
    <cellStyle name="Note 4 4" xfId="18277" xr:uid="{00000000-0005-0000-0000-000033650000}"/>
    <cellStyle name="Note 4 4 2" xfId="18278" xr:uid="{00000000-0005-0000-0000-000034650000}"/>
    <cellStyle name="Note 4 4 2 2" xfId="18279" xr:uid="{00000000-0005-0000-0000-000035650000}"/>
    <cellStyle name="Note 4 4 2 2 2" xfId="18280" xr:uid="{00000000-0005-0000-0000-000036650000}"/>
    <cellStyle name="Note 4 4 2 2 3" xfId="18281" xr:uid="{00000000-0005-0000-0000-000037650000}"/>
    <cellStyle name="Note 4 4 2 2 4" xfId="18282" xr:uid="{00000000-0005-0000-0000-000038650000}"/>
    <cellStyle name="Note 4 4 2 2 5" xfId="18283" xr:uid="{00000000-0005-0000-0000-000039650000}"/>
    <cellStyle name="Note 4 4 2 3" xfId="18284" xr:uid="{00000000-0005-0000-0000-00003A650000}"/>
    <cellStyle name="Note 4 4 2 3 2" xfId="18285" xr:uid="{00000000-0005-0000-0000-00003B650000}"/>
    <cellStyle name="Note 4 4 2 3 3" xfId="18286" xr:uid="{00000000-0005-0000-0000-00003C650000}"/>
    <cellStyle name="Note 4 4 2 3 4" xfId="18287" xr:uid="{00000000-0005-0000-0000-00003D650000}"/>
    <cellStyle name="Note 4 4 2 3 5" xfId="18288" xr:uid="{00000000-0005-0000-0000-00003E650000}"/>
    <cellStyle name="Note 4 4 3" xfId="18289" xr:uid="{00000000-0005-0000-0000-00003F650000}"/>
    <cellStyle name="Note 4 4 3 2" xfId="18290" xr:uid="{00000000-0005-0000-0000-000040650000}"/>
    <cellStyle name="Note 4 4 3 3" xfId="18291" xr:uid="{00000000-0005-0000-0000-000041650000}"/>
    <cellStyle name="Note 4 4 3 4" xfId="18292" xr:uid="{00000000-0005-0000-0000-000042650000}"/>
    <cellStyle name="Note 4 4 3 5" xfId="18293" xr:uid="{00000000-0005-0000-0000-000043650000}"/>
    <cellStyle name="Note 4 4 4" xfId="18294" xr:uid="{00000000-0005-0000-0000-000044650000}"/>
    <cellStyle name="Note 4 4 4 2" xfId="18295" xr:uid="{00000000-0005-0000-0000-000045650000}"/>
    <cellStyle name="Note 4 4 4 3" xfId="18296" xr:uid="{00000000-0005-0000-0000-000046650000}"/>
    <cellStyle name="Note 4 4 4 4" xfId="18297" xr:uid="{00000000-0005-0000-0000-000047650000}"/>
    <cellStyle name="Note 4 4 4 5" xfId="18298" xr:uid="{00000000-0005-0000-0000-000048650000}"/>
    <cellStyle name="Note 4 4 5" xfId="34540" xr:uid="{00000000-0005-0000-0000-000049650000}"/>
    <cellStyle name="Note 4 5" xfId="18299" xr:uid="{00000000-0005-0000-0000-00004A650000}"/>
    <cellStyle name="Note 4 5 2" xfId="18300" xr:uid="{00000000-0005-0000-0000-00004B650000}"/>
    <cellStyle name="Note 4 5 2 2" xfId="18301" xr:uid="{00000000-0005-0000-0000-00004C650000}"/>
    <cellStyle name="Note 4 5 2 3" xfId="18302" xr:uid="{00000000-0005-0000-0000-00004D650000}"/>
    <cellStyle name="Note 4 5 2 4" xfId="18303" xr:uid="{00000000-0005-0000-0000-00004E650000}"/>
    <cellStyle name="Note 4 5 2 5" xfId="18304" xr:uid="{00000000-0005-0000-0000-00004F650000}"/>
    <cellStyle name="Note 4 5 3" xfId="18305" xr:uid="{00000000-0005-0000-0000-000050650000}"/>
    <cellStyle name="Note 4 5 3 2" xfId="18306" xr:uid="{00000000-0005-0000-0000-000051650000}"/>
    <cellStyle name="Note 4 5 3 3" xfId="18307" xr:uid="{00000000-0005-0000-0000-000052650000}"/>
    <cellStyle name="Note 4 5 3 4" xfId="18308" xr:uid="{00000000-0005-0000-0000-000053650000}"/>
    <cellStyle name="Note 4 5 3 5" xfId="18309" xr:uid="{00000000-0005-0000-0000-000054650000}"/>
    <cellStyle name="Note 4 6" xfId="18310" xr:uid="{00000000-0005-0000-0000-000055650000}"/>
    <cellStyle name="Note 4 6 2" xfId="18311" xr:uid="{00000000-0005-0000-0000-000056650000}"/>
    <cellStyle name="Note 4 6 3" xfId="18312" xr:uid="{00000000-0005-0000-0000-000057650000}"/>
    <cellStyle name="Note 4 6 4" xfId="18313" xr:uid="{00000000-0005-0000-0000-000058650000}"/>
    <cellStyle name="Note 4 6 5" xfId="18314" xr:uid="{00000000-0005-0000-0000-000059650000}"/>
    <cellStyle name="Note 4 7" xfId="18315" xr:uid="{00000000-0005-0000-0000-00005A650000}"/>
    <cellStyle name="Note 4 7 2" xfId="18316" xr:uid="{00000000-0005-0000-0000-00005B650000}"/>
    <cellStyle name="Note 4 7 3" xfId="18317" xr:uid="{00000000-0005-0000-0000-00005C650000}"/>
    <cellStyle name="Note 4 7 4" xfId="18318" xr:uid="{00000000-0005-0000-0000-00005D650000}"/>
    <cellStyle name="Note 4 7 5" xfId="18319" xr:uid="{00000000-0005-0000-0000-00005E650000}"/>
    <cellStyle name="Note 4 8" xfId="37684" xr:uid="{00000000-0005-0000-0000-00005F650000}"/>
    <cellStyle name="Note 5" xfId="18320" xr:uid="{00000000-0005-0000-0000-000060650000}"/>
    <cellStyle name="Note 5 2" xfId="18321" xr:uid="{00000000-0005-0000-0000-000061650000}"/>
    <cellStyle name="Note 5 2 2" xfId="18322" xr:uid="{00000000-0005-0000-0000-000062650000}"/>
    <cellStyle name="Note 5 2 2 2" xfId="18323" xr:uid="{00000000-0005-0000-0000-000063650000}"/>
    <cellStyle name="Note 5 2 2 2 2" xfId="18324" xr:uid="{00000000-0005-0000-0000-000064650000}"/>
    <cellStyle name="Note 5 2 2 2 3" xfId="18325" xr:uid="{00000000-0005-0000-0000-000065650000}"/>
    <cellStyle name="Note 5 2 2 2 4" xfId="18326" xr:uid="{00000000-0005-0000-0000-000066650000}"/>
    <cellStyle name="Note 5 2 2 2 5" xfId="18327" xr:uid="{00000000-0005-0000-0000-000067650000}"/>
    <cellStyle name="Note 5 2 2 3" xfId="18328" xr:uid="{00000000-0005-0000-0000-000068650000}"/>
    <cellStyle name="Note 5 2 2 3 2" xfId="18329" xr:uid="{00000000-0005-0000-0000-000069650000}"/>
    <cellStyle name="Note 5 2 2 3 3" xfId="18330" xr:uid="{00000000-0005-0000-0000-00006A650000}"/>
    <cellStyle name="Note 5 2 2 3 4" xfId="18331" xr:uid="{00000000-0005-0000-0000-00006B650000}"/>
    <cellStyle name="Note 5 2 2 3 5" xfId="18332" xr:uid="{00000000-0005-0000-0000-00006C650000}"/>
    <cellStyle name="Note 5 2 3" xfId="18333" xr:uid="{00000000-0005-0000-0000-00006D650000}"/>
    <cellStyle name="Note 5 2 3 2" xfId="18334" xr:uid="{00000000-0005-0000-0000-00006E650000}"/>
    <cellStyle name="Note 5 2 3 3" xfId="18335" xr:uid="{00000000-0005-0000-0000-00006F650000}"/>
    <cellStyle name="Note 5 2 3 4" xfId="18336" xr:uid="{00000000-0005-0000-0000-000070650000}"/>
    <cellStyle name="Note 5 2 3 5" xfId="18337" xr:uid="{00000000-0005-0000-0000-000071650000}"/>
    <cellStyle name="Note 5 2 4" xfId="18338" xr:uid="{00000000-0005-0000-0000-000072650000}"/>
    <cellStyle name="Note 5 2 4 2" xfId="18339" xr:uid="{00000000-0005-0000-0000-000073650000}"/>
    <cellStyle name="Note 5 2 4 3" xfId="18340" xr:uid="{00000000-0005-0000-0000-000074650000}"/>
    <cellStyle name="Note 5 2 4 4" xfId="18341" xr:uid="{00000000-0005-0000-0000-000075650000}"/>
    <cellStyle name="Note 5 2 4 5" xfId="18342" xr:uid="{00000000-0005-0000-0000-000076650000}"/>
    <cellStyle name="Note 5 3" xfId="18343" xr:uid="{00000000-0005-0000-0000-000077650000}"/>
    <cellStyle name="Note 5 3 2" xfId="18344" xr:uid="{00000000-0005-0000-0000-000078650000}"/>
    <cellStyle name="Note 5 3 2 2" xfId="18345" xr:uid="{00000000-0005-0000-0000-000079650000}"/>
    <cellStyle name="Note 5 3 2 2 2" xfId="18346" xr:uid="{00000000-0005-0000-0000-00007A650000}"/>
    <cellStyle name="Note 5 3 2 2 3" xfId="18347" xr:uid="{00000000-0005-0000-0000-00007B650000}"/>
    <cellStyle name="Note 5 3 2 2 4" xfId="18348" xr:uid="{00000000-0005-0000-0000-00007C650000}"/>
    <cellStyle name="Note 5 3 2 2 5" xfId="18349" xr:uid="{00000000-0005-0000-0000-00007D650000}"/>
    <cellStyle name="Note 5 3 2 3" xfId="18350" xr:uid="{00000000-0005-0000-0000-00007E650000}"/>
    <cellStyle name="Note 5 3 2 3 2" xfId="18351" xr:uid="{00000000-0005-0000-0000-00007F650000}"/>
    <cellStyle name="Note 5 3 2 3 3" xfId="18352" xr:uid="{00000000-0005-0000-0000-000080650000}"/>
    <cellStyle name="Note 5 3 2 3 4" xfId="18353" xr:uid="{00000000-0005-0000-0000-000081650000}"/>
    <cellStyle name="Note 5 3 2 3 5" xfId="18354" xr:uid="{00000000-0005-0000-0000-000082650000}"/>
    <cellStyle name="Note 5 3 3" xfId="18355" xr:uid="{00000000-0005-0000-0000-000083650000}"/>
    <cellStyle name="Note 5 3 3 2" xfId="18356" xr:uid="{00000000-0005-0000-0000-000084650000}"/>
    <cellStyle name="Note 5 3 3 3" xfId="18357" xr:uid="{00000000-0005-0000-0000-000085650000}"/>
    <cellStyle name="Note 5 3 3 4" xfId="18358" xr:uid="{00000000-0005-0000-0000-000086650000}"/>
    <cellStyle name="Note 5 3 3 5" xfId="18359" xr:uid="{00000000-0005-0000-0000-000087650000}"/>
    <cellStyle name="Note 5 3 4" xfId="18360" xr:uid="{00000000-0005-0000-0000-000088650000}"/>
    <cellStyle name="Note 5 3 4 2" xfId="18361" xr:uid="{00000000-0005-0000-0000-000089650000}"/>
    <cellStyle name="Note 5 3 4 3" xfId="18362" xr:uid="{00000000-0005-0000-0000-00008A650000}"/>
    <cellStyle name="Note 5 3 4 4" xfId="18363" xr:uid="{00000000-0005-0000-0000-00008B650000}"/>
    <cellStyle name="Note 5 3 4 5" xfId="18364" xr:uid="{00000000-0005-0000-0000-00008C650000}"/>
    <cellStyle name="Note 5 4" xfId="18365" xr:uid="{00000000-0005-0000-0000-00008D650000}"/>
    <cellStyle name="Note 5 4 2" xfId="18366" xr:uid="{00000000-0005-0000-0000-00008E650000}"/>
    <cellStyle name="Note 5 4 2 2" xfId="18367" xr:uid="{00000000-0005-0000-0000-00008F650000}"/>
    <cellStyle name="Note 5 4 2 2 2" xfId="18368" xr:uid="{00000000-0005-0000-0000-000090650000}"/>
    <cellStyle name="Note 5 4 2 2 3" xfId="18369" xr:uid="{00000000-0005-0000-0000-000091650000}"/>
    <cellStyle name="Note 5 4 2 2 4" xfId="18370" xr:uid="{00000000-0005-0000-0000-000092650000}"/>
    <cellStyle name="Note 5 4 2 2 5" xfId="18371" xr:uid="{00000000-0005-0000-0000-000093650000}"/>
    <cellStyle name="Note 5 4 2 3" xfId="18372" xr:uid="{00000000-0005-0000-0000-000094650000}"/>
    <cellStyle name="Note 5 4 2 3 2" xfId="18373" xr:uid="{00000000-0005-0000-0000-000095650000}"/>
    <cellStyle name="Note 5 4 2 3 3" xfId="18374" xr:uid="{00000000-0005-0000-0000-000096650000}"/>
    <cellStyle name="Note 5 4 2 3 4" xfId="18375" xr:uid="{00000000-0005-0000-0000-000097650000}"/>
    <cellStyle name="Note 5 4 2 3 5" xfId="18376" xr:uid="{00000000-0005-0000-0000-000098650000}"/>
    <cellStyle name="Note 5 4 3" xfId="18377" xr:uid="{00000000-0005-0000-0000-000099650000}"/>
    <cellStyle name="Note 5 4 3 2" xfId="18378" xr:uid="{00000000-0005-0000-0000-00009A650000}"/>
    <cellStyle name="Note 5 4 3 3" xfId="18379" xr:uid="{00000000-0005-0000-0000-00009B650000}"/>
    <cellStyle name="Note 5 4 3 4" xfId="18380" xr:uid="{00000000-0005-0000-0000-00009C650000}"/>
    <cellStyle name="Note 5 4 3 5" xfId="18381" xr:uid="{00000000-0005-0000-0000-00009D650000}"/>
    <cellStyle name="Note 5 4 4" xfId="18382" xr:uid="{00000000-0005-0000-0000-00009E650000}"/>
    <cellStyle name="Note 5 4 4 2" xfId="18383" xr:uid="{00000000-0005-0000-0000-00009F650000}"/>
    <cellStyle name="Note 5 4 4 3" xfId="18384" xr:uid="{00000000-0005-0000-0000-0000A0650000}"/>
    <cellStyle name="Note 5 4 4 4" xfId="18385" xr:uid="{00000000-0005-0000-0000-0000A1650000}"/>
    <cellStyle name="Note 5 4 4 5" xfId="18386" xr:uid="{00000000-0005-0000-0000-0000A2650000}"/>
    <cellStyle name="Note 5 4 5" xfId="34541" xr:uid="{00000000-0005-0000-0000-0000A3650000}"/>
    <cellStyle name="Note 5 5" xfId="18387" xr:uid="{00000000-0005-0000-0000-0000A4650000}"/>
    <cellStyle name="Note 5 5 2" xfId="18388" xr:uid="{00000000-0005-0000-0000-0000A5650000}"/>
    <cellStyle name="Note 5 5 2 2" xfId="18389" xr:uid="{00000000-0005-0000-0000-0000A6650000}"/>
    <cellStyle name="Note 5 5 2 3" xfId="18390" xr:uid="{00000000-0005-0000-0000-0000A7650000}"/>
    <cellStyle name="Note 5 5 2 4" xfId="18391" xr:uid="{00000000-0005-0000-0000-0000A8650000}"/>
    <cellStyle name="Note 5 5 2 5" xfId="18392" xr:uid="{00000000-0005-0000-0000-0000A9650000}"/>
    <cellStyle name="Note 5 5 3" xfId="18393" xr:uid="{00000000-0005-0000-0000-0000AA650000}"/>
    <cellStyle name="Note 5 5 3 2" xfId="18394" xr:uid="{00000000-0005-0000-0000-0000AB650000}"/>
    <cellStyle name="Note 5 5 3 3" xfId="18395" xr:uid="{00000000-0005-0000-0000-0000AC650000}"/>
    <cellStyle name="Note 5 5 3 4" xfId="18396" xr:uid="{00000000-0005-0000-0000-0000AD650000}"/>
    <cellStyle name="Note 5 5 3 5" xfId="18397" xr:uid="{00000000-0005-0000-0000-0000AE650000}"/>
    <cellStyle name="Note 5 6" xfId="18398" xr:uid="{00000000-0005-0000-0000-0000AF650000}"/>
    <cellStyle name="Note 5 6 2" xfId="18399" xr:uid="{00000000-0005-0000-0000-0000B0650000}"/>
    <cellStyle name="Note 5 6 3" xfId="18400" xr:uid="{00000000-0005-0000-0000-0000B1650000}"/>
    <cellStyle name="Note 5 6 4" xfId="18401" xr:uid="{00000000-0005-0000-0000-0000B2650000}"/>
    <cellStyle name="Note 5 6 5" xfId="18402" xr:uid="{00000000-0005-0000-0000-0000B3650000}"/>
    <cellStyle name="Note 5 7" xfId="18403" xr:uid="{00000000-0005-0000-0000-0000B4650000}"/>
    <cellStyle name="Note 5 7 2" xfId="18404" xr:uid="{00000000-0005-0000-0000-0000B5650000}"/>
    <cellStyle name="Note 5 7 3" xfId="18405" xr:uid="{00000000-0005-0000-0000-0000B6650000}"/>
    <cellStyle name="Note 5 7 4" xfId="18406" xr:uid="{00000000-0005-0000-0000-0000B7650000}"/>
    <cellStyle name="Note 5 7 5" xfId="18407" xr:uid="{00000000-0005-0000-0000-0000B8650000}"/>
    <cellStyle name="Note 6" xfId="18408" xr:uid="{00000000-0005-0000-0000-0000B9650000}"/>
    <cellStyle name="Note 6 2" xfId="18409" xr:uid="{00000000-0005-0000-0000-0000BA650000}"/>
    <cellStyle name="Note 6 2 2" xfId="18410" xr:uid="{00000000-0005-0000-0000-0000BB650000}"/>
    <cellStyle name="Note 6 2 2 2" xfId="18411" xr:uid="{00000000-0005-0000-0000-0000BC650000}"/>
    <cellStyle name="Note 6 2 2 2 2" xfId="18412" xr:uid="{00000000-0005-0000-0000-0000BD650000}"/>
    <cellStyle name="Note 6 2 2 2 3" xfId="18413" xr:uid="{00000000-0005-0000-0000-0000BE650000}"/>
    <cellStyle name="Note 6 2 2 2 4" xfId="18414" xr:uid="{00000000-0005-0000-0000-0000BF650000}"/>
    <cellStyle name="Note 6 2 2 2 5" xfId="18415" xr:uid="{00000000-0005-0000-0000-0000C0650000}"/>
    <cellStyle name="Note 6 2 2 3" xfId="18416" xr:uid="{00000000-0005-0000-0000-0000C1650000}"/>
    <cellStyle name="Note 6 2 2 3 2" xfId="18417" xr:uid="{00000000-0005-0000-0000-0000C2650000}"/>
    <cellStyle name="Note 6 2 2 3 3" xfId="18418" xr:uid="{00000000-0005-0000-0000-0000C3650000}"/>
    <cellStyle name="Note 6 2 2 3 4" xfId="18419" xr:uid="{00000000-0005-0000-0000-0000C4650000}"/>
    <cellStyle name="Note 6 2 2 3 5" xfId="18420" xr:uid="{00000000-0005-0000-0000-0000C5650000}"/>
    <cellStyle name="Note 6 2 3" xfId="18421" xr:uid="{00000000-0005-0000-0000-0000C6650000}"/>
    <cellStyle name="Note 6 2 3 2" xfId="18422" xr:uid="{00000000-0005-0000-0000-0000C7650000}"/>
    <cellStyle name="Note 6 2 3 3" xfId="18423" xr:uid="{00000000-0005-0000-0000-0000C8650000}"/>
    <cellStyle name="Note 6 2 3 4" xfId="18424" xr:uid="{00000000-0005-0000-0000-0000C9650000}"/>
    <cellStyle name="Note 6 2 3 5" xfId="18425" xr:uid="{00000000-0005-0000-0000-0000CA650000}"/>
    <cellStyle name="Note 6 2 4" xfId="18426" xr:uid="{00000000-0005-0000-0000-0000CB650000}"/>
    <cellStyle name="Note 6 2 4 2" xfId="18427" xr:uid="{00000000-0005-0000-0000-0000CC650000}"/>
    <cellStyle name="Note 6 2 4 3" xfId="18428" xr:uid="{00000000-0005-0000-0000-0000CD650000}"/>
    <cellStyle name="Note 6 2 4 4" xfId="18429" xr:uid="{00000000-0005-0000-0000-0000CE650000}"/>
    <cellStyle name="Note 6 2 4 5" xfId="18430" xr:uid="{00000000-0005-0000-0000-0000CF650000}"/>
    <cellStyle name="Note 6 3" xfId="18431" xr:uid="{00000000-0005-0000-0000-0000D0650000}"/>
    <cellStyle name="Note 6 3 2" xfId="18432" xr:uid="{00000000-0005-0000-0000-0000D1650000}"/>
    <cellStyle name="Note 6 3 2 2" xfId="18433" xr:uid="{00000000-0005-0000-0000-0000D2650000}"/>
    <cellStyle name="Note 6 3 2 2 2" xfId="18434" xr:uid="{00000000-0005-0000-0000-0000D3650000}"/>
    <cellStyle name="Note 6 3 2 2 3" xfId="18435" xr:uid="{00000000-0005-0000-0000-0000D4650000}"/>
    <cellStyle name="Note 6 3 2 2 4" xfId="18436" xr:uid="{00000000-0005-0000-0000-0000D5650000}"/>
    <cellStyle name="Note 6 3 2 2 5" xfId="18437" xr:uid="{00000000-0005-0000-0000-0000D6650000}"/>
    <cellStyle name="Note 6 3 2 3" xfId="18438" xr:uid="{00000000-0005-0000-0000-0000D7650000}"/>
    <cellStyle name="Note 6 3 2 3 2" xfId="18439" xr:uid="{00000000-0005-0000-0000-0000D8650000}"/>
    <cellStyle name="Note 6 3 2 3 3" xfId="18440" xr:uid="{00000000-0005-0000-0000-0000D9650000}"/>
    <cellStyle name="Note 6 3 2 3 4" xfId="18441" xr:uid="{00000000-0005-0000-0000-0000DA650000}"/>
    <cellStyle name="Note 6 3 2 3 5" xfId="18442" xr:uid="{00000000-0005-0000-0000-0000DB650000}"/>
    <cellStyle name="Note 6 3 3" xfId="18443" xr:uid="{00000000-0005-0000-0000-0000DC650000}"/>
    <cellStyle name="Note 6 3 3 2" xfId="18444" xr:uid="{00000000-0005-0000-0000-0000DD650000}"/>
    <cellStyle name="Note 6 3 3 3" xfId="18445" xr:uid="{00000000-0005-0000-0000-0000DE650000}"/>
    <cellStyle name="Note 6 3 3 4" xfId="18446" xr:uid="{00000000-0005-0000-0000-0000DF650000}"/>
    <cellStyle name="Note 6 3 3 5" xfId="18447" xr:uid="{00000000-0005-0000-0000-0000E0650000}"/>
    <cellStyle name="Note 6 3 4" xfId="18448" xr:uid="{00000000-0005-0000-0000-0000E1650000}"/>
    <cellStyle name="Note 6 3 4 2" xfId="18449" xr:uid="{00000000-0005-0000-0000-0000E2650000}"/>
    <cellStyle name="Note 6 3 4 3" xfId="18450" xr:uid="{00000000-0005-0000-0000-0000E3650000}"/>
    <cellStyle name="Note 6 3 4 4" xfId="18451" xr:uid="{00000000-0005-0000-0000-0000E4650000}"/>
    <cellStyle name="Note 6 3 4 5" xfId="18452" xr:uid="{00000000-0005-0000-0000-0000E5650000}"/>
    <cellStyle name="Note 6 4" xfId="18453" xr:uid="{00000000-0005-0000-0000-0000E6650000}"/>
    <cellStyle name="Note 6 4 2" xfId="18454" xr:uid="{00000000-0005-0000-0000-0000E7650000}"/>
    <cellStyle name="Note 6 4 2 2" xfId="18455" xr:uid="{00000000-0005-0000-0000-0000E8650000}"/>
    <cellStyle name="Note 6 4 2 2 2" xfId="18456" xr:uid="{00000000-0005-0000-0000-0000E9650000}"/>
    <cellStyle name="Note 6 4 2 2 3" xfId="18457" xr:uid="{00000000-0005-0000-0000-0000EA650000}"/>
    <cellStyle name="Note 6 4 2 2 4" xfId="18458" xr:uid="{00000000-0005-0000-0000-0000EB650000}"/>
    <cellStyle name="Note 6 4 2 2 5" xfId="18459" xr:uid="{00000000-0005-0000-0000-0000EC650000}"/>
    <cellStyle name="Note 6 4 2 3" xfId="18460" xr:uid="{00000000-0005-0000-0000-0000ED650000}"/>
    <cellStyle name="Note 6 4 2 3 2" xfId="18461" xr:uid="{00000000-0005-0000-0000-0000EE650000}"/>
    <cellStyle name="Note 6 4 2 3 3" xfId="18462" xr:uid="{00000000-0005-0000-0000-0000EF650000}"/>
    <cellStyle name="Note 6 4 2 3 4" xfId="18463" xr:uid="{00000000-0005-0000-0000-0000F0650000}"/>
    <cellStyle name="Note 6 4 2 3 5" xfId="18464" xr:uid="{00000000-0005-0000-0000-0000F1650000}"/>
    <cellStyle name="Note 6 4 2 4" xfId="37411" xr:uid="{00000000-0005-0000-0000-0000F2650000}"/>
    <cellStyle name="Note 6 4 3" xfId="18465" xr:uid="{00000000-0005-0000-0000-0000F3650000}"/>
    <cellStyle name="Note 6 4 3 2" xfId="18466" xr:uid="{00000000-0005-0000-0000-0000F4650000}"/>
    <cellStyle name="Note 6 4 3 3" xfId="18467" xr:uid="{00000000-0005-0000-0000-0000F5650000}"/>
    <cellStyle name="Note 6 4 3 4" xfId="18468" xr:uid="{00000000-0005-0000-0000-0000F6650000}"/>
    <cellStyle name="Note 6 4 3 5" xfId="18469" xr:uid="{00000000-0005-0000-0000-0000F7650000}"/>
    <cellStyle name="Note 6 4 4" xfId="18470" xr:uid="{00000000-0005-0000-0000-0000F8650000}"/>
    <cellStyle name="Note 6 4 4 2" xfId="18471" xr:uid="{00000000-0005-0000-0000-0000F9650000}"/>
    <cellStyle name="Note 6 4 4 3" xfId="18472" xr:uid="{00000000-0005-0000-0000-0000FA650000}"/>
    <cellStyle name="Note 6 4 4 4" xfId="18473" xr:uid="{00000000-0005-0000-0000-0000FB650000}"/>
    <cellStyle name="Note 6 4 4 5" xfId="18474" xr:uid="{00000000-0005-0000-0000-0000FC650000}"/>
    <cellStyle name="Note 6 4 5" xfId="34542" xr:uid="{00000000-0005-0000-0000-0000FD650000}"/>
    <cellStyle name="Note 6 4 6" xfId="34878" xr:uid="{00000000-0005-0000-0000-0000FE650000}"/>
    <cellStyle name="Note 6 5" xfId="18475" xr:uid="{00000000-0005-0000-0000-0000FF650000}"/>
    <cellStyle name="Note 6 5 2" xfId="18476" xr:uid="{00000000-0005-0000-0000-000000660000}"/>
    <cellStyle name="Note 6 5 2 2" xfId="18477" xr:uid="{00000000-0005-0000-0000-000001660000}"/>
    <cellStyle name="Note 6 5 2 3" xfId="18478" xr:uid="{00000000-0005-0000-0000-000002660000}"/>
    <cellStyle name="Note 6 5 2 4" xfId="18479" xr:uid="{00000000-0005-0000-0000-000003660000}"/>
    <cellStyle name="Note 6 5 2 5" xfId="18480" xr:uid="{00000000-0005-0000-0000-000004660000}"/>
    <cellStyle name="Note 6 5 3" xfId="18481" xr:uid="{00000000-0005-0000-0000-000005660000}"/>
    <cellStyle name="Note 6 5 3 2" xfId="18482" xr:uid="{00000000-0005-0000-0000-000006660000}"/>
    <cellStyle name="Note 6 5 3 3" xfId="18483" xr:uid="{00000000-0005-0000-0000-000007660000}"/>
    <cellStyle name="Note 6 5 3 4" xfId="18484" xr:uid="{00000000-0005-0000-0000-000008660000}"/>
    <cellStyle name="Note 6 5 3 5" xfId="18485" xr:uid="{00000000-0005-0000-0000-000009660000}"/>
    <cellStyle name="Note 6 5 4" xfId="35145" xr:uid="{00000000-0005-0000-0000-00000A660000}"/>
    <cellStyle name="Note 6 6" xfId="18486" xr:uid="{00000000-0005-0000-0000-00000B660000}"/>
    <cellStyle name="Note 6 6 2" xfId="18487" xr:uid="{00000000-0005-0000-0000-00000C660000}"/>
    <cellStyle name="Note 6 6 3" xfId="18488" xr:uid="{00000000-0005-0000-0000-00000D660000}"/>
    <cellStyle name="Note 6 6 4" xfId="18489" xr:uid="{00000000-0005-0000-0000-00000E660000}"/>
    <cellStyle name="Note 6 6 5" xfId="18490" xr:uid="{00000000-0005-0000-0000-00000F660000}"/>
    <cellStyle name="Note 6 7" xfId="18491" xr:uid="{00000000-0005-0000-0000-000010660000}"/>
    <cellStyle name="Note 6 7 2" xfId="18492" xr:uid="{00000000-0005-0000-0000-000011660000}"/>
    <cellStyle name="Note 6 7 3" xfId="18493" xr:uid="{00000000-0005-0000-0000-000012660000}"/>
    <cellStyle name="Note 6 7 4" xfId="18494" xr:uid="{00000000-0005-0000-0000-000013660000}"/>
    <cellStyle name="Note 6 7 5" xfId="18495" xr:uid="{00000000-0005-0000-0000-000014660000}"/>
    <cellStyle name="Note 6 8" xfId="34877" xr:uid="{00000000-0005-0000-0000-000015660000}"/>
    <cellStyle name="Note 7" xfId="18496" xr:uid="{00000000-0005-0000-0000-000016660000}"/>
    <cellStyle name="Note 7 2" xfId="18497" xr:uid="{00000000-0005-0000-0000-000017660000}"/>
    <cellStyle name="Note 7 2 2" xfId="18498" xr:uid="{00000000-0005-0000-0000-000018660000}"/>
    <cellStyle name="Note 7 2 2 2" xfId="18499" xr:uid="{00000000-0005-0000-0000-000019660000}"/>
    <cellStyle name="Note 7 2 2 2 2" xfId="18500" xr:uid="{00000000-0005-0000-0000-00001A660000}"/>
    <cellStyle name="Note 7 2 2 2 3" xfId="18501" xr:uid="{00000000-0005-0000-0000-00001B660000}"/>
    <cellStyle name="Note 7 2 2 2 4" xfId="18502" xr:uid="{00000000-0005-0000-0000-00001C660000}"/>
    <cellStyle name="Note 7 2 2 2 5" xfId="18503" xr:uid="{00000000-0005-0000-0000-00001D660000}"/>
    <cellStyle name="Note 7 2 2 3" xfId="18504" xr:uid="{00000000-0005-0000-0000-00001E660000}"/>
    <cellStyle name="Note 7 2 2 3 2" xfId="18505" xr:uid="{00000000-0005-0000-0000-00001F660000}"/>
    <cellStyle name="Note 7 2 2 3 3" xfId="18506" xr:uid="{00000000-0005-0000-0000-000020660000}"/>
    <cellStyle name="Note 7 2 2 3 4" xfId="18507" xr:uid="{00000000-0005-0000-0000-000021660000}"/>
    <cellStyle name="Note 7 2 2 3 5" xfId="18508" xr:uid="{00000000-0005-0000-0000-000022660000}"/>
    <cellStyle name="Note 7 2 3" xfId="18509" xr:uid="{00000000-0005-0000-0000-000023660000}"/>
    <cellStyle name="Note 7 2 3 2" xfId="18510" xr:uid="{00000000-0005-0000-0000-000024660000}"/>
    <cellStyle name="Note 7 2 3 3" xfId="18511" xr:uid="{00000000-0005-0000-0000-000025660000}"/>
    <cellStyle name="Note 7 2 3 4" xfId="18512" xr:uid="{00000000-0005-0000-0000-000026660000}"/>
    <cellStyle name="Note 7 2 3 5" xfId="18513" xr:uid="{00000000-0005-0000-0000-000027660000}"/>
    <cellStyle name="Note 7 2 4" xfId="18514" xr:uid="{00000000-0005-0000-0000-000028660000}"/>
    <cellStyle name="Note 7 2 4 2" xfId="18515" xr:uid="{00000000-0005-0000-0000-000029660000}"/>
    <cellStyle name="Note 7 2 4 3" xfId="18516" xr:uid="{00000000-0005-0000-0000-00002A660000}"/>
    <cellStyle name="Note 7 2 4 4" xfId="18517" xr:uid="{00000000-0005-0000-0000-00002B660000}"/>
    <cellStyle name="Note 7 2 4 5" xfId="18518" xr:uid="{00000000-0005-0000-0000-00002C660000}"/>
    <cellStyle name="Note 7 3" xfId="18519" xr:uid="{00000000-0005-0000-0000-00002D660000}"/>
    <cellStyle name="Note 7 3 2" xfId="18520" xr:uid="{00000000-0005-0000-0000-00002E660000}"/>
    <cellStyle name="Note 7 3 2 2" xfId="18521" xr:uid="{00000000-0005-0000-0000-00002F660000}"/>
    <cellStyle name="Note 7 3 2 2 2" xfId="18522" xr:uid="{00000000-0005-0000-0000-000030660000}"/>
    <cellStyle name="Note 7 3 2 2 3" xfId="18523" xr:uid="{00000000-0005-0000-0000-000031660000}"/>
    <cellStyle name="Note 7 3 2 2 4" xfId="18524" xr:uid="{00000000-0005-0000-0000-000032660000}"/>
    <cellStyle name="Note 7 3 2 2 5" xfId="18525" xr:uid="{00000000-0005-0000-0000-000033660000}"/>
    <cellStyle name="Note 7 3 2 3" xfId="18526" xr:uid="{00000000-0005-0000-0000-000034660000}"/>
    <cellStyle name="Note 7 3 2 3 2" xfId="18527" xr:uid="{00000000-0005-0000-0000-000035660000}"/>
    <cellStyle name="Note 7 3 2 3 3" xfId="18528" xr:uid="{00000000-0005-0000-0000-000036660000}"/>
    <cellStyle name="Note 7 3 2 3 4" xfId="18529" xr:uid="{00000000-0005-0000-0000-000037660000}"/>
    <cellStyle name="Note 7 3 2 3 5" xfId="18530" xr:uid="{00000000-0005-0000-0000-000038660000}"/>
    <cellStyle name="Note 7 3 3" xfId="18531" xr:uid="{00000000-0005-0000-0000-000039660000}"/>
    <cellStyle name="Note 7 3 3 2" xfId="18532" xr:uid="{00000000-0005-0000-0000-00003A660000}"/>
    <cellStyle name="Note 7 3 3 3" xfId="18533" xr:uid="{00000000-0005-0000-0000-00003B660000}"/>
    <cellStyle name="Note 7 3 3 4" xfId="18534" xr:uid="{00000000-0005-0000-0000-00003C660000}"/>
    <cellStyle name="Note 7 3 3 5" xfId="18535" xr:uid="{00000000-0005-0000-0000-00003D660000}"/>
    <cellStyle name="Note 7 3 4" xfId="18536" xr:uid="{00000000-0005-0000-0000-00003E660000}"/>
    <cellStyle name="Note 7 3 4 2" xfId="18537" xr:uid="{00000000-0005-0000-0000-00003F660000}"/>
    <cellStyle name="Note 7 3 4 3" xfId="18538" xr:uid="{00000000-0005-0000-0000-000040660000}"/>
    <cellStyle name="Note 7 3 4 4" xfId="18539" xr:uid="{00000000-0005-0000-0000-000041660000}"/>
    <cellStyle name="Note 7 3 4 5" xfId="18540" xr:uid="{00000000-0005-0000-0000-000042660000}"/>
    <cellStyle name="Note 7 4" xfId="18541" xr:uid="{00000000-0005-0000-0000-000043660000}"/>
    <cellStyle name="Note 7 4 2" xfId="18542" xr:uid="{00000000-0005-0000-0000-000044660000}"/>
    <cellStyle name="Note 7 4 2 2" xfId="18543" xr:uid="{00000000-0005-0000-0000-000045660000}"/>
    <cellStyle name="Note 7 4 2 2 2" xfId="18544" xr:uid="{00000000-0005-0000-0000-000046660000}"/>
    <cellStyle name="Note 7 4 2 2 3" xfId="18545" xr:uid="{00000000-0005-0000-0000-000047660000}"/>
    <cellStyle name="Note 7 4 2 2 4" xfId="18546" xr:uid="{00000000-0005-0000-0000-000048660000}"/>
    <cellStyle name="Note 7 4 2 2 5" xfId="18547" xr:uid="{00000000-0005-0000-0000-000049660000}"/>
    <cellStyle name="Note 7 4 2 3" xfId="18548" xr:uid="{00000000-0005-0000-0000-00004A660000}"/>
    <cellStyle name="Note 7 4 2 3 2" xfId="18549" xr:uid="{00000000-0005-0000-0000-00004B660000}"/>
    <cellStyle name="Note 7 4 2 3 3" xfId="18550" xr:uid="{00000000-0005-0000-0000-00004C660000}"/>
    <cellStyle name="Note 7 4 2 3 4" xfId="18551" xr:uid="{00000000-0005-0000-0000-00004D660000}"/>
    <cellStyle name="Note 7 4 2 3 5" xfId="18552" xr:uid="{00000000-0005-0000-0000-00004E660000}"/>
    <cellStyle name="Note 7 4 2 4" xfId="37412" xr:uid="{00000000-0005-0000-0000-00004F660000}"/>
    <cellStyle name="Note 7 4 3" xfId="18553" xr:uid="{00000000-0005-0000-0000-000050660000}"/>
    <cellStyle name="Note 7 4 3 2" xfId="18554" xr:uid="{00000000-0005-0000-0000-000051660000}"/>
    <cellStyle name="Note 7 4 3 3" xfId="18555" xr:uid="{00000000-0005-0000-0000-000052660000}"/>
    <cellStyle name="Note 7 4 3 4" xfId="18556" xr:uid="{00000000-0005-0000-0000-000053660000}"/>
    <cellStyle name="Note 7 4 3 5" xfId="18557" xr:uid="{00000000-0005-0000-0000-000054660000}"/>
    <cellStyle name="Note 7 4 4" xfId="18558" xr:uid="{00000000-0005-0000-0000-000055660000}"/>
    <cellStyle name="Note 7 4 4 2" xfId="18559" xr:uid="{00000000-0005-0000-0000-000056660000}"/>
    <cellStyle name="Note 7 4 4 3" xfId="18560" xr:uid="{00000000-0005-0000-0000-000057660000}"/>
    <cellStyle name="Note 7 4 4 4" xfId="18561" xr:uid="{00000000-0005-0000-0000-000058660000}"/>
    <cellStyle name="Note 7 4 4 5" xfId="18562" xr:uid="{00000000-0005-0000-0000-000059660000}"/>
    <cellStyle name="Note 7 4 5" xfId="34543" xr:uid="{00000000-0005-0000-0000-00005A660000}"/>
    <cellStyle name="Note 7 4 6" xfId="34880" xr:uid="{00000000-0005-0000-0000-00005B660000}"/>
    <cellStyle name="Note 7 5" xfId="18563" xr:uid="{00000000-0005-0000-0000-00005C660000}"/>
    <cellStyle name="Note 7 5 2" xfId="18564" xr:uid="{00000000-0005-0000-0000-00005D660000}"/>
    <cellStyle name="Note 7 5 2 2" xfId="18565" xr:uid="{00000000-0005-0000-0000-00005E660000}"/>
    <cellStyle name="Note 7 5 2 3" xfId="18566" xr:uid="{00000000-0005-0000-0000-00005F660000}"/>
    <cellStyle name="Note 7 5 2 4" xfId="18567" xr:uid="{00000000-0005-0000-0000-000060660000}"/>
    <cellStyle name="Note 7 5 2 5" xfId="18568" xr:uid="{00000000-0005-0000-0000-000061660000}"/>
    <cellStyle name="Note 7 5 3" xfId="18569" xr:uid="{00000000-0005-0000-0000-000062660000}"/>
    <cellStyle name="Note 7 5 3 2" xfId="18570" xr:uid="{00000000-0005-0000-0000-000063660000}"/>
    <cellStyle name="Note 7 5 3 3" xfId="18571" xr:uid="{00000000-0005-0000-0000-000064660000}"/>
    <cellStyle name="Note 7 5 3 4" xfId="18572" xr:uid="{00000000-0005-0000-0000-000065660000}"/>
    <cellStyle name="Note 7 5 3 5" xfId="18573" xr:uid="{00000000-0005-0000-0000-000066660000}"/>
    <cellStyle name="Note 7 5 4" xfId="35146" xr:uid="{00000000-0005-0000-0000-000067660000}"/>
    <cellStyle name="Note 7 6" xfId="18574" xr:uid="{00000000-0005-0000-0000-000068660000}"/>
    <cellStyle name="Note 7 6 2" xfId="18575" xr:uid="{00000000-0005-0000-0000-000069660000}"/>
    <cellStyle name="Note 7 6 3" xfId="18576" xr:uid="{00000000-0005-0000-0000-00006A660000}"/>
    <cellStyle name="Note 7 6 4" xfId="18577" xr:uid="{00000000-0005-0000-0000-00006B660000}"/>
    <cellStyle name="Note 7 6 5" xfId="18578" xr:uid="{00000000-0005-0000-0000-00006C660000}"/>
    <cellStyle name="Note 7 7" xfId="18579" xr:uid="{00000000-0005-0000-0000-00006D660000}"/>
    <cellStyle name="Note 7 7 2" xfId="18580" xr:uid="{00000000-0005-0000-0000-00006E660000}"/>
    <cellStyle name="Note 7 7 3" xfId="18581" xr:uid="{00000000-0005-0000-0000-00006F660000}"/>
    <cellStyle name="Note 7 7 4" xfId="18582" xr:uid="{00000000-0005-0000-0000-000070660000}"/>
    <cellStyle name="Note 7 7 5" xfId="18583" xr:uid="{00000000-0005-0000-0000-000071660000}"/>
    <cellStyle name="Note 7 8" xfId="34879" xr:uid="{00000000-0005-0000-0000-000072660000}"/>
    <cellStyle name="Note 8" xfId="18584" xr:uid="{00000000-0005-0000-0000-000073660000}"/>
    <cellStyle name="Note 8 2" xfId="18585" xr:uid="{00000000-0005-0000-0000-000074660000}"/>
    <cellStyle name="Note 8 2 2" xfId="18586" xr:uid="{00000000-0005-0000-0000-000075660000}"/>
    <cellStyle name="Note 8 2 2 2" xfId="18587" xr:uid="{00000000-0005-0000-0000-000076660000}"/>
    <cellStyle name="Note 8 2 2 2 2" xfId="18588" xr:uid="{00000000-0005-0000-0000-000077660000}"/>
    <cellStyle name="Note 8 2 2 2 3" xfId="18589" xr:uid="{00000000-0005-0000-0000-000078660000}"/>
    <cellStyle name="Note 8 2 2 2 4" xfId="18590" xr:uid="{00000000-0005-0000-0000-000079660000}"/>
    <cellStyle name="Note 8 2 2 2 5" xfId="18591" xr:uid="{00000000-0005-0000-0000-00007A660000}"/>
    <cellStyle name="Note 8 2 2 3" xfId="18592" xr:uid="{00000000-0005-0000-0000-00007B660000}"/>
    <cellStyle name="Note 8 2 2 3 2" xfId="18593" xr:uid="{00000000-0005-0000-0000-00007C660000}"/>
    <cellStyle name="Note 8 2 2 3 3" xfId="18594" xr:uid="{00000000-0005-0000-0000-00007D660000}"/>
    <cellStyle name="Note 8 2 2 3 4" xfId="18595" xr:uid="{00000000-0005-0000-0000-00007E660000}"/>
    <cellStyle name="Note 8 2 2 3 5" xfId="18596" xr:uid="{00000000-0005-0000-0000-00007F660000}"/>
    <cellStyle name="Note 8 2 3" xfId="18597" xr:uid="{00000000-0005-0000-0000-000080660000}"/>
    <cellStyle name="Note 8 2 3 2" xfId="18598" xr:uid="{00000000-0005-0000-0000-000081660000}"/>
    <cellStyle name="Note 8 2 3 3" xfId="18599" xr:uid="{00000000-0005-0000-0000-000082660000}"/>
    <cellStyle name="Note 8 2 3 4" xfId="18600" xr:uid="{00000000-0005-0000-0000-000083660000}"/>
    <cellStyle name="Note 8 2 3 5" xfId="18601" xr:uid="{00000000-0005-0000-0000-000084660000}"/>
    <cellStyle name="Note 8 2 4" xfId="18602" xr:uid="{00000000-0005-0000-0000-000085660000}"/>
    <cellStyle name="Note 8 2 4 2" xfId="18603" xr:uid="{00000000-0005-0000-0000-000086660000}"/>
    <cellStyle name="Note 8 2 4 3" xfId="18604" xr:uid="{00000000-0005-0000-0000-000087660000}"/>
    <cellStyle name="Note 8 2 4 4" xfId="18605" xr:uid="{00000000-0005-0000-0000-000088660000}"/>
    <cellStyle name="Note 8 2 4 5" xfId="18606" xr:uid="{00000000-0005-0000-0000-000089660000}"/>
    <cellStyle name="Note 8 3" xfId="18607" xr:uid="{00000000-0005-0000-0000-00008A660000}"/>
    <cellStyle name="Note 8 3 2" xfId="18608" xr:uid="{00000000-0005-0000-0000-00008B660000}"/>
    <cellStyle name="Note 8 3 2 2" xfId="18609" xr:uid="{00000000-0005-0000-0000-00008C660000}"/>
    <cellStyle name="Note 8 3 2 2 2" xfId="18610" xr:uid="{00000000-0005-0000-0000-00008D660000}"/>
    <cellStyle name="Note 8 3 2 2 3" xfId="18611" xr:uid="{00000000-0005-0000-0000-00008E660000}"/>
    <cellStyle name="Note 8 3 2 2 4" xfId="18612" xr:uid="{00000000-0005-0000-0000-00008F660000}"/>
    <cellStyle name="Note 8 3 2 2 5" xfId="18613" xr:uid="{00000000-0005-0000-0000-000090660000}"/>
    <cellStyle name="Note 8 3 2 3" xfId="18614" xr:uid="{00000000-0005-0000-0000-000091660000}"/>
    <cellStyle name="Note 8 3 2 3 2" xfId="18615" xr:uid="{00000000-0005-0000-0000-000092660000}"/>
    <cellStyle name="Note 8 3 2 3 3" xfId="18616" xr:uid="{00000000-0005-0000-0000-000093660000}"/>
    <cellStyle name="Note 8 3 2 3 4" xfId="18617" xr:uid="{00000000-0005-0000-0000-000094660000}"/>
    <cellStyle name="Note 8 3 2 3 5" xfId="18618" xr:uid="{00000000-0005-0000-0000-000095660000}"/>
    <cellStyle name="Note 8 3 3" xfId="18619" xr:uid="{00000000-0005-0000-0000-000096660000}"/>
    <cellStyle name="Note 8 3 3 2" xfId="18620" xr:uid="{00000000-0005-0000-0000-000097660000}"/>
    <cellStyle name="Note 8 3 3 3" xfId="18621" xr:uid="{00000000-0005-0000-0000-000098660000}"/>
    <cellStyle name="Note 8 3 3 4" xfId="18622" xr:uid="{00000000-0005-0000-0000-000099660000}"/>
    <cellStyle name="Note 8 3 3 5" xfId="18623" xr:uid="{00000000-0005-0000-0000-00009A660000}"/>
    <cellStyle name="Note 8 3 4" xfId="18624" xr:uid="{00000000-0005-0000-0000-00009B660000}"/>
    <cellStyle name="Note 8 3 4 2" xfId="18625" xr:uid="{00000000-0005-0000-0000-00009C660000}"/>
    <cellStyle name="Note 8 3 4 3" xfId="18626" xr:uid="{00000000-0005-0000-0000-00009D660000}"/>
    <cellStyle name="Note 8 3 4 4" xfId="18627" xr:uid="{00000000-0005-0000-0000-00009E660000}"/>
    <cellStyle name="Note 8 3 4 5" xfId="18628" xr:uid="{00000000-0005-0000-0000-00009F660000}"/>
    <cellStyle name="Note 8 4" xfId="18629" xr:uid="{00000000-0005-0000-0000-0000A0660000}"/>
    <cellStyle name="Note 8 4 2" xfId="18630" xr:uid="{00000000-0005-0000-0000-0000A1660000}"/>
    <cellStyle name="Note 8 4 2 2" xfId="18631" xr:uid="{00000000-0005-0000-0000-0000A2660000}"/>
    <cellStyle name="Note 8 4 2 2 2" xfId="18632" xr:uid="{00000000-0005-0000-0000-0000A3660000}"/>
    <cellStyle name="Note 8 4 2 2 3" xfId="18633" xr:uid="{00000000-0005-0000-0000-0000A4660000}"/>
    <cellStyle name="Note 8 4 2 2 4" xfId="18634" xr:uid="{00000000-0005-0000-0000-0000A5660000}"/>
    <cellStyle name="Note 8 4 2 2 5" xfId="18635" xr:uid="{00000000-0005-0000-0000-0000A6660000}"/>
    <cellStyle name="Note 8 4 2 3" xfId="18636" xr:uid="{00000000-0005-0000-0000-0000A7660000}"/>
    <cellStyle name="Note 8 4 2 3 2" xfId="18637" xr:uid="{00000000-0005-0000-0000-0000A8660000}"/>
    <cellStyle name="Note 8 4 2 3 3" xfId="18638" xr:uid="{00000000-0005-0000-0000-0000A9660000}"/>
    <cellStyle name="Note 8 4 2 3 4" xfId="18639" xr:uid="{00000000-0005-0000-0000-0000AA660000}"/>
    <cellStyle name="Note 8 4 2 3 5" xfId="18640" xr:uid="{00000000-0005-0000-0000-0000AB660000}"/>
    <cellStyle name="Note 8 4 2 4" xfId="37413" xr:uid="{00000000-0005-0000-0000-0000AC660000}"/>
    <cellStyle name="Note 8 4 3" xfId="18641" xr:uid="{00000000-0005-0000-0000-0000AD660000}"/>
    <cellStyle name="Note 8 4 3 2" xfId="18642" xr:uid="{00000000-0005-0000-0000-0000AE660000}"/>
    <cellStyle name="Note 8 4 3 3" xfId="18643" xr:uid="{00000000-0005-0000-0000-0000AF660000}"/>
    <cellStyle name="Note 8 4 3 4" xfId="18644" xr:uid="{00000000-0005-0000-0000-0000B0660000}"/>
    <cellStyle name="Note 8 4 3 5" xfId="18645" xr:uid="{00000000-0005-0000-0000-0000B1660000}"/>
    <cellStyle name="Note 8 4 4" xfId="18646" xr:uid="{00000000-0005-0000-0000-0000B2660000}"/>
    <cellStyle name="Note 8 4 4 2" xfId="18647" xr:uid="{00000000-0005-0000-0000-0000B3660000}"/>
    <cellStyle name="Note 8 4 4 3" xfId="18648" xr:uid="{00000000-0005-0000-0000-0000B4660000}"/>
    <cellStyle name="Note 8 4 4 4" xfId="18649" xr:uid="{00000000-0005-0000-0000-0000B5660000}"/>
    <cellStyle name="Note 8 4 4 5" xfId="18650" xr:uid="{00000000-0005-0000-0000-0000B6660000}"/>
    <cellStyle name="Note 8 4 5" xfId="34544" xr:uid="{00000000-0005-0000-0000-0000B7660000}"/>
    <cellStyle name="Note 8 4 6" xfId="34882" xr:uid="{00000000-0005-0000-0000-0000B8660000}"/>
    <cellStyle name="Note 8 5" xfId="18651" xr:uid="{00000000-0005-0000-0000-0000B9660000}"/>
    <cellStyle name="Note 8 5 2" xfId="18652" xr:uid="{00000000-0005-0000-0000-0000BA660000}"/>
    <cellStyle name="Note 8 5 2 2" xfId="18653" xr:uid="{00000000-0005-0000-0000-0000BB660000}"/>
    <cellStyle name="Note 8 5 2 3" xfId="18654" xr:uid="{00000000-0005-0000-0000-0000BC660000}"/>
    <cellStyle name="Note 8 5 2 4" xfId="18655" xr:uid="{00000000-0005-0000-0000-0000BD660000}"/>
    <cellStyle name="Note 8 5 2 5" xfId="18656" xr:uid="{00000000-0005-0000-0000-0000BE660000}"/>
    <cellStyle name="Note 8 5 3" xfId="18657" xr:uid="{00000000-0005-0000-0000-0000BF660000}"/>
    <cellStyle name="Note 8 5 3 2" xfId="18658" xr:uid="{00000000-0005-0000-0000-0000C0660000}"/>
    <cellStyle name="Note 8 5 3 3" xfId="18659" xr:uid="{00000000-0005-0000-0000-0000C1660000}"/>
    <cellStyle name="Note 8 5 3 4" xfId="18660" xr:uid="{00000000-0005-0000-0000-0000C2660000}"/>
    <cellStyle name="Note 8 5 3 5" xfId="18661" xr:uid="{00000000-0005-0000-0000-0000C3660000}"/>
    <cellStyle name="Note 8 5 4" xfId="35147" xr:uid="{00000000-0005-0000-0000-0000C4660000}"/>
    <cellStyle name="Note 8 6" xfId="18662" xr:uid="{00000000-0005-0000-0000-0000C5660000}"/>
    <cellStyle name="Note 8 6 2" xfId="18663" xr:uid="{00000000-0005-0000-0000-0000C6660000}"/>
    <cellStyle name="Note 8 6 3" xfId="18664" xr:uid="{00000000-0005-0000-0000-0000C7660000}"/>
    <cellStyle name="Note 8 6 4" xfId="18665" xr:uid="{00000000-0005-0000-0000-0000C8660000}"/>
    <cellStyle name="Note 8 6 5" xfId="18666" xr:uid="{00000000-0005-0000-0000-0000C9660000}"/>
    <cellStyle name="Note 8 7" xfId="18667" xr:uid="{00000000-0005-0000-0000-0000CA660000}"/>
    <cellStyle name="Note 8 7 2" xfId="18668" xr:uid="{00000000-0005-0000-0000-0000CB660000}"/>
    <cellStyle name="Note 8 7 3" xfId="18669" xr:uid="{00000000-0005-0000-0000-0000CC660000}"/>
    <cellStyle name="Note 8 7 4" xfId="18670" xr:uid="{00000000-0005-0000-0000-0000CD660000}"/>
    <cellStyle name="Note 8 7 5" xfId="18671" xr:uid="{00000000-0005-0000-0000-0000CE660000}"/>
    <cellStyle name="Note 8 8" xfId="34881" xr:uid="{00000000-0005-0000-0000-0000CF660000}"/>
    <cellStyle name="Note 9" xfId="18672" xr:uid="{00000000-0005-0000-0000-0000D0660000}"/>
    <cellStyle name="Note 9 2" xfId="18673" xr:uid="{00000000-0005-0000-0000-0000D1660000}"/>
    <cellStyle name="Note 9 2 2" xfId="18674" xr:uid="{00000000-0005-0000-0000-0000D2660000}"/>
    <cellStyle name="Note 9 2 2 2" xfId="18675" xr:uid="{00000000-0005-0000-0000-0000D3660000}"/>
    <cellStyle name="Note 9 2 2 2 2" xfId="18676" xr:uid="{00000000-0005-0000-0000-0000D4660000}"/>
    <cellStyle name="Note 9 2 2 2 3" xfId="18677" xr:uid="{00000000-0005-0000-0000-0000D5660000}"/>
    <cellStyle name="Note 9 2 2 2 4" xfId="18678" xr:uid="{00000000-0005-0000-0000-0000D6660000}"/>
    <cellStyle name="Note 9 2 2 2 5" xfId="18679" xr:uid="{00000000-0005-0000-0000-0000D7660000}"/>
    <cellStyle name="Note 9 2 2 3" xfId="18680" xr:uid="{00000000-0005-0000-0000-0000D8660000}"/>
    <cellStyle name="Note 9 2 2 3 2" xfId="18681" xr:uid="{00000000-0005-0000-0000-0000D9660000}"/>
    <cellStyle name="Note 9 2 2 3 3" xfId="18682" xr:uid="{00000000-0005-0000-0000-0000DA660000}"/>
    <cellStyle name="Note 9 2 2 3 4" xfId="18683" xr:uid="{00000000-0005-0000-0000-0000DB660000}"/>
    <cellStyle name="Note 9 2 2 3 5" xfId="18684" xr:uid="{00000000-0005-0000-0000-0000DC660000}"/>
    <cellStyle name="Note 9 2 3" xfId="18685" xr:uid="{00000000-0005-0000-0000-0000DD660000}"/>
    <cellStyle name="Note 9 2 3 2" xfId="18686" xr:uid="{00000000-0005-0000-0000-0000DE660000}"/>
    <cellStyle name="Note 9 2 3 3" xfId="18687" xr:uid="{00000000-0005-0000-0000-0000DF660000}"/>
    <cellStyle name="Note 9 2 3 4" xfId="18688" xr:uid="{00000000-0005-0000-0000-0000E0660000}"/>
    <cellStyle name="Note 9 2 3 5" xfId="18689" xr:uid="{00000000-0005-0000-0000-0000E1660000}"/>
    <cellStyle name="Note 9 2 4" xfId="18690" xr:uid="{00000000-0005-0000-0000-0000E2660000}"/>
    <cellStyle name="Note 9 2 4 2" xfId="18691" xr:uid="{00000000-0005-0000-0000-0000E3660000}"/>
    <cellStyle name="Note 9 2 4 3" xfId="18692" xr:uid="{00000000-0005-0000-0000-0000E4660000}"/>
    <cellStyle name="Note 9 2 4 4" xfId="18693" xr:uid="{00000000-0005-0000-0000-0000E5660000}"/>
    <cellStyle name="Note 9 2 4 5" xfId="18694" xr:uid="{00000000-0005-0000-0000-0000E6660000}"/>
    <cellStyle name="Note 9 3" xfId="18695" xr:uid="{00000000-0005-0000-0000-0000E7660000}"/>
    <cellStyle name="Note 9 3 2" xfId="18696" xr:uid="{00000000-0005-0000-0000-0000E8660000}"/>
    <cellStyle name="Note 9 3 2 2" xfId="18697" xr:uid="{00000000-0005-0000-0000-0000E9660000}"/>
    <cellStyle name="Note 9 3 2 2 2" xfId="18698" xr:uid="{00000000-0005-0000-0000-0000EA660000}"/>
    <cellStyle name="Note 9 3 2 2 3" xfId="18699" xr:uid="{00000000-0005-0000-0000-0000EB660000}"/>
    <cellStyle name="Note 9 3 2 2 4" xfId="18700" xr:uid="{00000000-0005-0000-0000-0000EC660000}"/>
    <cellStyle name="Note 9 3 2 2 5" xfId="18701" xr:uid="{00000000-0005-0000-0000-0000ED660000}"/>
    <cellStyle name="Note 9 3 2 3" xfId="18702" xr:uid="{00000000-0005-0000-0000-0000EE660000}"/>
    <cellStyle name="Note 9 3 2 3 2" xfId="18703" xr:uid="{00000000-0005-0000-0000-0000EF660000}"/>
    <cellStyle name="Note 9 3 2 3 3" xfId="18704" xr:uid="{00000000-0005-0000-0000-0000F0660000}"/>
    <cellStyle name="Note 9 3 2 3 4" xfId="18705" xr:uid="{00000000-0005-0000-0000-0000F1660000}"/>
    <cellStyle name="Note 9 3 2 3 5" xfId="18706" xr:uid="{00000000-0005-0000-0000-0000F2660000}"/>
    <cellStyle name="Note 9 3 3" xfId="18707" xr:uid="{00000000-0005-0000-0000-0000F3660000}"/>
    <cellStyle name="Note 9 3 3 2" xfId="18708" xr:uid="{00000000-0005-0000-0000-0000F4660000}"/>
    <cellStyle name="Note 9 3 3 3" xfId="18709" xr:uid="{00000000-0005-0000-0000-0000F5660000}"/>
    <cellStyle name="Note 9 3 3 4" xfId="18710" xr:uid="{00000000-0005-0000-0000-0000F6660000}"/>
    <cellStyle name="Note 9 3 3 5" xfId="18711" xr:uid="{00000000-0005-0000-0000-0000F7660000}"/>
    <cellStyle name="Note 9 3 4" xfId="18712" xr:uid="{00000000-0005-0000-0000-0000F8660000}"/>
    <cellStyle name="Note 9 3 4 2" xfId="18713" xr:uid="{00000000-0005-0000-0000-0000F9660000}"/>
    <cellStyle name="Note 9 3 4 3" xfId="18714" xr:uid="{00000000-0005-0000-0000-0000FA660000}"/>
    <cellStyle name="Note 9 3 4 4" xfId="18715" xr:uid="{00000000-0005-0000-0000-0000FB660000}"/>
    <cellStyle name="Note 9 3 4 5" xfId="18716" xr:uid="{00000000-0005-0000-0000-0000FC660000}"/>
    <cellStyle name="Note 9 4" xfId="18717" xr:uid="{00000000-0005-0000-0000-0000FD660000}"/>
    <cellStyle name="Note 9 4 2" xfId="18718" xr:uid="{00000000-0005-0000-0000-0000FE660000}"/>
    <cellStyle name="Note 9 4 2 2" xfId="18719" xr:uid="{00000000-0005-0000-0000-0000FF660000}"/>
    <cellStyle name="Note 9 4 2 2 2" xfId="18720" xr:uid="{00000000-0005-0000-0000-000000670000}"/>
    <cellStyle name="Note 9 4 2 2 3" xfId="18721" xr:uid="{00000000-0005-0000-0000-000001670000}"/>
    <cellStyle name="Note 9 4 2 2 4" xfId="18722" xr:uid="{00000000-0005-0000-0000-000002670000}"/>
    <cellStyle name="Note 9 4 2 2 5" xfId="18723" xr:uid="{00000000-0005-0000-0000-000003670000}"/>
    <cellStyle name="Note 9 4 2 3" xfId="18724" xr:uid="{00000000-0005-0000-0000-000004670000}"/>
    <cellStyle name="Note 9 4 2 3 2" xfId="18725" xr:uid="{00000000-0005-0000-0000-000005670000}"/>
    <cellStyle name="Note 9 4 2 3 3" xfId="18726" xr:uid="{00000000-0005-0000-0000-000006670000}"/>
    <cellStyle name="Note 9 4 2 3 4" xfId="18727" xr:uid="{00000000-0005-0000-0000-000007670000}"/>
    <cellStyle name="Note 9 4 2 3 5" xfId="18728" xr:uid="{00000000-0005-0000-0000-000008670000}"/>
    <cellStyle name="Note 9 4 2 4" xfId="37414" xr:uid="{00000000-0005-0000-0000-000009670000}"/>
    <cellStyle name="Note 9 4 3" xfId="18729" xr:uid="{00000000-0005-0000-0000-00000A670000}"/>
    <cellStyle name="Note 9 4 3 2" xfId="18730" xr:uid="{00000000-0005-0000-0000-00000B670000}"/>
    <cellStyle name="Note 9 4 3 3" xfId="18731" xr:uid="{00000000-0005-0000-0000-00000C670000}"/>
    <cellStyle name="Note 9 4 3 4" xfId="18732" xr:uid="{00000000-0005-0000-0000-00000D670000}"/>
    <cellStyle name="Note 9 4 3 5" xfId="18733" xr:uid="{00000000-0005-0000-0000-00000E670000}"/>
    <cellStyle name="Note 9 4 4" xfId="18734" xr:uid="{00000000-0005-0000-0000-00000F670000}"/>
    <cellStyle name="Note 9 4 4 2" xfId="18735" xr:uid="{00000000-0005-0000-0000-000010670000}"/>
    <cellStyle name="Note 9 4 4 3" xfId="18736" xr:uid="{00000000-0005-0000-0000-000011670000}"/>
    <cellStyle name="Note 9 4 4 4" xfId="18737" xr:uid="{00000000-0005-0000-0000-000012670000}"/>
    <cellStyle name="Note 9 4 4 5" xfId="18738" xr:uid="{00000000-0005-0000-0000-000013670000}"/>
    <cellStyle name="Note 9 4 5" xfId="34545" xr:uid="{00000000-0005-0000-0000-000014670000}"/>
    <cellStyle name="Note 9 4 6" xfId="34884" xr:uid="{00000000-0005-0000-0000-000015670000}"/>
    <cellStyle name="Note 9 5" xfId="18739" xr:uid="{00000000-0005-0000-0000-000016670000}"/>
    <cellStyle name="Note 9 5 2" xfId="18740" xr:uid="{00000000-0005-0000-0000-000017670000}"/>
    <cellStyle name="Note 9 5 2 2" xfId="18741" xr:uid="{00000000-0005-0000-0000-000018670000}"/>
    <cellStyle name="Note 9 5 2 3" xfId="18742" xr:uid="{00000000-0005-0000-0000-000019670000}"/>
    <cellStyle name="Note 9 5 2 4" xfId="18743" xr:uid="{00000000-0005-0000-0000-00001A670000}"/>
    <cellStyle name="Note 9 5 2 5" xfId="18744" xr:uid="{00000000-0005-0000-0000-00001B670000}"/>
    <cellStyle name="Note 9 5 3" xfId="18745" xr:uid="{00000000-0005-0000-0000-00001C670000}"/>
    <cellStyle name="Note 9 5 3 2" xfId="18746" xr:uid="{00000000-0005-0000-0000-00001D670000}"/>
    <cellStyle name="Note 9 5 3 3" xfId="18747" xr:uid="{00000000-0005-0000-0000-00001E670000}"/>
    <cellStyle name="Note 9 5 3 4" xfId="18748" xr:uid="{00000000-0005-0000-0000-00001F670000}"/>
    <cellStyle name="Note 9 5 3 5" xfId="18749" xr:uid="{00000000-0005-0000-0000-000020670000}"/>
    <cellStyle name="Note 9 5 4" xfId="35148" xr:uid="{00000000-0005-0000-0000-000021670000}"/>
    <cellStyle name="Note 9 6" xfId="18750" xr:uid="{00000000-0005-0000-0000-000022670000}"/>
    <cellStyle name="Note 9 6 2" xfId="18751" xr:uid="{00000000-0005-0000-0000-000023670000}"/>
    <cellStyle name="Note 9 6 3" xfId="18752" xr:uid="{00000000-0005-0000-0000-000024670000}"/>
    <cellStyle name="Note 9 6 4" xfId="18753" xr:uid="{00000000-0005-0000-0000-000025670000}"/>
    <cellStyle name="Note 9 6 5" xfId="18754" xr:uid="{00000000-0005-0000-0000-000026670000}"/>
    <cellStyle name="Note 9 7" xfId="18755" xr:uid="{00000000-0005-0000-0000-000027670000}"/>
    <cellStyle name="Note 9 7 2" xfId="18756" xr:uid="{00000000-0005-0000-0000-000028670000}"/>
    <cellStyle name="Note 9 7 3" xfId="18757" xr:uid="{00000000-0005-0000-0000-000029670000}"/>
    <cellStyle name="Note 9 7 4" xfId="18758" xr:uid="{00000000-0005-0000-0000-00002A670000}"/>
    <cellStyle name="Note 9 7 5" xfId="18759" xr:uid="{00000000-0005-0000-0000-00002B670000}"/>
    <cellStyle name="Note 9 8" xfId="34883" xr:uid="{00000000-0005-0000-0000-00002C670000}"/>
    <cellStyle name="Output 10" xfId="18760" xr:uid="{00000000-0005-0000-0000-00002D670000}"/>
    <cellStyle name="Output 10 2" xfId="18761" xr:uid="{00000000-0005-0000-0000-00002E670000}"/>
    <cellStyle name="Output 10 2 2" xfId="18762" xr:uid="{00000000-0005-0000-0000-00002F670000}"/>
    <cellStyle name="Output 10 2 2 2" xfId="18763" xr:uid="{00000000-0005-0000-0000-000030670000}"/>
    <cellStyle name="Output 10 2 2 2 2" xfId="18764" xr:uid="{00000000-0005-0000-0000-000031670000}"/>
    <cellStyle name="Output 10 2 2 2 3" xfId="18765" xr:uid="{00000000-0005-0000-0000-000032670000}"/>
    <cellStyle name="Output 10 2 2 2 4" xfId="18766" xr:uid="{00000000-0005-0000-0000-000033670000}"/>
    <cellStyle name="Output 10 2 2 2 5" xfId="18767" xr:uid="{00000000-0005-0000-0000-000034670000}"/>
    <cellStyle name="Output 10 2 2 2 6" xfId="18768" xr:uid="{00000000-0005-0000-0000-000035670000}"/>
    <cellStyle name="Output 10 2 2 3" xfId="18769" xr:uid="{00000000-0005-0000-0000-000036670000}"/>
    <cellStyle name="Output 10 2 2 3 2" xfId="18770" xr:uid="{00000000-0005-0000-0000-000037670000}"/>
    <cellStyle name="Output 10 2 2 3 3" xfId="18771" xr:uid="{00000000-0005-0000-0000-000038670000}"/>
    <cellStyle name="Output 10 2 2 3 4" xfId="18772" xr:uid="{00000000-0005-0000-0000-000039670000}"/>
    <cellStyle name="Output 10 2 2 3 5" xfId="18773" xr:uid="{00000000-0005-0000-0000-00003A670000}"/>
    <cellStyle name="Output 10 2 2 3 6" xfId="18774" xr:uid="{00000000-0005-0000-0000-00003B670000}"/>
    <cellStyle name="Output 10 2 2 4" xfId="18775" xr:uid="{00000000-0005-0000-0000-00003C670000}"/>
    <cellStyle name="Output 10 2 3" xfId="18776" xr:uid="{00000000-0005-0000-0000-00003D670000}"/>
    <cellStyle name="Output 10 2 3 2" xfId="18777" xr:uid="{00000000-0005-0000-0000-00003E670000}"/>
    <cellStyle name="Output 10 2 3 3" xfId="18778" xr:uid="{00000000-0005-0000-0000-00003F670000}"/>
    <cellStyle name="Output 10 2 3 4" xfId="18779" xr:uid="{00000000-0005-0000-0000-000040670000}"/>
    <cellStyle name="Output 10 2 3 5" xfId="18780" xr:uid="{00000000-0005-0000-0000-000041670000}"/>
    <cellStyle name="Output 10 2 3 6" xfId="18781" xr:uid="{00000000-0005-0000-0000-000042670000}"/>
    <cellStyle name="Output 10 2 4" xfId="18782" xr:uid="{00000000-0005-0000-0000-000043670000}"/>
    <cellStyle name="Output 10 2 4 2" xfId="18783" xr:uid="{00000000-0005-0000-0000-000044670000}"/>
    <cellStyle name="Output 10 2 4 3" xfId="18784" xr:uid="{00000000-0005-0000-0000-000045670000}"/>
    <cellStyle name="Output 10 2 4 4" xfId="18785" xr:uid="{00000000-0005-0000-0000-000046670000}"/>
    <cellStyle name="Output 10 2 4 5" xfId="18786" xr:uid="{00000000-0005-0000-0000-000047670000}"/>
    <cellStyle name="Output 10 2 4 6" xfId="18787" xr:uid="{00000000-0005-0000-0000-000048670000}"/>
    <cellStyle name="Output 10 2 5" xfId="18788" xr:uid="{00000000-0005-0000-0000-000049670000}"/>
    <cellStyle name="Output 10 3" xfId="18789" xr:uid="{00000000-0005-0000-0000-00004A670000}"/>
    <cellStyle name="Output 10 3 2" xfId="18790" xr:uid="{00000000-0005-0000-0000-00004B670000}"/>
    <cellStyle name="Output 10 3 2 2" xfId="18791" xr:uid="{00000000-0005-0000-0000-00004C670000}"/>
    <cellStyle name="Output 10 3 2 3" xfId="18792" xr:uid="{00000000-0005-0000-0000-00004D670000}"/>
    <cellStyle name="Output 10 3 2 4" xfId="18793" xr:uid="{00000000-0005-0000-0000-00004E670000}"/>
    <cellStyle name="Output 10 3 2 5" xfId="18794" xr:uid="{00000000-0005-0000-0000-00004F670000}"/>
    <cellStyle name="Output 10 3 2 6" xfId="18795" xr:uid="{00000000-0005-0000-0000-000050670000}"/>
    <cellStyle name="Output 10 3 3" xfId="18796" xr:uid="{00000000-0005-0000-0000-000051670000}"/>
    <cellStyle name="Output 10 3 3 2" xfId="18797" xr:uid="{00000000-0005-0000-0000-000052670000}"/>
    <cellStyle name="Output 10 3 3 3" xfId="18798" xr:uid="{00000000-0005-0000-0000-000053670000}"/>
    <cellStyle name="Output 10 3 3 4" xfId="18799" xr:uid="{00000000-0005-0000-0000-000054670000}"/>
    <cellStyle name="Output 10 3 3 5" xfId="18800" xr:uid="{00000000-0005-0000-0000-000055670000}"/>
    <cellStyle name="Output 10 3 3 6" xfId="18801" xr:uid="{00000000-0005-0000-0000-000056670000}"/>
    <cellStyle name="Output 10 3 4" xfId="18802" xr:uid="{00000000-0005-0000-0000-000057670000}"/>
    <cellStyle name="Output 10 4" xfId="18803" xr:uid="{00000000-0005-0000-0000-000058670000}"/>
    <cellStyle name="Output 10 4 2" xfId="18804" xr:uid="{00000000-0005-0000-0000-000059670000}"/>
    <cellStyle name="Output 10 4 3" xfId="18805" xr:uid="{00000000-0005-0000-0000-00005A670000}"/>
    <cellStyle name="Output 10 4 4" xfId="18806" xr:uid="{00000000-0005-0000-0000-00005B670000}"/>
    <cellStyle name="Output 10 4 5" xfId="18807" xr:uid="{00000000-0005-0000-0000-00005C670000}"/>
    <cellStyle name="Output 10 4 6" xfId="18808" xr:uid="{00000000-0005-0000-0000-00005D670000}"/>
    <cellStyle name="Output 10 5" xfId="18809" xr:uid="{00000000-0005-0000-0000-00005E670000}"/>
    <cellStyle name="Output 10 5 2" xfId="18810" xr:uid="{00000000-0005-0000-0000-00005F670000}"/>
    <cellStyle name="Output 10 5 3" xfId="18811" xr:uid="{00000000-0005-0000-0000-000060670000}"/>
    <cellStyle name="Output 10 5 4" xfId="18812" xr:uid="{00000000-0005-0000-0000-000061670000}"/>
    <cellStyle name="Output 10 5 5" xfId="18813" xr:uid="{00000000-0005-0000-0000-000062670000}"/>
    <cellStyle name="Output 10 5 6" xfId="18814" xr:uid="{00000000-0005-0000-0000-000063670000}"/>
    <cellStyle name="Output 10 6" xfId="18815" xr:uid="{00000000-0005-0000-0000-000064670000}"/>
    <cellStyle name="Output 10_Client_Report_SSFD_286_UI_15May14_06h00" xfId="37114" xr:uid="{00000000-0005-0000-0000-000065670000}"/>
    <cellStyle name="Output 11" xfId="18816" xr:uid="{00000000-0005-0000-0000-000066670000}"/>
    <cellStyle name="Output 11 2" xfId="18817" xr:uid="{00000000-0005-0000-0000-000067670000}"/>
    <cellStyle name="Output 11 2 2" xfId="18818" xr:uid="{00000000-0005-0000-0000-000068670000}"/>
    <cellStyle name="Output 11 2 2 2" xfId="18819" xr:uid="{00000000-0005-0000-0000-000069670000}"/>
    <cellStyle name="Output 11 2 2 3" xfId="18820" xr:uid="{00000000-0005-0000-0000-00006A670000}"/>
    <cellStyle name="Output 11 2 2 4" xfId="18821" xr:uid="{00000000-0005-0000-0000-00006B670000}"/>
    <cellStyle name="Output 11 2 2 5" xfId="18822" xr:uid="{00000000-0005-0000-0000-00006C670000}"/>
    <cellStyle name="Output 11 2 2 6" xfId="18823" xr:uid="{00000000-0005-0000-0000-00006D670000}"/>
    <cellStyle name="Output 11 2 3" xfId="18824" xr:uid="{00000000-0005-0000-0000-00006E670000}"/>
    <cellStyle name="Output 11 2 3 2" xfId="18825" xr:uid="{00000000-0005-0000-0000-00006F670000}"/>
    <cellStyle name="Output 11 2 3 3" xfId="18826" xr:uid="{00000000-0005-0000-0000-000070670000}"/>
    <cellStyle name="Output 11 2 3 4" xfId="18827" xr:uid="{00000000-0005-0000-0000-000071670000}"/>
    <cellStyle name="Output 11 2 3 5" xfId="18828" xr:uid="{00000000-0005-0000-0000-000072670000}"/>
    <cellStyle name="Output 11 2 3 6" xfId="18829" xr:uid="{00000000-0005-0000-0000-000073670000}"/>
    <cellStyle name="Output 11 2 4" xfId="18830" xr:uid="{00000000-0005-0000-0000-000074670000}"/>
    <cellStyle name="Output 11 3" xfId="18831" xr:uid="{00000000-0005-0000-0000-000075670000}"/>
    <cellStyle name="Output 11 3 2" xfId="18832" xr:uid="{00000000-0005-0000-0000-000076670000}"/>
    <cellStyle name="Output 11 3 3" xfId="18833" xr:uid="{00000000-0005-0000-0000-000077670000}"/>
    <cellStyle name="Output 11 3 4" xfId="18834" xr:uid="{00000000-0005-0000-0000-000078670000}"/>
    <cellStyle name="Output 11 3 5" xfId="18835" xr:uid="{00000000-0005-0000-0000-000079670000}"/>
    <cellStyle name="Output 11 3 6" xfId="18836" xr:uid="{00000000-0005-0000-0000-00007A670000}"/>
    <cellStyle name="Output 11 4" xfId="18837" xr:uid="{00000000-0005-0000-0000-00007B670000}"/>
    <cellStyle name="Output 11 4 2" xfId="18838" xr:uid="{00000000-0005-0000-0000-00007C670000}"/>
    <cellStyle name="Output 11 4 3" xfId="18839" xr:uid="{00000000-0005-0000-0000-00007D670000}"/>
    <cellStyle name="Output 11 4 4" xfId="18840" xr:uid="{00000000-0005-0000-0000-00007E670000}"/>
    <cellStyle name="Output 11 4 5" xfId="18841" xr:uid="{00000000-0005-0000-0000-00007F670000}"/>
    <cellStyle name="Output 11 4 6" xfId="18842" xr:uid="{00000000-0005-0000-0000-000080670000}"/>
    <cellStyle name="Output 11 5" xfId="18843" xr:uid="{00000000-0005-0000-0000-000081670000}"/>
    <cellStyle name="Output 12" xfId="18844" xr:uid="{00000000-0005-0000-0000-000082670000}"/>
    <cellStyle name="Output 12 2" xfId="18845" xr:uid="{00000000-0005-0000-0000-000083670000}"/>
    <cellStyle name="Output 12 2 2" xfId="18846" xr:uid="{00000000-0005-0000-0000-000084670000}"/>
    <cellStyle name="Output 12 2 2 2" xfId="18847" xr:uid="{00000000-0005-0000-0000-000085670000}"/>
    <cellStyle name="Output 12 2 2 3" xfId="18848" xr:uid="{00000000-0005-0000-0000-000086670000}"/>
    <cellStyle name="Output 12 2 2 4" xfId="18849" xr:uid="{00000000-0005-0000-0000-000087670000}"/>
    <cellStyle name="Output 12 2 2 5" xfId="18850" xr:uid="{00000000-0005-0000-0000-000088670000}"/>
    <cellStyle name="Output 12 2 2 6" xfId="18851" xr:uid="{00000000-0005-0000-0000-000089670000}"/>
    <cellStyle name="Output 12 2 3" xfId="18852" xr:uid="{00000000-0005-0000-0000-00008A670000}"/>
    <cellStyle name="Output 12 2 3 2" xfId="18853" xr:uid="{00000000-0005-0000-0000-00008B670000}"/>
    <cellStyle name="Output 12 2 3 3" xfId="18854" xr:uid="{00000000-0005-0000-0000-00008C670000}"/>
    <cellStyle name="Output 12 2 3 4" xfId="18855" xr:uid="{00000000-0005-0000-0000-00008D670000}"/>
    <cellStyle name="Output 12 2 3 5" xfId="18856" xr:uid="{00000000-0005-0000-0000-00008E670000}"/>
    <cellStyle name="Output 12 2 3 6" xfId="18857" xr:uid="{00000000-0005-0000-0000-00008F670000}"/>
    <cellStyle name="Output 12 2 4" xfId="18858" xr:uid="{00000000-0005-0000-0000-000090670000}"/>
    <cellStyle name="Output 12 3" xfId="18859" xr:uid="{00000000-0005-0000-0000-000091670000}"/>
    <cellStyle name="Output 12 3 2" xfId="18860" xr:uid="{00000000-0005-0000-0000-000092670000}"/>
    <cellStyle name="Output 12 3 3" xfId="18861" xr:uid="{00000000-0005-0000-0000-000093670000}"/>
    <cellStyle name="Output 12 3 4" xfId="18862" xr:uid="{00000000-0005-0000-0000-000094670000}"/>
    <cellStyle name="Output 12 3 5" xfId="18863" xr:uid="{00000000-0005-0000-0000-000095670000}"/>
    <cellStyle name="Output 12 3 6" xfId="18864" xr:uid="{00000000-0005-0000-0000-000096670000}"/>
    <cellStyle name="Output 12 4" xfId="18865" xr:uid="{00000000-0005-0000-0000-000097670000}"/>
    <cellStyle name="Output 12 4 2" xfId="18866" xr:uid="{00000000-0005-0000-0000-000098670000}"/>
    <cellStyle name="Output 12 4 3" xfId="18867" xr:uid="{00000000-0005-0000-0000-000099670000}"/>
    <cellStyle name="Output 12 4 4" xfId="18868" xr:uid="{00000000-0005-0000-0000-00009A670000}"/>
    <cellStyle name="Output 12 4 5" xfId="18869" xr:uid="{00000000-0005-0000-0000-00009B670000}"/>
    <cellStyle name="Output 12 4 6" xfId="18870" xr:uid="{00000000-0005-0000-0000-00009C670000}"/>
    <cellStyle name="Output 12 5" xfId="18871" xr:uid="{00000000-0005-0000-0000-00009D670000}"/>
    <cellStyle name="Output 13" xfId="18872" xr:uid="{00000000-0005-0000-0000-00009E670000}"/>
    <cellStyle name="Output 13 2" xfId="18873" xr:uid="{00000000-0005-0000-0000-00009F670000}"/>
    <cellStyle name="Output 13 2 2" xfId="18874" xr:uid="{00000000-0005-0000-0000-0000A0670000}"/>
    <cellStyle name="Output 13 2 2 2" xfId="18875" xr:uid="{00000000-0005-0000-0000-0000A1670000}"/>
    <cellStyle name="Output 13 2 2 3" xfId="18876" xr:uid="{00000000-0005-0000-0000-0000A2670000}"/>
    <cellStyle name="Output 13 2 2 4" xfId="18877" xr:uid="{00000000-0005-0000-0000-0000A3670000}"/>
    <cellStyle name="Output 13 2 2 5" xfId="18878" xr:uid="{00000000-0005-0000-0000-0000A4670000}"/>
    <cellStyle name="Output 13 2 2 6" xfId="18879" xr:uid="{00000000-0005-0000-0000-0000A5670000}"/>
    <cellStyle name="Output 13 2 3" xfId="18880" xr:uid="{00000000-0005-0000-0000-0000A6670000}"/>
    <cellStyle name="Output 13 2 3 2" xfId="18881" xr:uid="{00000000-0005-0000-0000-0000A7670000}"/>
    <cellStyle name="Output 13 2 3 3" xfId="18882" xr:uid="{00000000-0005-0000-0000-0000A8670000}"/>
    <cellStyle name="Output 13 2 3 4" xfId="18883" xr:uid="{00000000-0005-0000-0000-0000A9670000}"/>
    <cellStyle name="Output 13 2 3 5" xfId="18884" xr:uid="{00000000-0005-0000-0000-0000AA670000}"/>
    <cellStyle name="Output 13 2 3 6" xfId="18885" xr:uid="{00000000-0005-0000-0000-0000AB670000}"/>
    <cellStyle name="Output 13 2 4" xfId="18886" xr:uid="{00000000-0005-0000-0000-0000AC670000}"/>
    <cellStyle name="Output 13 3" xfId="18887" xr:uid="{00000000-0005-0000-0000-0000AD670000}"/>
    <cellStyle name="Output 13 3 2" xfId="18888" xr:uid="{00000000-0005-0000-0000-0000AE670000}"/>
    <cellStyle name="Output 13 3 3" xfId="18889" xr:uid="{00000000-0005-0000-0000-0000AF670000}"/>
    <cellStyle name="Output 13 3 4" xfId="18890" xr:uid="{00000000-0005-0000-0000-0000B0670000}"/>
    <cellStyle name="Output 13 3 5" xfId="18891" xr:uid="{00000000-0005-0000-0000-0000B1670000}"/>
    <cellStyle name="Output 13 3 6" xfId="18892" xr:uid="{00000000-0005-0000-0000-0000B2670000}"/>
    <cellStyle name="Output 13 4" xfId="18893" xr:uid="{00000000-0005-0000-0000-0000B3670000}"/>
    <cellStyle name="Output 13 4 2" xfId="18894" xr:uid="{00000000-0005-0000-0000-0000B4670000}"/>
    <cellStyle name="Output 13 4 3" xfId="18895" xr:uid="{00000000-0005-0000-0000-0000B5670000}"/>
    <cellStyle name="Output 13 4 4" xfId="18896" xr:uid="{00000000-0005-0000-0000-0000B6670000}"/>
    <cellStyle name="Output 13 4 5" xfId="18897" xr:uid="{00000000-0005-0000-0000-0000B7670000}"/>
    <cellStyle name="Output 13 4 6" xfId="18898" xr:uid="{00000000-0005-0000-0000-0000B8670000}"/>
    <cellStyle name="Output 13 5" xfId="18899" xr:uid="{00000000-0005-0000-0000-0000B9670000}"/>
    <cellStyle name="Output 14" xfId="18900" xr:uid="{00000000-0005-0000-0000-0000BA670000}"/>
    <cellStyle name="Output 14 2" xfId="18901" xr:uid="{00000000-0005-0000-0000-0000BB670000}"/>
    <cellStyle name="Output 14 2 2" xfId="18902" xr:uid="{00000000-0005-0000-0000-0000BC670000}"/>
    <cellStyle name="Output 14 2 2 2" xfId="18903" xr:uid="{00000000-0005-0000-0000-0000BD670000}"/>
    <cellStyle name="Output 14 2 2 3" xfId="18904" xr:uid="{00000000-0005-0000-0000-0000BE670000}"/>
    <cellStyle name="Output 14 2 2 4" xfId="18905" xr:uid="{00000000-0005-0000-0000-0000BF670000}"/>
    <cellStyle name="Output 14 2 2 5" xfId="18906" xr:uid="{00000000-0005-0000-0000-0000C0670000}"/>
    <cellStyle name="Output 14 2 2 6" xfId="18907" xr:uid="{00000000-0005-0000-0000-0000C1670000}"/>
    <cellStyle name="Output 14 2 3" xfId="18908" xr:uid="{00000000-0005-0000-0000-0000C2670000}"/>
    <cellStyle name="Output 14 2 3 2" xfId="18909" xr:uid="{00000000-0005-0000-0000-0000C3670000}"/>
    <cellStyle name="Output 14 2 3 3" xfId="18910" xr:uid="{00000000-0005-0000-0000-0000C4670000}"/>
    <cellStyle name="Output 14 2 3 4" xfId="18911" xr:uid="{00000000-0005-0000-0000-0000C5670000}"/>
    <cellStyle name="Output 14 2 3 5" xfId="18912" xr:uid="{00000000-0005-0000-0000-0000C6670000}"/>
    <cellStyle name="Output 14 2 3 6" xfId="18913" xr:uid="{00000000-0005-0000-0000-0000C7670000}"/>
    <cellStyle name="Output 14 2 4" xfId="18914" xr:uid="{00000000-0005-0000-0000-0000C8670000}"/>
    <cellStyle name="Output 14 3" xfId="18915" xr:uid="{00000000-0005-0000-0000-0000C9670000}"/>
    <cellStyle name="Output 14 3 2" xfId="18916" xr:uid="{00000000-0005-0000-0000-0000CA670000}"/>
    <cellStyle name="Output 14 3 3" xfId="18917" xr:uid="{00000000-0005-0000-0000-0000CB670000}"/>
    <cellStyle name="Output 14 3 4" xfId="18918" xr:uid="{00000000-0005-0000-0000-0000CC670000}"/>
    <cellStyle name="Output 14 3 5" xfId="18919" xr:uid="{00000000-0005-0000-0000-0000CD670000}"/>
    <cellStyle name="Output 14 3 6" xfId="18920" xr:uid="{00000000-0005-0000-0000-0000CE670000}"/>
    <cellStyle name="Output 14 4" xfId="18921" xr:uid="{00000000-0005-0000-0000-0000CF670000}"/>
    <cellStyle name="Output 14 4 2" xfId="18922" xr:uid="{00000000-0005-0000-0000-0000D0670000}"/>
    <cellStyle name="Output 14 4 3" xfId="18923" xr:uid="{00000000-0005-0000-0000-0000D1670000}"/>
    <cellStyle name="Output 14 4 4" xfId="18924" xr:uid="{00000000-0005-0000-0000-0000D2670000}"/>
    <cellStyle name="Output 14 4 5" xfId="18925" xr:uid="{00000000-0005-0000-0000-0000D3670000}"/>
    <cellStyle name="Output 14 4 6" xfId="18926" xr:uid="{00000000-0005-0000-0000-0000D4670000}"/>
    <cellStyle name="Output 14 5" xfId="18927" xr:uid="{00000000-0005-0000-0000-0000D5670000}"/>
    <cellStyle name="Output 15" xfId="18928" xr:uid="{00000000-0005-0000-0000-0000D6670000}"/>
    <cellStyle name="Output 15 2" xfId="18929" xr:uid="{00000000-0005-0000-0000-0000D7670000}"/>
    <cellStyle name="Output 15 2 2" xfId="18930" xr:uid="{00000000-0005-0000-0000-0000D8670000}"/>
    <cellStyle name="Output 15 2 2 2" xfId="18931" xr:uid="{00000000-0005-0000-0000-0000D9670000}"/>
    <cellStyle name="Output 15 2 2 3" xfId="18932" xr:uid="{00000000-0005-0000-0000-0000DA670000}"/>
    <cellStyle name="Output 15 2 2 4" xfId="18933" xr:uid="{00000000-0005-0000-0000-0000DB670000}"/>
    <cellStyle name="Output 15 2 2 5" xfId="18934" xr:uid="{00000000-0005-0000-0000-0000DC670000}"/>
    <cellStyle name="Output 15 2 2 6" xfId="18935" xr:uid="{00000000-0005-0000-0000-0000DD670000}"/>
    <cellStyle name="Output 15 2 3" xfId="18936" xr:uid="{00000000-0005-0000-0000-0000DE670000}"/>
    <cellStyle name="Output 15 2 3 2" xfId="18937" xr:uid="{00000000-0005-0000-0000-0000DF670000}"/>
    <cellStyle name="Output 15 2 3 3" xfId="18938" xr:uid="{00000000-0005-0000-0000-0000E0670000}"/>
    <cellStyle name="Output 15 2 3 4" xfId="18939" xr:uid="{00000000-0005-0000-0000-0000E1670000}"/>
    <cellStyle name="Output 15 2 3 5" xfId="18940" xr:uid="{00000000-0005-0000-0000-0000E2670000}"/>
    <cellStyle name="Output 15 2 3 6" xfId="18941" xr:uid="{00000000-0005-0000-0000-0000E3670000}"/>
    <cellStyle name="Output 15 2 4" xfId="18942" xr:uid="{00000000-0005-0000-0000-0000E4670000}"/>
    <cellStyle name="Output 15 3" xfId="18943" xr:uid="{00000000-0005-0000-0000-0000E5670000}"/>
    <cellStyle name="Output 15 3 2" xfId="18944" xr:uid="{00000000-0005-0000-0000-0000E6670000}"/>
    <cellStyle name="Output 15 3 3" xfId="18945" xr:uid="{00000000-0005-0000-0000-0000E7670000}"/>
    <cellStyle name="Output 15 3 4" xfId="18946" xr:uid="{00000000-0005-0000-0000-0000E8670000}"/>
    <cellStyle name="Output 15 3 5" xfId="18947" xr:uid="{00000000-0005-0000-0000-0000E9670000}"/>
    <cellStyle name="Output 15 3 6" xfId="18948" xr:uid="{00000000-0005-0000-0000-0000EA670000}"/>
    <cellStyle name="Output 15 4" xfId="18949" xr:uid="{00000000-0005-0000-0000-0000EB670000}"/>
    <cellStyle name="Output 15 4 2" xfId="18950" xr:uid="{00000000-0005-0000-0000-0000EC670000}"/>
    <cellStyle name="Output 15 4 3" xfId="18951" xr:uid="{00000000-0005-0000-0000-0000ED670000}"/>
    <cellStyle name="Output 15 4 4" xfId="18952" xr:uid="{00000000-0005-0000-0000-0000EE670000}"/>
    <cellStyle name="Output 15 4 5" xfId="18953" xr:uid="{00000000-0005-0000-0000-0000EF670000}"/>
    <cellStyle name="Output 15 4 6" xfId="18954" xr:uid="{00000000-0005-0000-0000-0000F0670000}"/>
    <cellStyle name="Output 15 5" xfId="18955" xr:uid="{00000000-0005-0000-0000-0000F1670000}"/>
    <cellStyle name="Output 16" xfId="18956" xr:uid="{00000000-0005-0000-0000-0000F2670000}"/>
    <cellStyle name="Output 16 2" xfId="18957" xr:uid="{00000000-0005-0000-0000-0000F3670000}"/>
    <cellStyle name="Output 16 2 2" xfId="18958" xr:uid="{00000000-0005-0000-0000-0000F4670000}"/>
    <cellStyle name="Output 16 2 2 2" xfId="18959" xr:uid="{00000000-0005-0000-0000-0000F5670000}"/>
    <cellStyle name="Output 16 2 2 3" xfId="18960" xr:uid="{00000000-0005-0000-0000-0000F6670000}"/>
    <cellStyle name="Output 16 2 2 4" xfId="18961" xr:uid="{00000000-0005-0000-0000-0000F7670000}"/>
    <cellStyle name="Output 16 2 2 5" xfId="18962" xr:uid="{00000000-0005-0000-0000-0000F8670000}"/>
    <cellStyle name="Output 16 2 2 6" xfId="18963" xr:uid="{00000000-0005-0000-0000-0000F9670000}"/>
    <cellStyle name="Output 16 2 3" xfId="18964" xr:uid="{00000000-0005-0000-0000-0000FA670000}"/>
    <cellStyle name="Output 16 2 3 2" xfId="18965" xr:uid="{00000000-0005-0000-0000-0000FB670000}"/>
    <cellStyle name="Output 16 2 3 3" xfId="18966" xr:uid="{00000000-0005-0000-0000-0000FC670000}"/>
    <cellStyle name="Output 16 2 3 4" xfId="18967" xr:uid="{00000000-0005-0000-0000-0000FD670000}"/>
    <cellStyle name="Output 16 2 3 5" xfId="18968" xr:uid="{00000000-0005-0000-0000-0000FE670000}"/>
    <cellStyle name="Output 16 2 3 6" xfId="18969" xr:uid="{00000000-0005-0000-0000-0000FF670000}"/>
    <cellStyle name="Output 16 2 4" xfId="18970" xr:uid="{00000000-0005-0000-0000-000000680000}"/>
    <cellStyle name="Output 16 3" xfId="18971" xr:uid="{00000000-0005-0000-0000-000001680000}"/>
    <cellStyle name="Output 16 3 2" xfId="18972" xr:uid="{00000000-0005-0000-0000-000002680000}"/>
    <cellStyle name="Output 16 3 3" xfId="18973" xr:uid="{00000000-0005-0000-0000-000003680000}"/>
    <cellStyle name="Output 16 3 4" xfId="18974" xr:uid="{00000000-0005-0000-0000-000004680000}"/>
    <cellStyle name="Output 16 3 5" xfId="18975" xr:uid="{00000000-0005-0000-0000-000005680000}"/>
    <cellStyle name="Output 16 3 6" xfId="18976" xr:uid="{00000000-0005-0000-0000-000006680000}"/>
    <cellStyle name="Output 16 4" xfId="18977" xr:uid="{00000000-0005-0000-0000-000007680000}"/>
    <cellStyle name="Output 16 4 2" xfId="18978" xr:uid="{00000000-0005-0000-0000-000008680000}"/>
    <cellStyle name="Output 16 4 3" xfId="18979" xr:uid="{00000000-0005-0000-0000-000009680000}"/>
    <cellStyle name="Output 16 4 4" xfId="18980" xr:uid="{00000000-0005-0000-0000-00000A680000}"/>
    <cellStyle name="Output 16 4 5" xfId="18981" xr:uid="{00000000-0005-0000-0000-00000B680000}"/>
    <cellStyle name="Output 16 4 6" xfId="18982" xr:uid="{00000000-0005-0000-0000-00000C680000}"/>
    <cellStyle name="Output 16 5" xfId="18983" xr:uid="{00000000-0005-0000-0000-00000D680000}"/>
    <cellStyle name="Output 17" xfId="18984" xr:uid="{00000000-0005-0000-0000-00000E680000}"/>
    <cellStyle name="Output 17 2" xfId="18985" xr:uid="{00000000-0005-0000-0000-00000F680000}"/>
    <cellStyle name="Output 17 2 2" xfId="18986" xr:uid="{00000000-0005-0000-0000-000010680000}"/>
    <cellStyle name="Output 17 2 2 2" xfId="18987" xr:uid="{00000000-0005-0000-0000-000011680000}"/>
    <cellStyle name="Output 17 2 2 3" xfId="18988" xr:uid="{00000000-0005-0000-0000-000012680000}"/>
    <cellStyle name="Output 17 2 2 4" xfId="18989" xr:uid="{00000000-0005-0000-0000-000013680000}"/>
    <cellStyle name="Output 17 2 2 5" xfId="18990" xr:uid="{00000000-0005-0000-0000-000014680000}"/>
    <cellStyle name="Output 17 2 2 6" xfId="18991" xr:uid="{00000000-0005-0000-0000-000015680000}"/>
    <cellStyle name="Output 17 2 3" xfId="18992" xr:uid="{00000000-0005-0000-0000-000016680000}"/>
    <cellStyle name="Output 17 2 3 2" xfId="18993" xr:uid="{00000000-0005-0000-0000-000017680000}"/>
    <cellStyle name="Output 17 2 3 3" xfId="18994" xr:uid="{00000000-0005-0000-0000-000018680000}"/>
    <cellStyle name="Output 17 2 3 4" xfId="18995" xr:uid="{00000000-0005-0000-0000-000019680000}"/>
    <cellStyle name="Output 17 2 3 5" xfId="18996" xr:uid="{00000000-0005-0000-0000-00001A680000}"/>
    <cellStyle name="Output 17 2 3 6" xfId="18997" xr:uid="{00000000-0005-0000-0000-00001B680000}"/>
    <cellStyle name="Output 17 2 4" xfId="18998" xr:uid="{00000000-0005-0000-0000-00001C680000}"/>
    <cellStyle name="Output 17 3" xfId="18999" xr:uid="{00000000-0005-0000-0000-00001D680000}"/>
    <cellStyle name="Output 17 3 2" xfId="19000" xr:uid="{00000000-0005-0000-0000-00001E680000}"/>
    <cellStyle name="Output 17 3 3" xfId="19001" xr:uid="{00000000-0005-0000-0000-00001F680000}"/>
    <cellStyle name="Output 17 3 4" xfId="19002" xr:uid="{00000000-0005-0000-0000-000020680000}"/>
    <cellStyle name="Output 17 3 5" xfId="19003" xr:uid="{00000000-0005-0000-0000-000021680000}"/>
    <cellStyle name="Output 17 3 6" xfId="19004" xr:uid="{00000000-0005-0000-0000-000022680000}"/>
    <cellStyle name="Output 17 4" xfId="19005" xr:uid="{00000000-0005-0000-0000-000023680000}"/>
    <cellStyle name="Output 17 4 2" xfId="19006" xr:uid="{00000000-0005-0000-0000-000024680000}"/>
    <cellStyle name="Output 17 4 3" xfId="19007" xr:uid="{00000000-0005-0000-0000-000025680000}"/>
    <cellStyle name="Output 17 4 4" xfId="19008" xr:uid="{00000000-0005-0000-0000-000026680000}"/>
    <cellStyle name="Output 17 4 5" xfId="19009" xr:uid="{00000000-0005-0000-0000-000027680000}"/>
    <cellStyle name="Output 17 4 6" xfId="19010" xr:uid="{00000000-0005-0000-0000-000028680000}"/>
    <cellStyle name="Output 17 5" xfId="19011" xr:uid="{00000000-0005-0000-0000-000029680000}"/>
    <cellStyle name="Output 18" xfId="19012" xr:uid="{00000000-0005-0000-0000-00002A680000}"/>
    <cellStyle name="Output 18 2" xfId="19013" xr:uid="{00000000-0005-0000-0000-00002B680000}"/>
    <cellStyle name="Output 18 2 2" xfId="19014" xr:uid="{00000000-0005-0000-0000-00002C680000}"/>
    <cellStyle name="Output 18 2 2 2" xfId="19015" xr:uid="{00000000-0005-0000-0000-00002D680000}"/>
    <cellStyle name="Output 18 2 2 3" xfId="19016" xr:uid="{00000000-0005-0000-0000-00002E680000}"/>
    <cellStyle name="Output 18 2 2 4" xfId="19017" xr:uid="{00000000-0005-0000-0000-00002F680000}"/>
    <cellStyle name="Output 18 2 2 5" xfId="19018" xr:uid="{00000000-0005-0000-0000-000030680000}"/>
    <cellStyle name="Output 18 2 2 6" xfId="19019" xr:uid="{00000000-0005-0000-0000-000031680000}"/>
    <cellStyle name="Output 18 2 3" xfId="19020" xr:uid="{00000000-0005-0000-0000-000032680000}"/>
    <cellStyle name="Output 18 2 3 2" xfId="19021" xr:uid="{00000000-0005-0000-0000-000033680000}"/>
    <cellStyle name="Output 18 2 3 3" xfId="19022" xr:uid="{00000000-0005-0000-0000-000034680000}"/>
    <cellStyle name="Output 18 2 3 4" xfId="19023" xr:uid="{00000000-0005-0000-0000-000035680000}"/>
    <cellStyle name="Output 18 2 3 5" xfId="19024" xr:uid="{00000000-0005-0000-0000-000036680000}"/>
    <cellStyle name="Output 18 2 3 6" xfId="19025" xr:uid="{00000000-0005-0000-0000-000037680000}"/>
    <cellStyle name="Output 18 2 4" xfId="19026" xr:uid="{00000000-0005-0000-0000-000038680000}"/>
    <cellStyle name="Output 18 3" xfId="19027" xr:uid="{00000000-0005-0000-0000-000039680000}"/>
    <cellStyle name="Output 18 3 2" xfId="19028" xr:uid="{00000000-0005-0000-0000-00003A680000}"/>
    <cellStyle name="Output 18 3 3" xfId="19029" xr:uid="{00000000-0005-0000-0000-00003B680000}"/>
    <cellStyle name="Output 18 3 4" xfId="19030" xr:uid="{00000000-0005-0000-0000-00003C680000}"/>
    <cellStyle name="Output 18 3 5" xfId="19031" xr:uid="{00000000-0005-0000-0000-00003D680000}"/>
    <cellStyle name="Output 18 3 6" xfId="19032" xr:uid="{00000000-0005-0000-0000-00003E680000}"/>
    <cellStyle name="Output 18 4" xfId="19033" xr:uid="{00000000-0005-0000-0000-00003F680000}"/>
    <cellStyle name="Output 18 4 2" xfId="19034" xr:uid="{00000000-0005-0000-0000-000040680000}"/>
    <cellStyle name="Output 18 4 3" xfId="19035" xr:uid="{00000000-0005-0000-0000-000041680000}"/>
    <cellStyle name="Output 18 4 4" xfId="19036" xr:uid="{00000000-0005-0000-0000-000042680000}"/>
    <cellStyle name="Output 18 4 5" xfId="19037" xr:uid="{00000000-0005-0000-0000-000043680000}"/>
    <cellStyle name="Output 18 4 6" xfId="19038" xr:uid="{00000000-0005-0000-0000-000044680000}"/>
    <cellStyle name="Output 18 5" xfId="19039" xr:uid="{00000000-0005-0000-0000-000045680000}"/>
    <cellStyle name="Output 19" xfId="19040" xr:uid="{00000000-0005-0000-0000-000046680000}"/>
    <cellStyle name="Output 19 2" xfId="19041" xr:uid="{00000000-0005-0000-0000-000047680000}"/>
    <cellStyle name="Output 19 2 2" xfId="19042" xr:uid="{00000000-0005-0000-0000-000048680000}"/>
    <cellStyle name="Output 19 2 3" xfId="19043" xr:uid="{00000000-0005-0000-0000-000049680000}"/>
    <cellStyle name="Output 19 2 4" xfId="19044" xr:uid="{00000000-0005-0000-0000-00004A680000}"/>
    <cellStyle name="Output 19 2 5" xfId="19045" xr:uid="{00000000-0005-0000-0000-00004B680000}"/>
    <cellStyle name="Output 19 2 6" xfId="19046" xr:uid="{00000000-0005-0000-0000-00004C680000}"/>
    <cellStyle name="Output 19 3" xfId="19047" xr:uid="{00000000-0005-0000-0000-00004D680000}"/>
    <cellStyle name="Output 19 3 2" xfId="19048" xr:uid="{00000000-0005-0000-0000-00004E680000}"/>
    <cellStyle name="Output 19 3 3" xfId="19049" xr:uid="{00000000-0005-0000-0000-00004F680000}"/>
    <cellStyle name="Output 19 3 4" xfId="19050" xr:uid="{00000000-0005-0000-0000-000050680000}"/>
    <cellStyle name="Output 19 3 5" xfId="19051" xr:uid="{00000000-0005-0000-0000-000051680000}"/>
    <cellStyle name="Output 19 3 6" xfId="19052" xr:uid="{00000000-0005-0000-0000-000052680000}"/>
    <cellStyle name="Output 19 4" xfId="19053" xr:uid="{00000000-0005-0000-0000-000053680000}"/>
    <cellStyle name="Output 19 5" xfId="35054" xr:uid="{00000000-0005-0000-0000-000054680000}"/>
    <cellStyle name="Output 2" xfId="160" xr:uid="{00000000-0005-0000-0000-000055680000}"/>
    <cellStyle name="Output 2 10" xfId="19055" xr:uid="{00000000-0005-0000-0000-000056680000}"/>
    <cellStyle name="Output 2 10 2" xfId="19056" xr:uid="{00000000-0005-0000-0000-000057680000}"/>
    <cellStyle name="Output 2 10 2 2" xfId="19057" xr:uid="{00000000-0005-0000-0000-000058680000}"/>
    <cellStyle name="Output 2 10 2 2 2" xfId="19058" xr:uid="{00000000-0005-0000-0000-000059680000}"/>
    <cellStyle name="Output 2 10 2 2 2 2" xfId="19059" xr:uid="{00000000-0005-0000-0000-00005A680000}"/>
    <cellStyle name="Output 2 10 2 2 2 3" xfId="19060" xr:uid="{00000000-0005-0000-0000-00005B680000}"/>
    <cellStyle name="Output 2 10 2 2 2 4" xfId="19061" xr:uid="{00000000-0005-0000-0000-00005C680000}"/>
    <cellStyle name="Output 2 10 2 2 2 5" xfId="19062" xr:uid="{00000000-0005-0000-0000-00005D680000}"/>
    <cellStyle name="Output 2 10 2 2 2 6" xfId="19063" xr:uid="{00000000-0005-0000-0000-00005E680000}"/>
    <cellStyle name="Output 2 10 2 2 3" xfId="19064" xr:uid="{00000000-0005-0000-0000-00005F680000}"/>
    <cellStyle name="Output 2 10 2 2 3 2" xfId="19065" xr:uid="{00000000-0005-0000-0000-000060680000}"/>
    <cellStyle name="Output 2 10 2 2 3 3" xfId="19066" xr:uid="{00000000-0005-0000-0000-000061680000}"/>
    <cellStyle name="Output 2 10 2 2 3 4" xfId="19067" xr:uid="{00000000-0005-0000-0000-000062680000}"/>
    <cellStyle name="Output 2 10 2 2 3 5" xfId="19068" xr:uid="{00000000-0005-0000-0000-000063680000}"/>
    <cellStyle name="Output 2 10 2 2 3 6" xfId="19069" xr:uid="{00000000-0005-0000-0000-000064680000}"/>
    <cellStyle name="Output 2 10 2 2 4" xfId="19070" xr:uid="{00000000-0005-0000-0000-000065680000}"/>
    <cellStyle name="Output 2 10 2 3" xfId="19071" xr:uid="{00000000-0005-0000-0000-000066680000}"/>
    <cellStyle name="Output 2 10 2 3 2" xfId="19072" xr:uid="{00000000-0005-0000-0000-000067680000}"/>
    <cellStyle name="Output 2 10 2 3 3" xfId="19073" xr:uid="{00000000-0005-0000-0000-000068680000}"/>
    <cellStyle name="Output 2 10 2 3 4" xfId="19074" xr:uid="{00000000-0005-0000-0000-000069680000}"/>
    <cellStyle name="Output 2 10 2 3 5" xfId="19075" xr:uid="{00000000-0005-0000-0000-00006A680000}"/>
    <cellStyle name="Output 2 10 2 3 6" xfId="19076" xr:uid="{00000000-0005-0000-0000-00006B680000}"/>
    <cellStyle name="Output 2 10 2 4" xfId="19077" xr:uid="{00000000-0005-0000-0000-00006C680000}"/>
    <cellStyle name="Output 2 10 2 4 2" xfId="19078" xr:uid="{00000000-0005-0000-0000-00006D680000}"/>
    <cellStyle name="Output 2 10 2 4 3" xfId="19079" xr:uid="{00000000-0005-0000-0000-00006E680000}"/>
    <cellStyle name="Output 2 10 2 4 4" xfId="19080" xr:uid="{00000000-0005-0000-0000-00006F680000}"/>
    <cellStyle name="Output 2 10 2 4 5" xfId="19081" xr:uid="{00000000-0005-0000-0000-000070680000}"/>
    <cellStyle name="Output 2 10 2 4 6" xfId="19082" xr:uid="{00000000-0005-0000-0000-000071680000}"/>
    <cellStyle name="Output 2 10 2 5" xfId="19083" xr:uid="{00000000-0005-0000-0000-000072680000}"/>
    <cellStyle name="Output 2 10 3" xfId="19084" xr:uid="{00000000-0005-0000-0000-000073680000}"/>
    <cellStyle name="Output 2 10 3 2" xfId="19085" xr:uid="{00000000-0005-0000-0000-000074680000}"/>
    <cellStyle name="Output 2 10 3 2 2" xfId="19086" xr:uid="{00000000-0005-0000-0000-000075680000}"/>
    <cellStyle name="Output 2 10 3 2 3" xfId="19087" xr:uid="{00000000-0005-0000-0000-000076680000}"/>
    <cellStyle name="Output 2 10 3 2 4" xfId="19088" xr:uid="{00000000-0005-0000-0000-000077680000}"/>
    <cellStyle name="Output 2 10 3 2 5" xfId="19089" xr:uid="{00000000-0005-0000-0000-000078680000}"/>
    <cellStyle name="Output 2 10 3 2 6" xfId="19090" xr:uid="{00000000-0005-0000-0000-000079680000}"/>
    <cellStyle name="Output 2 10 3 3" xfId="19091" xr:uid="{00000000-0005-0000-0000-00007A680000}"/>
    <cellStyle name="Output 2 10 3 3 2" xfId="19092" xr:uid="{00000000-0005-0000-0000-00007B680000}"/>
    <cellStyle name="Output 2 10 3 3 3" xfId="19093" xr:uid="{00000000-0005-0000-0000-00007C680000}"/>
    <cellStyle name="Output 2 10 3 3 4" xfId="19094" xr:uid="{00000000-0005-0000-0000-00007D680000}"/>
    <cellStyle name="Output 2 10 3 3 5" xfId="19095" xr:uid="{00000000-0005-0000-0000-00007E680000}"/>
    <cellStyle name="Output 2 10 3 3 6" xfId="19096" xr:uid="{00000000-0005-0000-0000-00007F680000}"/>
    <cellStyle name="Output 2 10 3 4" xfId="19097" xr:uid="{00000000-0005-0000-0000-000080680000}"/>
    <cellStyle name="Output 2 10 4" xfId="19098" xr:uid="{00000000-0005-0000-0000-000081680000}"/>
    <cellStyle name="Output 2 10 4 2" xfId="19099" xr:uid="{00000000-0005-0000-0000-000082680000}"/>
    <cellStyle name="Output 2 10 4 3" xfId="19100" xr:uid="{00000000-0005-0000-0000-000083680000}"/>
    <cellStyle name="Output 2 10 4 4" xfId="19101" xr:uid="{00000000-0005-0000-0000-000084680000}"/>
    <cellStyle name="Output 2 10 4 5" xfId="19102" xr:uid="{00000000-0005-0000-0000-000085680000}"/>
    <cellStyle name="Output 2 10 4 6" xfId="19103" xr:uid="{00000000-0005-0000-0000-000086680000}"/>
    <cellStyle name="Output 2 10 5" xfId="19104" xr:uid="{00000000-0005-0000-0000-000087680000}"/>
    <cellStyle name="Output 2 10 5 2" xfId="19105" xr:uid="{00000000-0005-0000-0000-000088680000}"/>
    <cellStyle name="Output 2 10 5 3" xfId="19106" xr:uid="{00000000-0005-0000-0000-000089680000}"/>
    <cellStyle name="Output 2 10 5 4" xfId="19107" xr:uid="{00000000-0005-0000-0000-00008A680000}"/>
    <cellStyle name="Output 2 10 5 5" xfId="19108" xr:uid="{00000000-0005-0000-0000-00008B680000}"/>
    <cellStyle name="Output 2 10 5 6" xfId="19109" xr:uid="{00000000-0005-0000-0000-00008C680000}"/>
    <cellStyle name="Output 2 10 6" xfId="19110" xr:uid="{00000000-0005-0000-0000-00008D680000}"/>
    <cellStyle name="Output 2 10_Client_Report_SSFD_286_UI_15May14_06h00" xfId="37115" xr:uid="{00000000-0005-0000-0000-00008E680000}"/>
    <cellStyle name="Output 2 11" xfId="19111" xr:uid="{00000000-0005-0000-0000-00008F680000}"/>
    <cellStyle name="Output 2 11 2" xfId="19112" xr:uid="{00000000-0005-0000-0000-000090680000}"/>
    <cellStyle name="Output 2 11 2 2" xfId="19113" xr:uid="{00000000-0005-0000-0000-000091680000}"/>
    <cellStyle name="Output 2 11 2 2 2" xfId="19114" xr:uid="{00000000-0005-0000-0000-000092680000}"/>
    <cellStyle name="Output 2 11 2 2 2 2" xfId="19115" xr:uid="{00000000-0005-0000-0000-000093680000}"/>
    <cellStyle name="Output 2 11 2 2 2 3" xfId="19116" xr:uid="{00000000-0005-0000-0000-000094680000}"/>
    <cellStyle name="Output 2 11 2 2 2 4" xfId="19117" xr:uid="{00000000-0005-0000-0000-000095680000}"/>
    <cellStyle name="Output 2 11 2 2 2 5" xfId="19118" xr:uid="{00000000-0005-0000-0000-000096680000}"/>
    <cellStyle name="Output 2 11 2 2 2 6" xfId="19119" xr:uid="{00000000-0005-0000-0000-000097680000}"/>
    <cellStyle name="Output 2 11 2 2 3" xfId="19120" xr:uid="{00000000-0005-0000-0000-000098680000}"/>
    <cellStyle name="Output 2 11 2 2 3 2" xfId="19121" xr:uid="{00000000-0005-0000-0000-000099680000}"/>
    <cellStyle name="Output 2 11 2 2 3 3" xfId="19122" xr:uid="{00000000-0005-0000-0000-00009A680000}"/>
    <cellStyle name="Output 2 11 2 2 3 4" xfId="19123" xr:uid="{00000000-0005-0000-0000-00009B680000}"/>
    <cellStyle name="Output 2 11 2 2 3 5" xfId="19124" xr:uid="{00000000-0005-0000-0000-00009C680000}"/>
    <cellStyle name="Output 2 11 2 2 3 6" xfId="19125" xr:uid="{00000000-0005-0000-0000-00009D680000}"/>
    <cellStyle name="Output 2 11 2 2 4" xfId="19126" xr:uid="{00000000-0005-0000-0000-00009E680000}"/>
    <cellStyle name="Output 2 11 2 3" xfId="19127" xr:uid="{00000000-0005-0000-0000-00009F680000}"/>
    <cellStyle name="Output 2 11 2 3 2" xfId="19128" xr:uid="{00000000-0005-0000-0000-0000A0680000}"/>
    <cellStyle name="Output 2 11 2 3 3" xfId="19129" xr:uid="{00000000-0005-0000-0000-0000A1680000}"/>
    <cellStyle name="Output 2 11 2 3 4" xfId="19130" xr:uid="{00000000-0005-0000-0000-0000A2680000}"/>
    <cellStyle name="Output 2 11 2 3 5" xfId="19131" xr:uid="{00000000-0005-0000-0000-0000A3680000}"/>
    <cellStyle name="Output 2 11 2 3 6" xfId="19132" xr:uid="{00000000-0005-0000-0000-0000A4680000}"/>
    <cellStyle name="Output 2 11 2 4" xfId="19133" xr:uid="{00000000-0005-0000-0000-0000A5680000}"/>
    <cellStyle name="Output 2 11 2 4 2" xfId="19134" xr:uid="{00000000-0005-0000-0000-0000A6680000}"/>
    <cellStyle name="Output 2 11 2 4 3" xfId="19135" xr:uid="{00000000-0005-0000-0000-0000A7680000}"/>
    <cellStyle name="Output 2 11 2 4 4" xfId="19136" xr:uid="{00000000-0005-0000-0000-0000A8680000}"/>
    <cellStyle name="Output 2 11 2 4 5" xfId="19137" xr:uid="{00000000-0005-0000-0000-0000A9680000}"/>
    <cellStyle name="Output 2 11 2 4 6" xfId="19138" xr:uid="{00000000-0005-0000-0000-0000AA680000}"/>
    <cellStyle name="Output 2 11 2 5" xfId="19139" xr:uid="{00000000-0005-0000-0000-0000AB680000}"/>
    <cellStyle name="Output 2 11 3" xfId="19140" xr:uid="{00000000-0005-0000-0000-0000AC680000}"/>
    <cellStyle name="Output 2 11 3 2" xfId="19141" xr:uid="{00000000-0005-0000-0000-0000AD680000}"/>
    <cellStyle name="Output 2 11 3 2 2" xfId="19142" xr:uid="{00000000-0005-0000-0000-0000AE680000}"/>
    <cellStyle name="Output 2 11 3 2 3" xfId="19143" xr:uid="{00000000-0005-0000-0000-0000AF680000}"/>
    <cellStyle name="Output 2 11 3 2 4" xfId="19144" xr:uid="{00000000-0005-0000-0000-0000B0680000}"/>
    <cellStyle name="Output 2 11 3 2 5" xfId="19145" xr:uid="{00000000-0005-0000-0000-0000B1680000}"/>
    <cellStyle name="Output 2 11 3 2 6" xfId="19146" xr:uid="{00000000-0005-0000-0000-0000B2680000}"/>
    <cellStyle name="Output 2 11 3 3" xfId="19147" xr:uid="{00000000-0005-0000-0000-0000B3680000}"/>
    <cellStyle name="Output 2 11 3 3 2" xfId="19148" xr:uid="{00000000-0005-0000-0000-0000B4680000}"/>
    <cellStyle name="Output 2 11 3 3 3" xfId="19149" xr:uid="{00000000-0005-0000-0000-0000B5680000}"/>
    <cellStyle name="Output 2 11 3 3 4" xfId="19150" xr:uid="{00000000-0005-0000-0000-0000B6680000}"/>
    <cellStyle name="Output 2 11 3 3 5" xfId="19151" xr:uid="{00000000-0005-0000-0000-0000B7680000}"/>
    <cellStyle name="Output 2 11 3 3 6" xfId="19152" xr:uid="{00000000-0005-0000-0000-0000B8680000}"/>
    <cellStyle name="Output 2 11 3 4" xfId="19153" xr:uid="{00000000-0005-0000-0000-0000B9680000}"/>
    <cellStyle name="Output 2 11 4" xfId="19154" xr:uid="{00000000-0005-0000-0000-0000BA680000}"/>
    <cellStyle name="Output 2 11 4 2" xfId="19155" xr:uid="{00000000-0005-0000-0000-0000BB680000}"/>
    <cellStyle name="Output 2 11 4 3" xfId="19156" xr:uid="{00000000-0005-0000-0000-0000BC680000}"/>
    <cellStyle name="Output 2 11 4 4" xfId="19157" xr:uid="{00000000-0005-0000-0000-0000BD680000}"/>
    <cellStyle name="Output 2 11 4 5" xfId="19158" xr:uid="{00000000-0005-0000-0000-0000BE680000}"/>
    <cellStyle name="Output 2 11 4 6" xfId="19159" xr:uid="{00000000-0005-0000-0000-0000BF680000}"/>
    <cellStyle name="Output 2 11 5" xfId="19160" xr:uid="{00000000-0005-0000-0000-0000C0680000}"/>
    <cellStyle name="Output 2 11 5 2" xfId="19161" xr:uid="{00000000-0005-0000-0000-0000C1680000}"/>
    <cellStyle name="Output 2 11 5 3" xfId="19162" xr:uid="{00000000-0005-0000-0000-0000C2680000}"/>
    <cellStyle name="Output 2 11 5 4" xfId="19163" xr:uid="{00000000-0005-0000-0000-0000C3680000}"/>
    <cellStyle name="Output 2 11 5 5" xfId="19164" xr:uid="{00000000-0005-0000-0000-0000C4680000}"/>
    <cellStyle name="Output 2 11 5 6" xfId="19165" xr:uid="{00000000-0005-0000-0000-0000C5680000}"/>
    <cellStyle name="Output 2 11 6" xfId="19166" xr:uid="{00000000-0005-0000-0000-0000C6680000}"/>
    <cellStyle name="Output 2 11_Client_Report_SSFD_286_UI_15May14_06h00" xfId="37116" xr:uid="{00000000-0005-0000-0000-0000C7680000}"/>
    <cellStyle name="Output 2 12" xfId="19167" xr:uid="{00000000-0005-0000-0000-0000C8680000}"/>
    <cellStyle name="Output 2 12 2" xfId="19168" xr:uid="{00000000-0005-0000-0000-0000C9680000}"/>
    <cellStyle name="Output 2 12 2 2" xfId="19169" xr:uid="{00000000-0005-0000-0000-0000CA680000}"/>
    <cellStyle name="Output 2 12 2 2 2" xfId="19170" xr:uid="{00000000-0005-0000-0000-0000CB680000}"/>
    <cellStyle name="Output 2 12 2 2 3" xfId="19171" xr:uid="{00000000-0005-0000-0000-0000CC680000}"/>
    <cellStyle name="Output 2 12 2 2 4" xfId="19172" xr:uid="{00000000-0005-0000-0000-0000CD680000}"/>
    <cellStyle name="Output 2 12 2 2 5" xfId="19173" xr:uid="{00000000-0005-0000-0000-0000CE680000}"/>
    <cellStyle name="Output 2 12 2 2 6" xfId="19174" xr:uid="{00000000-0005-0000-0000-0000CF680000}"/>
    <cellStyle name="Output 2 12 2 3" xfId="19175" xr:uid="{00000000-0005-0000-0000-0000D0680000}"/>
    <cellStyle name="Output 2 12 2 3 2" xfId="19176" xr:uid="{00000000-0005-0000-0000-0000D1680000}"/>
    <cellStyle name="Output 2 12 2 3 3" xfId="19177" xr:uid="{00000000-0005-0000-0000-0000D2680000}"/>
    <cellStyle name="Output 2 12 2 3 4" xfId="19178" xr:uid="{00000000-0005-0000-0000-0000D3680000}"/>
    <cellStyle name="Output 2 12 2 3 5" xfId="19179" xr:uid="{00000000-0005-0000-0000-0000D4680000}"/>
    <cellStyle name="Output 2 12 2 3 6" xfId="19180" xr:uid="{00000000-0005-0000-0000-0000D5680000}"/>
    <cellStyle name="Output 2 12 2 4" xfId="19181" xr:uid="{00000000-0005-0000-0000-0000D6680000}"/>
    <cellStyle name="Output 2 12 3" xfId="19182" xr:uid="{00000000-0005-0000-0000-0000D7680000}"/>
    <cellStyle name="Output 2 12 3 2" xfId="19183" xr:uid="{00000000-0005-0000-0000-0000D8680000}"/>
    <cellStyle name="Output 2 12 3 3" xfId="19184" xr:uid="{00000000-0005-0000-0000-0000D9680000}"/>
    <cellStyle name="Output 2 12 3 4" xfId="19185" xr:uid="{00000000-0005-0000-0000-0000DA680000}"/>
    <cellStyle name="Output 2 12 3 5" xfId="19186" xr:uid="{00000000-0005-0000-0000-0000DB680000}"/>
    <cellStyle name="Output 2 12 3 6" xfId="19187" xr:uid="{00000000-0005-0000-0000-0000DC680000}"/>
    <cellStyle name="Output 2 12 4" xfId="19188" xr:uid="{00000000-0005-0000-0000-0000DD680000}"/>
    <cellStyle name="Output 2 12 4 2" xfId="19189" xr:uid="{00000000-0005-0000-0000-0000DE680000}"/>
    <cellStyle name="Output 2 12 4 3" xfId="19190" xr:uid="{00000000-0005-0000-0000-0000DF680000}"/>
    <cellStyle name="Output 2 12 4 4" xfId="19191" xr:uid="{00000000-0005-0000-0000-0000E0680000}"/>
    <cellStyle name="Output 2 12 4 5" xfId="19192" xr:uid="{00000000-0005-0000-0000-0000E1680000}"/>
    <cellStyle name="Output 2 12 4 6" xfId="19193" xr:uid="{00000000-0005-0000-0000-0000E2680000}"/>
    <cellStyle name="Output 2 12 5" xfId="19194" xr:uid="{00000000-0005-0000-0000-0000E3680000}"/>
    <cellStyle name="Output 2 13" xfId="19195" xr:uid="{00000000-0005-0000-0000-0000E4680000}"/>
    <cellStyle name="Output 2 13 2" xfId="19196" xr:uid="{00000000-0005-0000-0000-0000E5680000}"/>
    <cellStyle name="Output 2 13 2 2" xfId="19197" xr:uid="{00000000-0005-0000-0000-0000E6680000}"/>
    <cellStyle name="Output 2 13 2 2 2" xfId="19198" xr:uid="{00000000-0005-0000-0000-0000E7680000}"/>
    <cellStyle name="Output 2 13 2 2 3" xfId="19199" xr:uid="{00000000-0005-0000-0000-0000E8680000}"/>
    <cellStyle name="Output 2 13 2 2 4" xfId="19200" xr:uid="{00000000-0005-0000-0000-0000E9680000}"/>
    <cellStyle name="Output 2 13 2 2 5" xfId="19201" xr:uid="{00000000-0005-0000-0000-0000EA680000}"/>
    <cellStyle name="Output 2 13 2 2 6" xfId="19202" xr:uid="{00000000-0005-0000-0000-0000EB680000}"/>
    <cellStyle name="Output 2 13 2 3" xfId="19203" xr:uid="{00000000-0005-0000-0000-0000EC680000}"/>
    <cellStyle name="Output 2 13 2 3 2" xfId="19204" xr:uid="{00000000-0005-0000-0000-0000ED680000}"/>
    <cellStyle name="Output 2 13 2 3 3" xfId="19205" xr:uid="{00000000-0005-0000-0000-0000EE680000}"/>
    <cellStyle name="Output 2 13 2 3 4" xfId="19206" xr:uid="{00000000-0005-0000-0000-0000EF680000}"/>
    <cellStyle name="Output 2 13 2 3 5" xfId="19207" xr:uid="{00000000-0005-0000-0000-0000F0680000}"/>
    <cellStyle name="Output 2 13 2 3 6" xfId="19208" xr:uid="{00000000-0005-0000-0000-0000F1680000}"/>
    <cellStyle name="Output 2 13 2 4" xfId="19209" xr:uid="{00000000-0005-0000-0000-0000F2680000}"/>
    <cellStyle name="Output 2 13 3" xfId="19210" xr:uid="{00000000-0005-0000-0000-0000F3680000}"/>
    <cellStyle name="Output 2 13 3 2" xfId="19211" xr:uid="{00000000-0005-0000-0000-0000F4680000}"/>
    <cellStyle name="Output 2 13 3 3" xfId="19212" xr:uid="{00000000-0005-0000-0000-0000F5680000}"/>
    <cellStyle name="Output 2 13 3 4" xfId="19213" xr:uid="{00000000-0005-0000-0000-0000F6680000}"/>
    <cellStyle name="Output 2 13 3 5" xfId="19214" xr:uid="{00000000-0005-0000-0000-0000F7680000}"/>
    <cellStyle name="Output 2 13 3 6" xfId="19215" xr:uid="{00000000-0005-0000-0000-0000F8680000}"/>
    <cellStyle name="Output 2 13 4" xfId="19216" xr:uid="{00000000-0005-0000-0000-0000F9680000}"/>
    <cellStyle name="Output 2 13 4 2" xfId="19217" xr:uid="{00000000-0005-0000-0000-0000FA680000}"/>
    <cellStyle name="Output 2 13 4 3" xfId="19218" xr:uid="{00000000-0005-0000-0000-0000FB680000}"/>
    <cellStyle name="Output 2 13 4 4" xfId="19219" xr:uid="{00000000-0005-0000-0000-0000FC680000}"/>
    <cellStyle name="Output 2 13 4 5" xfId="19220" xr:uid="{00000000-0005-0000-0000-0000FD680000}"/>
    <cellStyle name="Output 2 13 4 6" xfId="19221" xr:uid="{00000000-0005-0000-0000-0000FE680000}"/>
    <cellStyle name="Output 2 13 5" xfId="19222" xr:uid="{00000000-0005-0000-0000-0000FF680000}"/>
    <cellStyle name="Output 2 14" xfId="19223" xr:uid="{00000000-0005-0000-0000-000000690000}"/>
    <cellStyle name="Output 2 14 2" xfId="19224" xr:uid="{00000000-0005-0000-0000-000001690000}"/>
    <cellStyle name="Output 2 14 2 2" xfId="19225" xr:uid="{00000000-0005-0000-0000-000002690000}"/>
    <cellStyle name="Output 2 14 2 2 2" xfId="19226" xr:uid="{00000000-0005-0000-0000-000003690000}"/>
    <cellStyle name="Output 2 14 2 2 3" xfId="19227" xr:uid="{00000000-0005-0000-0000-000004690000}"/>
    <cellStyle name="Output 2 14 2 2 4" xfId="19228" xr:uid="{00000000-0005-0000-0000-000005690000}"/>
    <cellStyle name="Output 2 14 2 2 5" xfId="19229" xr:uid="{00000000-0005-0000-0000-000006690000}"/>
    <cellStyle name="Output 2 14 2 2 6" xfId="19230" xr:uid="{00000000-0005-0000-0000-000007690000}"/>
    <cellStyle name="Output 2 14 2 3" xfId="19231" xr:uid="{00000000-0005-0000-0000-000008690000}"/>
    <cellStyle name="Output 2 14 2 3 2" xfId="19232" xr:uid="{00000000-0005-0000-0000-000009690000}"/>
    <cellStyle name="Output 2 14 2 3 3" xfId="19233" xr:uid="{00000000-0005-0000-0000-00000A690000}"/>
    <cellStyle name="Output 2 14 2 3 4" xfId="19234" xr:uid="{00000000-0005-0000-0000-00000B690000}"/>
    <cellStyle name="Output 2 14 2 3 5" xfId="19235" xr:uid="{00000000-0005-0000-0000-00000C690000}"/>
    <cellStyle name="Output 2 14 2 3 6" xfId="19236" xr:uid="{00000000-0005-0000-0000-00000D690000}"/>
    <cellStyle name="Output 2 14 2 4" xfId="19237" xr:uid="{00000000-0005-0000-0000-00000E690000}"/>
    <cellStyle name="Output 2 14 3" xfId="19238" xr:uid="{00000000-0005-0000-0000-00000F690000}"/>
    <cellStyle name="Output 2 14 3 2" xfId="19239" xr:uid="{00000000-0005-0000-0000-000010690000}"/>
    <cellStyle name="Output 2 14 3 3" xfId="19240" xr:uid="{00000000-0005-0000-0000-000011690000}"/>
    <cellStyle name="Output 2 14 3 4" xfId="19241" xr:uid="{00000000-0005-0000-0000-000012690000}"/>
    <cellStyle name="Output 2 14 3 5" xfId="19242" xr:uid="{00000000-0005-0000-0000-000013690000}"/>
    <cellStyle name="Output 2 14 3 6" xfId="19243" xr:uid="{00000000-0005-0000-0000-000014690000}"/>
    <cellStyle name="Output 2 14 4" xfId="19244" xr:uid="{00000000-0005-0000-0000-000015690000}"/>
    <cellStyle name="Output 2 14 4 2" xfId="19245" xr:uid="{00000000-0005-0000-0000-000016690000}"/>
    <cellStyle name="Output 2 14 4 3" xfId="19246" xr:uid="{00000000-0005-0000-0000-000017690000}"/>
    <cellStyle name="Output 2 14 4 4" xfId="19247" xr:uid="{00000000-0005-0000-0000-000018690000}"/>
    <cellStyle name="Output 2 14 4 5" xfId="19248" xr:uid="{00000000-0005-0000-0000-000019690000}"/>
    <cellStyle name="Output 2 14 4 6" xfId="19249" xr:uid="{00000000-0005-0000-0000-00001A690000}"/>
    <cellStyle name="Output 2 14 5" xfId="19250" xr:uid="{00000000-0005-0000-0000-00001B690000}"/>
    <cellStyle name="Output 2 15" xfId="19251" xr:uid="{00000000-0005-0000-0000-00001C690000}"/>
    <cellStyle name="Output 2 15 2" xfId="19252" xr:uid="{00000000-0005-0000-0000-00001D690000}"/>
    <cellStyle name="Output 2 15 2 2" xfId="19253" xr:uid="{00000000-0005-0000-0000-00001E690000}"/>
    <cellStyle name="Output 2 15 2 2 2" xfId="19254" xr:uid="{00000000-0005-0000-0000-00001F690000}"/>
    <cellStyle name="Output 2 15 2 2 3" xfId="19255" xr:uid="{00000000-0005-0000-0000-000020690000}"/>
    <cellStyle name="Output 2 15 2 2 4" xfId="19256" xr:uid="{00000000-0005-0000-0000-000021690000}"/>
    <cellStyle name="Output 2 15 2 2 5" xfId="19257" xr:uid="{00000000-0005-0000-0000-000022690000}"/>
    <cellStyle name="Output 2 15 2 2 6" xfId="19258" xr:uid="{00000000-0005-0000-0000-000023690000}"/>
    <cellStyle name="Output 2 15 2 3" xfId="19259" xr:uid="{00000000-0005-0000-0000-000024690000}"/>
    <cellStyle name="Output 2 15 2 3 2" xfId="19260" xr:uid="{00000000-0005-0000-0000-000025690000}"/>
    <cellStyle name="Output 2 15 2 3 3" xfId="19261" xr:uid="{00000000-0005-0000-0000-000026690000}"/>
    <cellStyle name="Output 2 15 2 3 4" xfId="19262" xr:uid="{00000000-0005-0000-0000-000027690000}"/>
    <cellStyle name="Output 2 15 2 3 5" xfId="19263" xr:uid="{00000000-0005-0000-0000-000028690000}"/>
    <cellStyle name="Output 2 15 2 3 6" xfId="19264" xr:uid="{00000000-0005-0000-0000-000029690000}"/>
    <cellStyle name="Output 2 15 2 4" xfId="19265" xr:uid="{00000000-0005-0000-0000-00002A690000}"/>
    <cellStyle name="Output 2 15 3" xfId="19266" xr:uid="{00000000-0005-0000-0000-00002B690000}"/>
    <cellStyle name="Output 2 15 3 2" xfId="19267" xr:uid="{00000000-0005-0000-0000-00002C690000}"/>
    <cellStyle name="Output 2 15 3 3" xfId="19268" xr:uid="{00000000-0005-0000-0000-00002D690000}"/>
    <cellStyle name="Output 2 15 3 4" xfId="19269" xr:uid="{00000000-0005-0000-0000-00002E690000}"/>
    <cellStyle name="Output 2 15 3 5" xfId="19270" xr:uid="{00000000-0005-0000-0000-00002F690000}"/>
    <cellStyle name="Output 2 15 3 6" xfId="19271" xr:uid="{00000000-0005-0000-0000-000030690000}"/>
    <cellStyle name="Output 2 15 4" xfId="19272" xr:uid="{00000000-0005-0000-0000-000031690000}"/>
    <cellStyle name="Output 2 15 4 2" xfId="19273" xr:uid="{00000000-0005-0000-0000-000032690000}"/>
    <cellStyle name="Output 2 15 4 3" xfId="19274" xr:uid="{00000000-0005-0000-0000-000033690000}"/>
    <cellStyle name="Output 2 15 4 4" xfId="19275" xr:uid="{00000000-0005-0000-0000-000034690000}"/>
    <cellStyle name="Output 2 15 4 5" xfId="19276" xr:uid="{00000000-0005-0000-0000-000035690000}"/>
    <cellStyle name="Output 2 15 4 6" xfId="19277" xr:uid="{00000000-0005-0000-0000-000036690000}"/>
    <cellStyle name="Output 2 15 5" xfId="19278" xr:uid="{00000000-0005-0000-0000-000037690000}"/>
    <cellStyle name="Output 2 16" xfId="19279" xr:uid="{00000000-0005-0000-0000-000038690000}"/>
    <cellStyle name="Output 2 16 2" xfId="19280" xr:uid="{00000000-0005-0000-0000-000039690000}"/>
    <cellStyle name="Output 2 16 2 2" xfId="19281" xr:uid="{00000000-0005-0000-0000-00003A690000}"/>
    <cellStyle name="Output 2 16 2 2 2" xfId="19282" xr:uid="{00000000-0005-0000-0000-00003B690000}"/>
    <cellStyle name="Output 2 16 2 2 3" xfId="19283" xr:uid="{00000000-0005-0000-0000-00003C690000}"/>
    <cellStyle name="Output 2 16 2 2 4" xfId="19284" xr:uid="{00000000-0005-0000-0000-00003D690000}"/>
    <cellStyle name="Output 2 16 2 2 5" xfId="19285" xr:uid="{00000000-0005-0000-0000-00003E690000}"/>
    <cellStyle name="Output 2 16 2 2 6" xfId="19286" xr:uid="{00000000-0005-0000-0000-00003F690000}"/>
    <cellStyle name="Output 2 16 2 3" xfId="19287" xr:uid="{00000000-0005-0000-0000-000040690000}"/>
    <cellStyle name="Output 2 16 2 3 2" xfId="19288" xr:uid="{00000000-0005-0000-0000-000041690000}"/>
    <cellStyle name="Output 2 16 2 3 3" xfId="19289" xr:uid="{00000000-0005-0000-0000-000042690000}"/>
    <cellStyle name="Output 2 16 2 3 4" xfId="19290" xr:uid="{00000000-0005-0000-0000-000043690000}"/>
    <cellStyle name="Output 2 16 2 3 5" xfId="19291" xr:uid="{00000000-0005-0000-0000-000044690000}"/>
    <cellStyle name="Output 2 16 2 3 6" xfId="19292" xr:uid="{00000000-0005-0000-0000-000045690000}"/>
    <cellStyle name="Output 2 16 2 4" xfId="19293" xr:uid="{00000000-0005-0000-0000-000046690000}"/>
    <cellStyle name="Output 2 16 3" xfId="19294" xr:uid="{00000000-0005-0000-0000-000047690000}"/>
    <cellStyle name="Output 2 16 3 2" xfId="19295" xr:uid="{00000000-0005-0000-0000-000048690000}"/>
    <cellStyle name="Output 2 16 3 3" xfId="19296" xr:uid="{00000000-0005-0000-0000-000049690000}"/>
    <cellStyle name="Output 2 16 3 4" xfId="19297" xr:uid="{00000000-0005-0000-0000-00004A690000}"/>
    <cellStyle name="Output 2 16 3 5" xfId="19298" xr:uid="{00000000-0005-0000-0000-00004B690000}"/>
    <cellStyle name="Output 2 16 3 6" xfId="19299" xr:uid="{00000000-0005-0000-0000-00004C690000}"/>
    <cellStyle name="Output 2 16 4" xfId="19300" xr:uid="{00000000-0005-0000-0000-00004D690000}"/>
    <cellStyle name="Output 2 16 4 2" xfId="19301" xr:uid="{00000000-0005-0000-0000-00004E690000}"/>
    <cellStyle name="Output 2 16 4 3" xfId="19302" xr:uid="{00000000-0005-0000-0000-00004F690000}"/>
    <cellStyle name="Output 2 16 4 4" xfId="19303" xr:uid="{00000000-0005-0000-0000-000050690000}"/>
    <cellStyle name="Output 2 16 4 5" xfId="19304" xr:uid="{00000000-0005-0000-0000-000051690000}"/>
    <cellStyle name="Output 2 16 4 6" xfId="19305" xr:uid="{00000000-0005-0000-0000-000052690000}"/>
    <cellStyle name="Output 2 16 5" xfId="19306" xr:uid="{00000000-0005-0000-0000-000053690000}"/>
    <cellStyle name="Output 2 17" xfId="19307" xr:uid="{00000000-0005-0000-0000-000054690000}"/>
    <cellStyle name="Output 2 17 2" xfId="19308" xr:uid="{00000000-0005-0000-0000-000055690000}"/>
    <cellStyle name="Output 2 17 2 2" xfId="19309" xr:uid="{00000000-0005-0000-0000-000056690000}"/>
    <cellStyle name="Output 2 17 2 2 2" xfId="19310" xr:uid="{00000000-0005-0000-0000-000057690000}"/>
    <cellStyle name="Output 2 17 2 2 3" xfId="19311" xr:uid="{00000000-0005-0000-0000-000058690000}"/>
    <cellStyle name="Output 2 17 2 2 4" xfId="19312" xr:uid="{00000000-0005-0000-0000-000059690000}"/>
    <cellStyle name="Output 2 17 2 2 5" xfId="19313" xr:uid="{00000000-0005-0000-0000-00005A690000}"/>
    <cellStyle name="Output 2 17 2 2 6" xfId="19314" xr:uid="{00000000-0005-0000-0000-00005B690000}"/>
    <cellStyle name="Output 2 17 2 3" xfId="19315" xr:uid="{00000000-0005-0000-0000-00005C690000}"/>
    <cellStyle name="Output 2 17 2 3 2" xfId="19316" xr:uid="{00000000-0005-0000-0000-00005D690000}"/>
    <cellStyle name="Output 2 17 2 3 3" xfId="19317" xr:uid="{00000000-0005-0000-0000-00005E690000}"/>
    <cellStyle name="Output 2 17 2 3 4" xfId="19318" xr:uid="{00000000-0005-0000-0000-00005F690000}"/>
    <cellStyle name="Output 2 17 2 3 5" xfId="19319" xr:uid="{00000000-0005-0000-0000-000060690000}"/>
    <cellStyle name="Output 2 17 2 3 6" xfId="19320" xr:uid="{00000000-0005-0000-0000-000061690000}"/>
    <cellStyle name="Output 2 17 2 4" xfId="19321" xr:uid="{00000000-0005-0000-0000-000062690000}"/>
    <cellStyle name="Output 2 17 3" xfId="19322" xr:uid="{00000000-0005-0000-0000-000063690000}"/>
    <cellStyle name="Output 2 17 3 2" xfId="19323" xr:uid="{00000000-0005-0000-0000-000064690000}"/>
    <cellStyle name="Output 2 17 3 3" xfId="19324" xr:uid="{00000000-0005-0000-0000-000065690000}"/>
    <cellStyle name="Output 2 17 3 4" xfId="19325" xr:uid="{00000000-0005-0000-0000-000066690000}"/>
    <cellStyle name="Output 2 17 3 5" xfId="19326" xr:uid="{00000000-0005-0000-0000-000067690000}"/>
    <cellStyle name="Output 2 17 3 6" xfId="19327" xr:uid="{00000000-0005-0000-0000-000068690000}"/>
    <cellStyle name="Output 2 17 4" xfId="19328" xr:uid="{00000000-0005-0000-0000-000069690000}"/>
    <cellStyle name="Output 2 17 4 2" xfId="19329" xr:uid="{00000000-0005-0000-0000-00006A690000}"/>
    <cellStyle name="Output 2 17 4 3" xfId="19330" xr:uid="{00000000-0005-0000-0000-00006B690000}"/>
    <cellStyle name="Output 2 17 4 4" xfId="19331" xr:uid="{00000000-0005-0000-0000-00006C690000}"/>
    <cellStyle name="Output 2 17 4 5" xfId="19332" xr:uid="{00000000-0005-0000-0000-00006D690000}"/>
    <cellStyle name="Output 2 17 4 6" xfId="19333" xr:uid="{00000000-0005-0000-0000-00006E690000}"/>
    <cellStyle name="Output 2 17 5" xfId="19334" xr:uid="{00000000-0005-0000-0000-00006F690000}"/>
    <cellStyle name="Output 2 18" xfId="19335" xr:uid="{00000000-0005-0000-0000-000070690000}"/>
    <cellStyle name="Output 2 18 2" xfId="19336" xr:uid="{00000000-0005-0000-0000-000071690000}"/>
    <cellStyle name="Output 2 18 2 2" xfId="19337" xr:uid="{00000000-0005-0000-0000-000072690000}"/>
    <cellStyle name="Output 2 18 2 2 2" xfId="19338" xr:uid="{00000000-0005-0000-0000-000073690000}"/>
    <cellStyle name="Output 2 18 2 2 3" xfId="19339" xr:uid="{00000000-0005-0000-0000-000074690000}"/>
    <cellStyle name="Output 2 18 2 2 4" xfId="19340" xr:uid="{00000000-0005-0000-0000-000075690000}"/>
    <cellStyle name="Output 2 18 2 2 5" xfId="19341" xr:uid="{00000000-0005-0000-0000-000076690000}"/>
    <cellStyle name="Output 2 18 2 2 6" xfId="19342" xr:uid="{00000000-0005-0000-0000-000077690000}"/>
    <cellStyle name="Output 2 18 2 3" xfId="19343" xr:uid="{00000000-0005-0000-0000-000078690000}"/>
    <cellStyle name="Output 2 18 2 3 2" xfId="19344" xr:uid="{00000000-0005-0000-0000-000079690000}"/>
    <cellStyle name="Output 2 18 2 3 3" xfId="19345" xr:uid="{00000000-0005-0000-0000-00007A690000}"/>
    <cellStyle name="Output 2 18 2 3 4" xfId="19346" xr:uid="{00000000-0005-0000-0000-00007B690000}"/>
    <cellStyle name="Output 2 18 2 3 5" xfId="19347" xr:uid="{00000000-0005-0000-0000-00007C690000}"/>
    <cellStyle name="Output 2 18 2 3 6" xfId="19348" xr:uid="{00000000-0005-0000-0000-00007D690000}"/>
    <cellStyle name="Output 2 18 2 4" xfId="19349" xr:uid="{00000000-0005-0000-0000-00007E690000}"/>
    <cellStyle name="Output 2 18 3" xfId="19350" xr:uid="{00000000-0005-0000-0000-00007F690000}"/>
    <cellStyle name="Output 2 18 3 2" xfId="19351" xr:uid="{00000000-0005-0000-0000-000080690000}"/>
    <cellStyle name="Output 2 18 3 3" xfId="19352" xr:uid="{00000000-0005-0000-0000-000081690000}"/>
    <cellStyle name="Output 2 18 3 4" xfId="19353" xr:uid="{00000000-0005-0000-0000-000082690000}"/>
    <cellStyle name="Output 2 18 3 5" xfId="19354" xr:uid="{00000000-0005-0000-0000-000083690000}"/>
    <cellStyle name="Output 2 18 3 6" xfId="19355" xr:uid="{00000000-0005-0000-0000-000084690000}"/>
    <cellStyle name="Output 2 18 4" xfId="19356" xr:uid="{00000000-0005-0000-0000-000085690000}"/>
    <cellStyle name="Output 2 18 4 2" xfId="19357" xr:uid="{00000000-0005-0000-0000-000086690000}"/>
    <cellStyle name="Output 2 18 4 3" xfId="19358" xr:uid="{00000000-0005-0000-0000-000087690000}"/>
    <cellStyle name="Output 2 18 4 4" xfId="19359" xr:uid="{00000000-0005-0000-0000-000088690000}"/>
    <cellStyle name="Output 2 18 4 5" xfId="19360" xr:uid="{00000000-0005-0000-0000-000089690000}"/>
    <cellStyle name="Output 2 18 4 6" xfId="19361" xr:uid="{00000000-0005-0000-0000-00008A690000}"/>
    <cellStyle name="Output 2 18 5" xfId="19362" xr:uid="{00000000-0005-0000-0000-00008B690000}"/>
    <cellStyle name="Output 2 19" xfId="19363" xr:uid="{00000000-0005-0000-0000-00008C690000}"/>
    <cellStyle name="Output 2 19 2" xfId="19364" xr:uid="{00000000-0005-0000-0000-00008D690000}"/>
    <cellStyle name="Output 2 19 2 2" xfId="19365" xr:uid="{00000000-0005-0000-0000-00008E690000}"/>
    <cellStyle name="Output 2 19 2 2 2" xfId="19366" xr:uid="{00000000-0005-0000-0000-00008F690000}"/>
    <cellStyle name="Output 2 19 2 2 3" xfId="19367" xr:uid="{00000000-0005-0000-0000-000090690000}"/>
    <cellStyle name="Output 2 19 2 2 4" xfId="19368" xr:uid="{00000000-0005-0000-0000-000091690000}"/>
    <cellStyle name="Output 2 19 2 2 5" xfId="19369" xr:uid="{00000000-0005-0000-0000-000092690000}"/>
    <cellStyle name="Output 2 19 2 2 6" xfId="19370" xr:uid="{00000000-0005-0000-0000-000093690000}"/>
    <cellStyle name="Output 2 19 2 3" xfId="19371" xr:uid="{00000000-0005-0000-0000-000094690000}"/>
    <cellStyle name="Output 2 19 2 3 2" xfId="19372" xr:uid="{00000000-0005-0000-0000-000095690000}"/>
    <cellStyle name="Output 2 19 2 3 3" xfId="19373" xr:uid="{00000000-0005-0000-0000-000096690000}"/>
    <cellStyle name="Output 2 19 2 3 4" xfId="19374" xr:uid="{00000000-0005-0000-0000-000097690000}"/>
    <cellStyle name="Output 2 19 2 3 5" xfId="19375" xr:uid="{00000000-0005-0000-0000-000098690000}"/>
    <cellStyle name="Output 2 19 2 3 6" xfId="19376" xr:uid="{00000000-0005-0000-0000-000099690000}"/>
    <cellStyle name="Output 2 19 2 4" xfId="19377" xr:uid="{00000000-0005-0000-0000-00009A690000}"/>
    <cellStyle name="Output 2 19 3" xfId="19378" xr:uid="{00000000-0005-0000-0000-00009B690000}"/>
    <cellStyle name="Output 2 19 3 2" xfId="19379" xr:uid="{00000000-0005-0000-0000-00009C690000}"/>
    <cellStyle name="Output 2 19 3 3" xfId="19380" xr:uid="{00000000-0005-0000-0000-00009D690000}"/>
    <cellStyle name="Output 2 19 3 4" xfId="19381" xr:uid="{00000000-0005-0000-0000-00009E690000}"/>
    <cellStyle name="Output 2 19 3 5" xfId="19382" xr:uid="{00000000-0005-0000-0000-00009F690000}"/>
    <cellStyle name="Output 2 19 3 6" xfId="19383" xr:uid="{00000000-0005-0000-0000-0000A0690000}"/>
    <cellStyle name="Output 2 19 4" xfId="19384" xr:uid="{00000000-0005-0000-0000-0000A1690000}"/>
    <cellStyle name="Output 2 19 4 2" xfId="19385" xr:uid="{00000000-0005-0000-0000-0000A2690000}"/>
    <cellStyle name="Output 2 19 4 3" xfId="19386" xr:uid="{00000000-0005-0000-0000-0000A3690000}"/>
    <cellStyle name="Output 2 19 4 4" xfId="19387" xr:uid="{00000000-0005-0000-0000-0000A4690000}"/>
    <cellStyle name="Output 2 19 4 5" xfId="19388" xr:uid="{00000000-0005-0000-0000-0000A5690000}"/>
    <cellStyle name="Output 2 19 4 6" xfId="19389" xr:uid="{00000000-0005-0000-0000-0000A6690000}"/>
    <cellStyle name="Output 2 19 5" xfId="19390" xr:uid="{00000000-0005-0000-0000-0000A7690000}"/>
    <cellStyle name="Output 2 2" xfId="232" xr:uid="{00000000-0005-0000-0000-0000A8690000}"/>
    <cellStyle name="Output 2 2 10" xfId="38211" xr:uid="{00000000-0005-0000-0000-0000A9690000}"/>
    <cellStyle name="Output 2 2 11" xfId="19391" xr:uid="{00000000-0005-0000-0000-0000AA690000}"/>
    <cellStyle name="Output 2 2 2" xfId="310" xr:uid="{00000000-0005-0000-0000-0000AB690000}"/>
    <cellStyle name="Output 2 2 2 2" xfId="19393" xr:uid="{00000000-0005-0000-0000-0000AC690000}"/>
    <cellStyle name="Output 2 2 2 2 2" xfId="19394" xr:uid="{00000000-0005-0000-0000-0000AD690000}"/>
    <cellStyle name="Output 2 2 2 2 2 2" xfId="19395" xr:uid="{00000000-0005-0000-0000-0000AE690000}"/>
    <cellStyle name="Output 2 2 2 2 2 3" xfId="19396" xr:uid="{00000000-0005-0000-0000-0000AF690000}"/>
    <cellStyle name="Output 2 2 2 2 2 4" xfId="19397" xr:uid="{00000000-0005-0000-0000-0000B0690000}"/>
    <cellStyle name="Output 2 2 2 2 2 5" xfId="19398" xr:uid="{00000000-0005-0000-0000-0000B1690000}"/>
    <cellStyle name="Output 2 2 2 2 2 6" xfId="19399" xr:uid="{00000000-0005-0000-0000-0000B2690000}"/>
    <cellStyle name="Output 2 2 2 2 3" xfId="19400" xr:uid="{00000000-0005-0000-0000-0000B3690000}"/>
    <cellStyle name="Output 2 2 2 2 3 2" xfId="19401" xr:uid="{00000000-0005-0000-0000-0000B4690000}"/>
    <cellStyle name="Output 2 2 2 2 3 3" xfId="19402" xr:uid="{00000000-0005-0000-0000-0000B5690000}"/>
    <cellStyle name="Output 2 2 2 2 3 4" xfId="19403" xr:uid="{00000000-0005-0000-0000-0000B6690000}"/>
    <cellStyle name="Output 2 2 2 2 3 5" xfId="19404" xr:uid="{00000000-0005-0000-0000-0000B7690000}"/>
    <cellStyle name="Output 2 2 2 2 3 6" xfId="19405" xr:uid="{00000000-0005-0000-0000-0000B8690000}"/>
    <cellStyle name="Output 2 2 2 2 4" xfId="19406" xr:uid="{00000000-0005-0000-0000-0000B9690000}"/>
    <cellStyle name="Output 2 2 2 3" xfId="19407" xr:uid="{00000000-0005-0000-0000-0000BA690000}"/>
    <cellStyle name="Output 2 2 2 3 2" xfId="19408" xr:uid="{00000000-0005-0000-0000-0000BB690000}"/>
    <cellStyle name="Output 2 2 2 3 3" xfId="19409" xr:uid="{00000000-0005-0000-0000-0000BC690000}"/>
    <cellStyle name="Output 2 2 2 3 4" xfId="19410" xr:uid="{00000000-0005-0000-0000-0000BD690000}"/>
    <cellStyle name="Output 2 2 2 3 5" xfId="19411" xr:uid="{00000000-0005-0000-0000-0000BE690000}"/>
    <cellStyle name="Output 2 2 2 3 6" xfId="19412" xr:uid="{00000000-0005-0000-0000-0000BF690000}"/>
    <cellStyle name="Output 2 2 2 4" xfId="19413" xr:uid="{00000000-0005-0000-0000-0000C0690000}"/>
    <cellStyle name="Output 2 2 2 4 2" xfId="19414" xr:uid="{00000000-0005-0000-0000-0000C1690000}"/>
    <cellStyle name="Output 2 2 2 4 3" xfId="19415" xr:uid="{00000000-0005-0000-0000-0000C2690000}"/>
    <cellStyle name="Output 2 2 2 4 4" xfId="19416" xr:uid="{00000000-0005-0000-0000-0000C3690000}"/>
    <cellStyle name="Output 2 2 2 4 5" xfId="19417" xr:uid="{00000000-0005-0000-0000-0000C4690000}"/>
    <cellStyle name="Output 2 2 2 4 6" xfId="19418" xr:uid="{00000000-0005-0000-0000-0000C5690000}"/>
    <cellStyle name="Output 2 2 2 5" xfId="19419" xr:uid="{00000000-0005-0000-0000-0000C6690000}"/>
    <cellStyle name="Output 2 2 2 6" xfId="19392" xr:uid="{00000000-0005-0000-0000-0000C7690000}"/>
    <cellStyle name="Output 2 2 3" xfId="323" xr:uid="{00000000-0005-0000-0000-0000C8690000}"/>
    <cellStyle name="Output 2 2 3 2" xfId="19421" xr:uid="{00000000-0005-0000-0000-0000C9690000}"/>
    <cellStyle name="Output 2 2 3 2 2" xfId="19422" xr:uid="{00000000-0005-0000-0000-0000CA690000}"/>
    <cellStyle name="Output 2 2 3 2 2 2" xfId="19423" xr:uid="{00000000-0005-0000-0000-0000CB690000}"/>
    <cellStyle name="Output 2 2 3 2 2 3" xfId="19424" xr:uid="{00000000-0005-0000-0000-0000CC690000}"/>
    <cellStyle name="Output 2 2 3 2 2 4" xfId="19425" xr:uid="{00000000-0005-0000-0000-0000CD690000}"/>
    <cellStyle name="Output 2 2 3 2 2 5" xfId="19426" xr:uid="{00000000-0005-0000-0000-0000CE690000}"/>
    <cellStyle name="Output 2 2 3 2 2 6" xfId="19427" xr:uid="{00000000-0005-0000-0000-0000CF690000}"/>
    <cellStyle name="Output 2 2 3 2 3" xfId="19428" xr:uid="{00000000-0005-0000-0000-0000D0690000}"/>
    <cellStyle name="Output 2 2 3 2 3 2" xfId="19429" xr:uid="{00000000-0005-0000-0000-0000D1690000}"/>
    <cellStyle name="Output 2 2 3 2 3 3" xfId="19430" xr:uid="{00000000-0005-0000-0000-0000D2690000}"/>
    <cellStyle name="Output 2 2 3 2 3 4" xfId="19431" xr:uid="{00000000-0005-0000-0000-0000D3690000}"/>
    <cellStyle name="Output 2 2 3 2 3 5" xfId="19432" xr:uid="{00000000-0005-0000-0000-0000D4690000}"/>
    <cellStyle name="Output 2 2 3 2 3 6" xfId="19433" xr:uid="{00000000-0005-0000-0000-0000D5690000}"/>
    <cellStyle name="Output 2 2 3 2 4" xfId="19434" xr:uid="{00000000-0005-0000-0000-0000D6690000}"/>
    <cellStyle name="Output 2 2 3 3" xfId="19435" xr:uid="{00000000-0005-0000-0000-0000D7690000}"/>
    <cellStyle name="Output 2 2 3 3 2" xfId="19436" xr:uid="{00000000-0005-0000-0000-0000D8690000}"/>
    <cellStyle name="Output 2 2 3 3 3" xfId="19437" xr:uid="{00000000-0005-0000-0000-0000D9690000}"/>
    <cellStyle name="Output 2 2 3 3 4" xfId="19438" xr:uid="{00000000-0005-0000-0000-0000DA690000}"/>
    <cellStyle name="Output 2 2 3 3 5" xfId="19439" xr:uid="{00000000-0005-0000-0000-0000DB690000}"/>
    <cellStyle name="Output 2 2 3 3 6" xfId="19440" xr:uid="{00000000-0005-0000-0000-0000DC690000}"/>
    <cellStyle name="Output 2 2 3 4" xfId="19441" xr:uid="{00000000-0005-0000-0000-0000DD690000}"/>
    <cellStyle name="Output 2 2 3 4 2" xfId="19442" xr:uid="{00000000-0005-0000-0000-0000DE690000}"/>
    <cellStyle name="Output 2 2 3 4 3" xfId="19443" xr:uid="{00000000-0005-0000-0000-0000DF690000}"/>
    <cellStyle name="Output 2 2 3 4 4" xfId="19444" xr:uid="{00000000-0005-0000-0000-0000E0690000}"/>
    <cellStyle name="Output 2 2 3 4 5" xfId="19445" xr:uid="{00000000-0005-0000-0000-0000E1690000}"/>
    <cellStyle name="Output 2 2 3 4 6" xfId="19446" xr:uid="{00000000-0005-0000-0000-0000E2690000}"/>
    <cellStyle name="Output 2 2 3 5" xfId="19447" xr:uid="{00000000-0005-0000-0000-0000E3690000}"/>
    <cellStyle name="Output 2 2 3 6" xfId="19420" xr:uid="{00000000-0005-0000-0000-0000E4690000}"/>
    <cellStyle name="Output 2 2 4" xfId="19448" xr:uid="{00000000-0005-0000-0000-0000E5690000}"/>
    <cellStyle name="Output 2 2 4 2" xfId="19449" xr:uid="{00000000-0005-0000-0000-0000E6690000}"/>
    <cellStyle name="Output 2 2 4 2 2" xfId="19450" xr:uid="{00000000-0005-0000-0000-0000E7690000}"/>
    <cellStyle name="Output 2 2 4 2 2 2" xfId="19451" xr:uid="{00000000-0005-0000-0000-0000E8690000}"/>
    <cellStyle name="Output 2 2 4 2 2 3" xfId="19452" xr:uid="{00000000-0005-0000-0000-0000E9690000}"/>
    <cellStyle name="Output 2 2 4 2 2 4" xfId="19453" xr:uid="{00000000-0005-0000-0000-0000EA690000}"/>
    <cellStyle name="Output 2 2 4 2 2 5" xfId="19454" xr:uid="{00000000-0005-0000-0000-0000EB690000}"/>
    <cellStyle name="Output 2 2 4 2 2 6" xfId="19455" xr:uid="{00000000-0005-0000-0000-0000EC690000}"/>
    <cellStyle name="Output 2 2 4 2 3" xfId="19456" xr:uid="{00000000-0005-0000-0000-0000ED690000}"/>
    <cellStyle name="Output 2 2 4 2 3 2" xfId="19457" xr:uid="{00000000-0005-0000-0000-0000EE690000}"/>
    <cellStyle name="Output 2 2 4 2 3 3" xfId="19458" xr:uid="{00000000-0005-0000-0000-0000EF690000}"/>
    <cellStyle name="Output 2 2 4 2 3 4" xfId="19459" xr:uid="{00000000-0005-0000-0000-0000F0690000}"/>
    <cellStyle name="Output 2 2 4 2 3 5" xfId="19460" xr:uid="{00000000-0005-0000-0000-0000F1690000}"/>
    <cellStyle name="Output 2 2 4 2 3 6" xfId="19461" xr:uid="{00000000-0005-0000-0000-0000F2690000}"/>
    <cellStyle name="Output 2 2 4 2 4" xfId="19462" xr:uid="{00000000-0005-0000-0000-0000F3690000}"/>
    <cellStyle name="Output 2 2 4 3" xfId="19463" xr:uid="{00000000-0005-0000-0000-0000F4690000}"/>
    <cellStyle name="Output 2 2 4 3 2" xfId="19464" xr:uid="{00000000-0005-0000-0000-0000F5690000}"/>
    <cellStyle name="Output 2 2 4 3 3" xfId="19465" xr:uid="{00000000-0005-0000-0000-0000F6690000}"/>
    <cellStyle name="Output 2 2 4 3 4" xfId="19466" xr:uid="{00000000-0005-0000-0000-0000F7690000}"/>
    <cellStyle name="Output 2 2 4 3 5" xfId="19467" xr:uid="{00000000-0005-0000-0000-0000F8690000}"/>
    <cellStyle name="Output 2 2 4 3 6" xfId="19468" xr:uid="{00000000-0005-0000-0000-0000F9690000}"/>
    <cellStyle name="Output 2 2 4 4" xfId="19469" xr:uid="{00000000-0005-0000-0000-0000FA690000}"/>
    <cellStyle name="Output 2 2 4 4 2" xfId="19470" xr:uid="{00000000-0005-0000-0000-0000FB690000}"/>
    <cellStyle name="Output 2 2 4 4 3" xfId="19471" xr:uid="{00000000-0005-0000-0000-0000FC690000}"/>
    <cellStyle name="Output 2 2 4 4 4" xfId="19472" xr:uid="{00000000-0005-0000-0000-0000FD690000}"/>
    <cellStyle name="Output 2 2 4 4 5" xfId="19473" xr:uid="{00000000-0005-0000-0000-0000FE690000}"/>
    <cellStyle name="Output 2 2 4 4 6" xfId="19474" xr:uid="{00000000-0005-0000-0000-0000FF690000}"/>
    <cellStyle name="Output 2 2 4 5" xfId="19475" xr:uid="{00000000-0005-0000-0000-0000006A0000}"/>
    <cellStyle name="Output 2 2 5" xfId="19476" xr:uid="{00000000-0005-0000-0000-0000016A0000}"/>
    <cellStyle name="Output 2 2 5 2" xfId="19477" xr:uid="{00000000-0005-0000-0000-0000026A0000}"/>
    <cellStyle name="Output 2 2 5 2 2" xfId="19478" xr:uid="{00000000-0005-0000-0000-0000036A0000}"/>
    <cellStyle name="Output 2 2 5 2 3" xfId="19479" xr:uid="{00000000-0005-0000-0000-0000046A0000}"/>
    <cellStyle name="Output 2 2 5 2 4" xfId="19480" xr:uid="{00000000-0005-0000-0000-0000056A0000}"/>
    <cellStyle name="Output 2 2 5 2 5" xfId="19481" xr:uid="{00000000-0005-0000-0000-0000066A0000}"/>
    <cellStyle name="Output 2 2 5 2 6" xfId="19482" xr:uid="{00000000-0005-0000-0000-0000076A0000}"/>
    <cellStyle name="Output 2 2 5 3" xfId="19483" xr:uid="{00000000-0005-0000-0000-0000086A0000}"/>
    <cellStyle name="Output 2 2 5 3 2" xfId="19484" xr:uid="{00000000-0005-0000-0000-0000096A0000}"/>
    <cellStyle name="Output 2 2 5 3 3" xfId="19485" xr:uid="{00000000-0005-0000-0000-00000A6A0000}"/>
    <cellStyle name="Output 2 2 5 3 4" xfId="19486" xr:uid="{00000000-0005-0000-0000-00000B6A0000}"/>
    <cellStyle name="Output 2 2 5 3 5" xfId="19487" xr:uid="{00000000-0005-0000-0000-00000C6A0000}"/>
    <cellStyle name="Output 2 2 5 3 6" xfId="19488" xr:uid="{00000000-0005-0000-0000-00000D6A0000}"/>
    <cellStyle name="Output 2 2 5 4" xfId="19489" xr:uid="{00000000-0005-0000-0000-00000E6A0000}"/>
    <cellStyle name="Output 2 2 6" xfId="19490" xr:uid="{00000000-0005-0000-0000-00000F6A0000}"/>
    <cellStyle name="Output 2 2 6 2" xfId="19491" xr:uid="{00000000-0005-0000-0000-0000106A0000}"/>
    <cellStyle name="Output 2 2 6 3" xfId="19492" xr:uid="{00000000-0005-0000-0000-0000116A0000}"/>
    <cellStyle name="Output 2 2 6 4" xfId="19493" xr:uid="{00000000-0005-0000-0000-0000126A0000}"/>
    <cellStyle name="Output 2 2 6 5" xfId="19494" xr:uid="{00000000-0005-0000-0000-0000136A0000}"/>
    <cellStyle name="Output 2 2 6 6" xfId="19495" xr:uid="{00000000-0005-0000-0000-0000146A0000}"/>
    <cellStyle name="Output 2 2 7" xfId="19496" xr:uid="{00000000-0005-0000-0000-0000156A0000}"/>
    <cellStyle name="Output 2 2 7 2" xfId="19497" xr:uid="{00000000-0005-0000-0000-0000166A0000}"/>
    <cellStyle name="Output 2 2 7 3" xfId="19498" xr:uid="{00000000-0005-0000-0000-0000176A0000}"/>
    <cellStyle name="Output 2 2 7 4" xfId="19499" xr:uid="{00000000-0005-0000-0000-0000186A0000}"/>
    <cellStyle name="Output 2 2 7 5" xfId="19500" xr:uid="{00000000-0005-0000-0000-0000196A0000}"/>
    <cellStyle name="Output 2 2 7 6" xfId="19501" xr:uid="{00000000-0005-0000-0000-00001A6A0000}"/>
    <cellStyle name="Output 2 2 8" xfId="19502" xr:uid="{00000000-0005-0000-0000-00001B6A0000}"/>
    <cellStyle name="Output 2 2 9" xfId="37714" xr:uid="{00000000-0005-0000-0000-00001C6A0000}"/>
    <cellStyle name="Output 2 2_Client_Report_SSFD_286_UI_15May14_06h00" xfId="37117" xr:uid="{00000000-0005-0000-0000-00001D6A0000}"/>
    <cellStyle name="Output 2 20" xfId="19503" xr:uid="{00000000-0005-0000-0000-00001E6A0000}"/>
    <cellStyle name="Output 2 20 2" xfId="19504" xr:uid="{00000000-0005-0000-0000-00001F6A0000}"/>
    <cellStyle name="Output 2 20 2 2" xfId="19505" xr:uid="{00000000-0005-0000-0000-0000206A0000}"/>
    <cellStyle name="Output 2 20 2 2 2" xfId="19506" xr:uid="{00000000-0005-0000-0000-0000216A0000}"/>
    <cellStyle name="Output 2 20 2 2 3" xfId="19507" xr:uid="{00000000-0005-0000-0000-0000226A0000}"/>
    <cellStyle name="Output 2 20 2 2 4" xfId="19508" xr:uid="{00000000-0005-0000-0000-0000236A0000}"/>
    <cellStyle name="Output 2 20 2 2 5" xfId="19509" xr:uid="{00000000-0005-0000-0000-0000246A0000}"/>
    <cellStyle name="Output 2 20 2 2 6" xfId="19510" xr:uid="{00000000-0005-0000-0000-0000256A0000}"/>
    <cellStyle name="Output 2 20 2 3" xfId="19511" xr:uid="{00000000-0005-0000-0000-0000266A0000}"/>
    <cellStyle name="Output 2 20 2 3 2" xfId="19512" xr:uid="{00000000-0005-0000-0000-0000276A0000}"/>
    <cellStyle name="Output 2 20 2 3 3" xfId="19513" xr:uid="{00000000-0005-0000-0000-0000286A0000}"/>
    <cellStyle name="Output 2 20 2 3 4" xfId="19514" xr:uid="{00000000-0005-0000-0000-0000296A0000}"/>
    <cellStyle name="Output 2 20 2 3 5" xfId="19515" xr:uid="{00000000-0005-0000-0000-00002A6A0000}"/>
    <cellStyle name="Output 2 20 2 3 6" xfId="19516" xr:uid="{00000000-0005-0000-0000-00002B6A0000}"/>
    <cellStyle name="Output 2 20 2 4" xfId="19517" xr:uid="{00000000-0005-0000-0000-00002C6A0000}"/>
    <cellStyle name="Output 2 20 3" xfId="19518" xr:uid="{00000000-0005-0000-0000-00002D6A0000}"/>
    <cellStyle name="Output 2 20 3 2" xfId="19519" xr:uid="{00000000-0005-0000-0000-00002E6A0000}"/>
    <cellStyle name="Output 2 20 3 3" xfId="19520" xr:uid="{00000000-0005-0000-0000-00002F6A0000}"/>
    <cellStyle name="Output 2 20 3 4" xfId="19521" xr:uid="{00000000-0005-0000-0000-0000306A0000}"/>
    <cellStyle name="Output 2 20 3 5" xfId="19522" xr:uid="{00000000-0005-0000-0000-0000316A0000}"/>
    <cellStyle name="Output 2 20 3 6" xfId="19523" xr:uid="{00000000-0005-0000-0000-0000326A0000}"/>
    <cellStyle name="Output 2 20 4" xfId="19524" xr:uid="{00000000-0005-0000-0000-0000336A0000}"/>
    <cellStyle name="Output 2 20 4 2" xfId="19525" xr:uid="{00000000-0005-0000-0000-0000346A0000}"/>
    <cellStyle name="Output 2 20 4 3" xfId="19526" xr:uid="{00000000-0005-0000-0000-0000356A0000}"/>
    <cellStyle name="Output 2 20 4 4" xfId="19527" xr:uid="{00000000-0005-0000-0000-0000366A0000}"/>
    <cellStyle name="Output 2 20 4 5" xfId="19528" xr:uid="{00000000-0005-0000-0000-0000376A0000}"/>
    <cellStyle name="Output 2 20 4 6" xfId="19529" xr:uid="{00000000-0005-0000-0000-0000386A0000}"/>
    <cellStyle name="Output 2 20 5" xfId="19530" xr:uid="{00000000-0005-0000-0000-0000396A0000}"/>
    <cellStyle name="Output 2 21" xfId="19531" xr:uid="{00000000-0005-0000-0000-00003A6A0000}"/>
    <cellStyle name="Output 2 21 2" xfId="19532" xr:uid="{00000000-0005-0000-0000-00003B6A0000}"/>
    <cellStyle name="Output 2 21 2 2" xfId="19533" xr:uid="{00000000-0005-0000-0000-00003C6A0000}"/>
    <cellStyle name="Output 2 21 2 2 2" xfId="19534" xr:uid="{00000000-0005-0000-0000-00003D6A0000}"/>
    <cellStyle name="Output 2 21 2 2 3" xfId="19535" xr:uid="{00000000-0005-0000-0000-00003E6A0000}"/>
    <cellStyle name="Output 2 21 2 2 4" xfId="19536" xr:uid="{00000000-0005-0000-0000-00003F6A0000}"/>
    <cellStyle name="Output 2 21 2 2 5" xfId="19537" xr:uid="{00000000-0005-0000-0000-0000406A0000}"/>
    <cellStyle name="Output 2 21 2 2 6" xfId="19538" xr:uid="{00000000-0005-0000-0000-0000416A0000}"/>
    <cellStyle name="Output 2 21 2 3" xfId="19539" xr:uid="{00000000-0005-0000-0000-0000426A0000}"/>
    <cellStyle name="Output 2 21 2 3 2" xfId="19540" xr:uid="{00000000-0005-0000-0000-0000436A0000}"/>
    <cellStyle name="Output 2 21 2 3 3" xfId="19541" xr:uid="{00000000-0005-0000-0000-0000446A0000}"/>
    <cellStyle name="Output 2 21 2 3 4" xfId="19542" xr:uid="{00000000-0005-0000-0000-0000456A0000}"/>
    <cellStyle name="Output 2 21 2 3 5" xfId="19543" xr:uid="{00000000-0005-0000-0000-0000466A0000}"/>
    <cellStyle name="Output 2 21 2 3 6" xfId="19544" xr:uid="{00000000-0005-0000-0000-0000476A0000}"/>
    <cellStyle name="Output 2 21 2 4" xfId="19545" xr:uid="{00000000-0005-0000-0000-0000486A0000}"/>
    <cellStyle name="Output 2 21 3" xfId="19546" xr:uid="{00000000-0005-0000-0000-0000496A0000}"/>
    <cellStyle name="Output 2 21 3 2" xfId="19547" xr:uid="{00000000-0005-0000-0000-00004A6A0000}"/>
    <cellStyle name="Output 2 21 3 3" xfId="19548" xr:uid="{00000000-0005-0000-0000-00004B6A0000}"/>
    <cellStyle name="Output 2 21 3 4" xfId="19549" xr:uid="{00000000-0005-0000-0000-00004C6A0000}"/>
    <cellStyle name="Output 2 21 3 5" xfId="19550" xr:uid="{00000000-0005-0000-0000-00004D6A0000}"/>
    <cellStyle name="Output 2 21 3 6" xfId="19551" xr:uid="{00000000-0005-0000-0000-00004E6A0000}"/>
    <cellStyle name="Output 2 21 4" xfId="19552" xr:uid="{00000000-0005-0000-0000-00004F6A0000}"/>
    <cellStyle name="Output 2 21 4 2" xfId="19553" xr:uid="{00000000-0005-0000-0000-0000506A0000}"/>
    <cellStyle name="Output 2 21 4 3" xfId="19554" xr:uid="{00000000-0005-0000-0000-0000516A0000}"/>
    <cellStyle name="Output 2 21 4 4" xfId="19555" xr:uid="{00000000-0005-0000-0000-0000526A0000}"/>
    <cellStyle name="Output 2 21 4 5" xfId="19556" xr:uid="{00000000-0005-0000-0000-0000536A0000}"/>
    <cellStyle name="Output 2 21 4 6" xfId="19557" xr:uid="{00000000-0005-0000-0000-0000546A0000}"/>
    <cellStyle name="Output 2 21 5" xfId="19558" xr:uid="{00000000-0005-0000-0000-0000556A0000}"/>
    <cellStyle name="Output 2 21 6" xfId="35055" xr:uid="{00000000-0005-0000-0000-0000566A0000}"/>
    <cellStyle name="Output 2 22" xfId="19559" xr:uid="{00000000-0005-0000-0000-0000576A0000}"/>
    <cellStyle name="Output 2 22 2" xfId="19560" xr:uid="{00000000-0005-0000-0000-0000586A0000}"/>
    <cellStyle name="Output 2 22 2 2" xfId="19561" xr:uid="{00000000-0005-0000-0000-0000596A0000}"/>
    <cellStyle name="Output 2 22 2 3" xfId="19562" xr:uid="{00000000-0005-0000-0000-00005A6A0000}"/>
    <cellStyle name="Output 2 22 2 4" xfId="19563" xr:uid="{00000000-0005-0000-0000-00005B6A0000}"/>
    <cellStyle name="Output 2 22 2 5" xfId="19564" xr:uid="{00000000-0005-0000-0000-00005C6A0000}"/>
    <cellStyle name="Output 2 22 2 6" xfId="19565" xr:uid="{00000000-0005-0000-0000-00005D6A0000}"/>
    <cellStyle name="Output 2 22 3" xfId="19566" xr:uid="{00000000-0005-0000-0000-00005E6A0000}"/>
    <cellStyle name="Output 2 22 3 2" xfId="19567" xr:uid="{00000000-0005-0000-0000-00005F6A0000}"/>
    <cellStyle name="Output 2 22 3 3" xfId="19568" xr:uid="{00000000-0005-0000-0000-0000606A0000}"/>
    <cellStyle name="Output 2 22 3 4" xfId="19569" xr:uid="{00000000-0005-0000-0000-0000616A0000}"/>
    <cellStyle name="Output 2 22 3 5" xfId="19570" xr:uid="{00000000-0005-0000-0000-0000626A0000}"/>
    <cellStyle name="Output 2 22 3 6" xfId="19571" xr:uid="{00000000-0005-0000-0000-0000636A0000}"/>
    <cellStyle name="Output 2 22 4" xfId="19572" xr:uid="{00000000-0005-0000-0000-0000646A0000}"/>
    <cellStyle name="Output 2 23" xfId="19573" xr:uid="{00000000-0005-0000-0000-0000656A0000}"/>
    <cellStyle name="Output 2 23 2" xfId="19574" xr:uid="{00000000-0005-0000-0000-0000666A0000}"/>
    <cellStyle name="Output 2 23 3" xfId="19575" xr:uid="{00000000-0005-0000-0000-0000676A0000}"/>
    <cellStyle name="Output 2 23 4" xfId="19576" xr:uid="{00000000-0005-0000-0000-0000686A0000}"/>
    <cellStyle name="Output 2 23 5" xfId="19577" xr:uid="{00000000-0005-0000-0000-0000696A0000}"/>
    <cellStyle name="Output 2 23 6" xfId="19578" xr:uid="{00000000-0005-0000-0000-00006A6A0000}"/>
    <cellStyle name="Output 2 24" xfId="19579" xr:uid="{00000000-0005-0000-0000-00006B6A0000}"/>
    <cellStyle name="Output 2 24 2" xfId="19580" xr:uid="{00000000-0005-0000-0000-00006C6A0000}"/>
    <cellStyle name="Output 2 24 3" xfId="19581" xr:uid="{00000000-0005-0000-0000-00006D6A0000}"/>
    <cellStyle name="Output 2 24 4" xfId="19582" xr:uid="{00000000-0005-0000-0000-00006E6A0000}"/>
    <cellStyle name="Output 2 24 5" xfId="19583" xr:uid="{00000000-0005-0000-0000-00006F6A0000}"/>
    <cellStyle name="Output 2 24 6" xfId="19584" xr:uid="{00000000-0005-0000-0000-0000706A0000}"/>
    <cellStyle name="Output 2 25" xfId="19585" xr:uid="{00000000-0005-0000-0000-0000716A0000}"/>
    <cellStyle name="Output 2 26" xfId="38029" xr:uid="{00000000-0005-0000-0000-0000726A0000}"/>
    <cellStyle name="Output 2 27" xfId="38068" xr:uid="{00000000-0005-0000-0000-0000736A0000}"/>
    <cellStyle name="Output 2 28" xfId="38062" xr:uid="{00000000-0005-0000-0000-0000746A0000}"/>
    <cellStyle name="Output 2 29" xfId="38065" xr:uid="{00000000-0005-0000-0000-0000756A0000}"/>
    <cellStyle name="Output 2 3" xfId="257" xr:uid="{00000000-0005-0000-0000-0000766A0000}"/>
    <cellStyle name="Output 2 3 2" xfId="19587" xr:uid="{00000000-0005-0000-0000-0000776A0000}"/>
    <cellStyle name="Output 2 3 2 2" xfId="19588" xr:uid="{00000000-0005-0000-0000-0000786A0000}"/>
    <cellStyle name="Output 2 3 2 2 2" xfId="19589" xr:uid="{00000000-0005-0000-0000-0000796A0000}"/>
    <cellStyle name="Output 2 3 2 2 2 2" xfId="19590" xr:uid="{00000000-0005-0000-0000-00007A6A0000}"/>
    <cellStyle name="Output 2 3 2 2 2 3" xfId="19591" xr:uid="{00000000-0005-0000-0000-00007B6A0000}"/>
    <cellStyle name="Output 2 3 2 2 2 4" xfId="19592" xr:uid="{00000000-0005-0000-0000-00007C6A0000}"/>
    <cellStyle name="Output 2 3 2 2 2 5" xfId="19593" xr:uid="{00000000-0005-0000-0000-00007D6A0000}"/>
    <cellStyle name="Output 2 3 2 2 2 6" xfId="19594" xr:uid="{00000000-0005-0000-0000-00007E6A0000}"/>
    <cellStyle name="Output 2 3 2 2 3" xfId="19595" xr:uid="{00000000-0005-0000-0000-00007F6A0000}"/>
    <cellStyle name="Output 2 3 2 2 3 2" xfId="19596" xr:uid="{00000000-0005-0000-0000-0000806A0000}"/>
    <cellStyle name="Output 2 3 2 2 3 3" xfId="19597" xr:uid="{00000000-0005-0000-0000-0000816A0000}"/>
    <cellStyle name="Output 2 3 2 2 3 4" xfId="19598" xr:uid="{00000000-0005-0000-0000-0000826A0000}"/>
    <cellStyle name="Output 2 3 2 2 3 5" xfId="19599" xr:uid="{00000000-0005-0000-0000-0000836A0000}"/>
    <cellStyle name="Output 2 3 2 2 3 6" xfId="19600" xr:uid="{00000000-0005-0000-0000-0000846A0000}"/>
    <cellStyle name="Output 2 3 2 2 4" xfId="19601" xr:uid="{00000000-0005-0000-0000-0000856A0000}"/>
    <cellStyle name="Output 2 3 2 3" xfId="19602" xr:uid="{00000000-0005-0000-0000-0000866A0000}"/>
    <cellStyle name="Output 2 3 2 3 2" xfId="19603" xr:uid="{00000000-0005-0000-0000-0000876A0000}"/>
    <cellStyle name="Output 2 3 2 3 3" xfId="19604" xr:uid="{00000000-0005-0000-0000-0000886A0000}"/>
    <cellStyle name="Output 2 3 2 3 4" xfId="19605" xr:uid="{00000000-0005-0000-0000-0000896A0000}"/>
    <cellStyle name="Output 2 3 2 3 5" xfId="19606" xr:uid="{00000000-0005-0000-0000-00008A6A0000}"/>
    <cellStyle name="Output 2 3 2 3 6" xfId="19607" xr:uid="{00000000-0005-0000-0000-00008B6A0000}"/>
    <cellStyle name="Output 2 3 2 4" xfId="19608" xr:uid="{00000000-0005-0000-0000-00008C6A0000}"/>
    <cellStyle name="Output 2 3 2 4 2" xfId="19609" xr:uid="{00000000-0005-0000-0000-00008D6A0000}"/>
    <cellStyle name="Output 2 3 2 4 3" xfId="19610" xr:uid="{00000000-0005-0000-0000-00008E6A0000}"/>
    <cellStyle name="Output 2 3 2 4 4" xfId="19611" xr:uid="{00000000-0005-0000-0000-00008F6A0000}"/>
    <cellStyle name="Output 2 3 2 4 5" xfId="19612" xr:uid="{00000000-0005-0000-0000-0000906A0000}"/>
    <cellStyle name="Output 2 3 2 4 6" xfId="19613" xr:uid="{00000000-0005-0000-0000-0000916A0000}"/>
    <cellStyle name="Output 2 3 2 5" xfId="19614" xr:uid="{00000000-0005-0000-0000-0000926A0000}"/>
    <cellStyle name="Output 2 3 3" xfId="19615" xr:uid="{00000000-0005-0000-0000-0000936A0000}"/>
    <cellStyle name="Output 2 3 3 2" xfId="19616" xr:uid="{00000000-0005-0000-0000-0000946A0000}"/>
    <cellStyle name="Output 2 3 3 2 2" xfId="19617" xr:uid="{00000000-0005-0000-0000-0000956A0000}"/>
    <cellStyle name="Output 2 3 3 2 2 2" xfId="19618" xr:uid="{00000000-0005-0000-0000-0000966A0000}"/>
    <cellStyle name="Output 2 3 3 2 2 3" xfId="19619" xr:uid="{00000000-0005-0000-0000-0000976A0000}"/>
    <cellStyle name="Output 2 3 3 2 2 4" xfId="19620" xr:uid="{00000000-0005-0000-0000-0000986A0000}"/>
    <cellStyle name="Output 2 3 3 2 2 5" xfId="19621" xr:uid="{00000000-0005-0000-0000-0000996A0000}"/>
    <cellStyle name="Output 2 3 3 2 2 6" xfId="19622" xr:uid="{00000000-0005-0000-0000-00009A6A0000}"/>
    <cellStyle name="Output 2 3 3 2 3" xfId="19623" xr:uid="{00000000-0005-0000-0000-00009B6A0000}"/>
    <cellStyle name="Output 2 3 3 2 3 2" xfId="19624" xr:uid="{00000000-0005-0000-0000-00009C6A0000}"/>
    <cellStyle name="Output 2 3 3 2 3 3" xfId="19625" xr:uid="{00000000-0005-0000-0000-00009D6A0000}"/>
    <cellStyle name="Output 2 3 3 2 3 4" xfId="19626" xr:uid="{00000000-0005-0000-0000-00009E6A0000}"/>
    <cellStyle name="Output 2 3 3 2 3 5" xfId="19627" xr:uid="{00000000-0005-0000-0000-00009F6A0000}"/>
    <cellStyle name="Output 2 3 3 2 3 6" xfId="19628" xr:uid="{00000000-0005-0000-0000-0000A06A0000}"/>
    <cellStyle name="Output 2 3 3 2 4" xfId="19629" xr:uid="{00000000-0005-0000-0000-0000A16A0000}"/>
    <cellStyle name="Output 2 3 3 3" xfId="19630" xr:uid="{00000000-0005-0000-0000-0000A26A0000}"/>
    <cellStyle name="Output 2 3 3 3 2" xfId="19631" xr:uid="{00000000-0005-0000-0000-0000A36A0000}"/>
    <cellStyle name="Output 2 3 3 3 3" xfId="19632" xr:uid="{00000000-0005-0000-0000-0000A46A0000}"/>
    <cellStyle name="Output 2 3 3 3 4" xfId="19633" xr:uid="{00000000-0005-0000-0000-0000A56A0000}"/>
    <cellStyle name="Output 2 3 3 3 5" xfId="19634" xr:uid="{00000000-0005-0000-0000-0000A66A0000}"/>
    <cellStyle name="Output 2 3 3 3 6" xfId="19635" xr:uid="{00000000-0005-0000-0000-0000A76A0000}"/>
    <cellStyle name="Output 2 3 3 4" xfId="19636" xr:uid="{00000000-0005-0000-0000-0000A86A0000}"/>
    <cellStyle name="Output 2 3 3 4 2" xfId="19637" xr:uid="{00000000-0005-0000-0000-0000A96A0000}"/>
    <cellStyle name="Output 2 3 3 4 3" xfId="19638" xr:uid="{00000000-0005-0000-0000-0000AA6A0000}"/>
    <cellStyle name="Output 2 3 3 4 4" xfId="19639" xr:uid="{00000000-0005-0000-0000-0000AB6A0000}"/>
    <cellStyle name="Output 2 3 3 4 5" xfId="19640" xr:uid="{00000000-0005-0000-0000-0000AC6A0000}"/>
    <cellStyle name="Output 2 3 3 4 6" xfId="19641" xr:uid="{00000000-0005-0000-0000-0000AD6A0000}"/>
    <cellStyle name="Output 2 3 3 5" xfId="19642" xr:uid="{00000000-0005-0000-0000-0000AE6A0000}"/>
    <cellStyle name="Output 2 3 4" xfId="19643" xr:uid="{00000000-0005-0000-0000-0000AF6A0000}"/>
    <cellStyle name="Output 2 3 4 2" xfId="19644" xr:uid="{00000000-0005-0000-0000-0000B06A0000}"/>
    <cellStyle name="Output 2 3 4 2 2" xfId="19645" xr:uid="{00000000-0005-0000-0000-0000B16A0000}"/>
    <cellStyle name="Output 2 3 4 2 2 2" xfId="19646" xr:uid="{00000000-0005-0000-0000-0000B26A0000}"/>
    <cellStyle name="Output 2 3 4 2 2 3" xfId="19647" xr:uid="{00000000-0005-0000-0000-0000B36A0000}"/>
    <cellStyle name="Output 2 3 4 2 2 4" xfId="19648" xr:uid="{00000000-0005-0000-0000-0000B46A0000}"/>
    <cellStyle name="Output 2 3 4 2 2 5" xfId="19649" xr:uid="{00000000-0005-0000-0000-0000B56A0000}"/>
    <cellStyle name="Output 2 3 4 2 2 6" xfId="19650" xr:uid="{00000000-0005-0000-0000-0000B66A0000}"/>
    <cellStyle name="Output 2 3 4 2 3" xfId="19651" xr:uid="{00000000-0005-0000-0000-0000B76A0000}"/>
    <cellStyle name="Output 2 3 4 2 3 2" xfId="19652" xr:uid="{00000000-0005-0000-0000-0000B86A0000}"/>
    <cellStyle name="Output 2 3 4 2 3 3" xfId="19653" xr:uid="{00000000-0005-0000-0000-0000B96A0000}"/>
    <cellStyle name="Output 2 3 4 2 3 4" xfId="19654" xr:uid="{00000000-0005-0000-0000-0000BA6A0000}"/>
    <cellStyle name="Output 2 3 4 2 3 5" xfId="19655" xr:uid="{00000000-0005-0000-0000-0000BB6A0000}"/>
    <cellStyle name="Output 2 3 4 2 3 6" xfId="19656" xr:uid="{00000000-0005-0000-0000-0000BC6A0000}"/>
    <cellStyle name="Output 2 3 4 2 4" xfId="19657" xr:uid="{00000000-0005-0000-0000-0000BD6A0000}"/>
    <cellStyle name="Output 2 3 4 3" xfId="19658" xr:uid="{00000000-0005-0000-0000-0000BE6A0000}"/>
    <cellStyle name="Output 2 3 4 3 2" xfId="19659" xr:uid="{00000000-0005-0000-0000-0000BF6A0000}"/>
    <cellStyle name="Output 2 3 4 3 3" xfId="19660" xr:uid="{00000000-0005-0000-0000-0000C06A0000}"/>
    <cellStyle name="Output 2 3 4 3 4" xfId="19661" xr:uid="{00000000-0005-0000-0000-0000C16A0000}"/>
    <cellStyle name="Output 2 3 4 3 5" xfId="19662" xr:uid="{00000000-0005-0000-0000-0000C26A0000}"/>
    <cellStyle name="Output 2 3 4 3 6" xfId="19663" xr:uid="{00000000-0005-0000-0000-0000C36A0000}"/>
    <cellStyle name="Output 2 3 4 4" xfId="19664" xr:uid="{00000000-0005-0000-0000-0000C46A0000}"/>
    <cellStyle name="Output 2 3 4 4 2" xfId="19665" xr:uid="{00000000-0005-0000-0000-0000C56A0000}"/>
    <cellStyle name="Output 2 3 4 4 3" xfId="19666" xr:uid="{00000000-0005-0000-0000-0000C66A0000}"/>
    <cellStyle name="Output 2 3 4 4 4" xfId="19667" xr:uid="{00000000-0005-0000-0000-0000C76A0000}"/>
    <cellStyle name="Output 2 3 4 4 5" xfId="19668" xr:uid="{00000000-0005-0000-0000-0000C86A0000}"/>
    <cellStyle name="Output 2 3 4 4 6" xfId="19669" xr:uid="{00000000-0005-0000-0000-0000C96A0000}"/>
    <cellStyle name="Output 2 3 4 5" xfId="19670" xr:uid="{00000000-0005-0000-0000-0000CA6A0000}"/>
    <cellStyle name="Output 2 3 5" xfId="19671" xr:uid="{00000000-0005-0000-0000-0000CB6A0000}"/>
    <cellStyle name="Output 2 3 5 2" xfId="19672" xr:uid="{00000000-0005-0000-0000-0000CC6A0000}"/>
    <cellStyle name="Output 2 3 5 2 2" xfId="19673" xr:uid="{00000000-0005-0000-0000-0000CD6A0000}"/>
    <cellStyle name="Output 2 3 5 2 3" xfId="19674" xr:uid="{00000000-0005-0000-0000-0000CE6A0000}"/>
    <cellStyle name="Output 2 3 5 2 4" xfId="19675" xr:uid="{00000000-0005-0000-0000-0000CF6A0000}"/>
    <cellStyle name="Output 2 3 5 2 5" xfId="19676" xr:uid="{00000000-0005-0000-0000-0000D06A0000}"/>
    <cellStyle name="Output 2 3 5 2 6" xfId="19677" xr:uid="{00000000-0005-0000-0000-0000D16A0000}"/>
    <cellStyle name="Output 2 3 5 3" xfId="19678" xr:uid="{00000000-0005-0000-0000-0000D26A0000}"/>
    <cellStyle name="Output 2 3 5 3 2" xfId="19679" xr:uid="{00000000-0005-0000-0000-0000D36A0000}"/>
    <cellStyle name="Output 2 3 5 3 3" xfId="19680" xr:uid="{00000000-0005-0000-0000-0000D46A0000}"/>
    <cellStyle name="Output 2 3 5 3 4" xfId="19681" xr:uid="{00000000-0005-0000-0000-0000D56A0000}"/>
    <cellStyle name="Output 2 3 5 3 5" xfId="19682" xr:uid="{00000000-0005-0000-0000-0000D66A0000}"/>
    <cellStyle name="Output 2 3 5 3 6" xfId="19683" xr:uid="{00000000-0005-0000-0000-0000D76A0000}"/>
    <cellStyle name="Output 2 3 5 4" xfId="19684" xr:uid="{00000000-0005-0000-0000-0000D86A0000}"/>
    <cellStyle name="Output 2 3 6" xfId="19685" xr:uid="{00000000-0005-0000-0000-0000D96A0000}"/>
    <cellStyle name="Output 2 3 6 2" xfId="19686" xr:uid="{00000000-0005-0000-0000-0000DA6A0000}"/>
    <cellStyle name="Output 2 3 6 3" xfId="19687" xr:uid="{00000000-0005-0000-0000-0000DB6A0000}"/>
    <cellStyle name="Output 2 3 6 4" xfId="19688" xr:uid="{00000000-0005-0000-0000-0000DC6A0000}"/>
    <cellStyle name="Output 2 3 6 5" xfId="19689" xr:uid="{00000000-0005-0000-0000-0000DD6A0000}"/>
    <cellStyle name="Output 2 3 6 6" xfId="19690" xr:uid="{00000000-0005-0000-0000-0000DE6A0000}"/>
    <cellStyle name="Output 2 3 7" xfId="19691" xr:uid="{00000000-0005-0000-0000-0000DF6A0000}"/>
    <cellStyle name="Output 2 3 7 2" xfId="19692" xr:uid="{00000000-0005-0000-0000-0000E06A0000}"/>
    <cellStyle name="Output 2 3 7 3" xfId="19693" xr:uid="{00000000-0005-0000-0000-0000E16A0000}"/>
    <cellStyle name="Output 2 3 7 4" xfId="19694" xr:uid="{00000000-0005-0000-0000-0000E26A0000}"/>
    <cellStyle name="Output 2 3 7 5" xfId="19695" xr:uid="{00000000-0005-0000-0000-0000E36A0000}"/>
    <cellStyle name="Output 2 3 7 6" xfId="19696" xr:uid="{00000000-0005-0000-0000-0000E46A0000}"/>
    <cellStyle name="Output 2 3 8" xfId="19697" xr:uid="{00000000-0005-0000-0000-0000E56A0000}"/>
    <cellStyle name="Output 2 3 9" xfId="19586" xr:uid="{00000000-0005-0000-0000-0000E66A0000}"/>
    <cellStyle name="Output 2 3_Client_Report_SSFD_286_UI_15May14_06h00" xfId="37118" xr:uid="{00000000-0005-0000-0000-0000E76A0000}"/>
    <cellStyle name="Output 2 30" xfId="38178" xr:uid="{00000000-0005-0000-0000-0000E86A0000}"/>
    <cellStyle name="Output 2 31" xfId="38172" xr:uid="{00000000-0005-0000-0000-0000E96A0000}"/>
    <cellStyle name="Output 2 32" xfId="19054" xr:uid="{00000000-0005-0000-0000-0000EA6A0000}"/>
    <cellStyle name="Output 2 4" xfId="304" xr:uid="{00000000-0005-0000-0000-0000EB6A0000}"/>
    <cellStyle name="Output 2 4 2" xfId="19699" xr:uid="{00000000-0005-0000-0000-0000EC6A0000}"/>
    <cellStyle name="Output 2 4 2 2" xfId="19700" xr:uid="{00000000-0005-0000-0000-0000ED6A0000}"/>
    <cellStyle name="Output 2 4 2 2 2" xfId="19701" xr:uid="{00000000-0005-0000-0000-0000EE6A0000}"/>
    <cellStyle name="Output 2 4 2 2 2 2" xfId="19702" xr:uid="{00000000-0005-0000-0000-0000EF6A0000}"/>
    <cellStyle name="Output 2 4 2 2 2 3" xfId="19703" xr:uid="{00000000-0005-0000-0000-0000F06A0000}"/>
    <cellStyle name="Output 2 4 2 2 2 4" xfId="19704" xr:uid="{00000000-0005-0000-0000-0000F16A0000}"/>
    <cellStyle name="Output 2 4 2 2 2 5" xfId="19705" xr:uid="{00000000-0005-0000-0000-0000F26A0000}"/>
    <cellStyle name="Output 2 4 2 2 2 6" xfId="19706" xr:uid="{00000000-0005-0000-0000-0000F36A0000}"/>
    <cellStyle name="Output 2 4 2 2 3" xfId="19707" xr:uid="{00000000-0005-0000-0000-0000F46A0000}"/>
    <cellStyle name="Output 2 4 2 2 3 2" xfId="19708" xr:uid="{00000000-0005-0000-0000-0000F56A0000}"/>
    <cellStyle name="Output 2 4 2 2 3 3" xfId="19709" xr:uid="{00000000-0005-0000-0000-0000F66A0000}"/>
    <cellStyle name="Output 2 4 2 2 3 4" xfId="19710" xr:uid="{00000000-0005-0000-0000-0000F76A0000}"/>
    <cellStyle name="Output 2 4 2 2 3 5" xfId="19711" xr:uid="{00000000-0005-0000-0000-0000F86A0000}"/>
    <cellStyle name="Output 2 4 2 2 3 6" xfId="19712" xr:uid="{00000000-0005-0000-0000-0000F96A0000}"/>
    <cellStyle name="Output 2 4 2 2 4" xfId="19713" xr:uid="{00000000-0005-0000-0000-0000FA6A0000}"/>
    <cellStyle name="Output 2 4 2 3" xfId="19714" xr:uid="{00000000-0005-0000-0000-0000FB6A0000}"/>
    <cellStyle name="Output 2 4 2 3 2" xfId="19715" xr:uid="{00000000-0005-0000-0000-0000FC6A0000}"/>
    <cellStyle name="Output 2 4 2 3 3" xfId="19716" xr:uid="{00000000-0005-0000-0000-0000FD6A0000}"/>
    <cellStyle name="Output 2 4 2 3 4" xfId="19717" xr:uid="{00000000-0005-0000-0000-0000FE6A0000}"/>
    <cellStyle name="Output 2 4 2 3 5" xfId="19718" xr:uid="{00000000-0005-0000-0000-0000FF6A0000}"/>
    <cellStyle name="Output 2 4 2 3 6" xfId="19719" xr:uid="{00000000-0005-0000-0000-0000006B0000}"/>
    <cellStyle name="Output 2 4 2 4" xfId="19720" xr:uid="{00000000-0005-0000-0000-0000016B0000}"/>
    <cellStyle name="Output 2 4 2 4 2" xfId="19721" xr:uid="{00000000-0005-0000-0000-0000026B0000}"/>
    <cellStyle name="Output 2 4 2 4 3" xfId="19722" xr:uid="{00000000-0005-0000-0000-0000036B0000}"/>
    <cellStyle name="Output 2 4 2 4 4" xfId="19723" xr:uid="{00000000-0005-0000-0000-0000046B0000}"/>
    <cellStyle name="Output 2 4 2 4 5" xfId="19724" xr:uid="{00000000-0005-0000-0000-0000056B0000}"/>
    <cellStyle name="Output 2 4 2 4 6" xfId="19725" xr:uid="{00000000-0005-0000-0000-0000066B0000}"/>
    <cellStyle name="Output 2 4 2 5" xfId="19726" xr:uid="{00000000-0005-0000-0000-0000076B0000}"/>
    <cellStyle name="Output 2 4 3" xfId="19727" xr:uid="{00000000-0005-0000-0000-0000086B0000}"/>
    <cellStyle name="Output 2 4 3 2" xfId="19728" xr:uid="{00000000-0005-0000-0000-0000096B0000}"/>
    <cellStyle name="Output 2 4 3 2 2" xfId="19729" xr:uid="{00000000-0005-0000-0000-00000A6B0000}"/>
    <cellStyle name="Output 2 4 3 2 2 2" xfId="19730" xr:uid="{00000000-0005-0000-0000-00000B6B0000}"/>
    <cellStyle name="Output 2 4 3 2 2 3" xfId="19731" xr:uid="{00000000-0005-0000-0000-00000C6B0000}"/>
    <cellStyle name="Output 2 4 3 2 2 4" xfId="19732" xr:uid="{00000000-0005-0000-0000-00000D6B0000}"/>
    <cellStyle name="Output 2 4 3 2 2 5" xfId="19733" xr:uid="{00000000-0005-0000-0000-00000E6B0000}"/>
    <cellStyle name="Output 2 4 3 2 2 6" xfId="19734" xr:uid="{00000000-0005-0000-0000-00000F6B0000}"/>
    <cellStyle name="Output 2 4 3 2 3" xfId="19735" xr:uid="{00000000-0005-0000-0000-0000106B0000}"/>
    <cellStyle name="Output 2 4 3 2 3 2" xfId="19736" xr:uid="{00000000-0005-0000-0000-0000116B0000}"/>
    <cellStyle name="Output 2 4 3 2 3 3" xfId="19737" xr:uid="{00000000-0005-0000-0000-0000126B0000}"/>
    <cellStyle name="Output 2 4 3 2 3 4" xfId="19738" xr:uid="{00000000-0005-0000-0000-0000136B0000}"/>
    <cellStyle name="Output 2 4 3 2 3 5" xfId="19739" xr:uid="{00000000-0005-0000-0000-0000146B0000}"/>
    <cellStyle name="Output 2 4 3 2 3 6" xfId="19740" xr:uid="{00000000-0005-0000-0000-0000156B0000}"/>
    <cellStyle name="Output 2 4 3 2 4" xfId="19741" xr:uid="{00000000-0005-0000-0000-0000166B0000}"/>
    <cellStyle name="Output 2 4 3 3" xfId="19742" xr:uid="{00000000-0005-0000-0000-0000176B0000}"/>
    <cellStyle name="Output 2 4 3 3 2" xfId="19743" xr:uid="{00000000-0005-0000-0000-0000186B0000}"/>
    <cellStyle name="Output 2 4 3 3 3" xfId="19744" xr:uid="{00000000-0005-0000-0000-0000196B0000}"/>
    <cellStyle name="Output 2 4 3 3 4" xfId="19745" xr:uid="{00000000-0005-0000-0000-00001A6B0000}"/>
    <cellStyle name="Output 2 4 3 3 5" xfId="19746" xr:uid="{00000000-0005-0000-0000-00001B6B0000}"/>
    <cellStyle name="Output 2 4 3 3 6" xfId="19747" xr:uid="{00000000-0005-0000-0000-00001C6B0000}"/>
    <cellStyle name="Output 2 4 3 4" xfId="19748" xr:uid="{00000000-0005-0000-0000-00001D6B0000}"/>
    <cellStyle name="Output 2 4 3 4 2" xfId="19749" xr:uid="{00000000-0005-0000-0000-00001E6B0000}"/>
    <cellStyle name="Output 2 4 3 4 3" xfId="19750" xr:uid="{00000000-0005-0000-0000-00001F6B0000}"/>
    <cellStyle name="Output 2 4 3 4 4" xfId="19751" xr:uid="{00000000-0005-0000-0000-0000206B0000}"/>
    <cellStyle name="Output 2 4 3 4 5" xfId="19752" xr:uid="{00000000-0005-0000-0000-0000216B0000}"/>
    <cellStyle name="Output 2 4 3 4 6" xfId="19753" xr:uid="{00000000-0005-0000-0000-0000226B0000}"/>
    <cellStyle name="Output 2 4 3 5" xfId="19754" xr:uid="{00000000-0005-0000-0000-0000236B0000}"/>
    <cellStyle name="Output 2 4 4" xfId="19755" xr:uid="{00000000-0005-0000-0000-0000246B0000}"/>
    <cellStyle name="Output 2 4 4 2" xfId="19756" xr:uid="{00000000-0005-0000-0000-0000256B0000}"/>
    <cellStyle name="Output 2 4 4 2 2" xfId="19757" xr:uid="{00000000-0005-0000-0000-0000266B0000}"/>
    <cellStyle name="Output 2 4 4 2 2 2" xfId="19758" xr:uid="{00000000-0005-0000-0000-0000276B0000}"/>
    <cellStyle name="Output 2 4 4 2 2 3" xfId="19759" xr:uid="{00000000-0005-0000-0000-0000286B0000}"/>
    <cellStyle name="Output 2 4 4 2 2 4" xfId="19760" xr:uid="{00000000-0005-0000-0000-0000296B0000}"/>
    <cellStyle name="Output 2 4 4 2 2 5" xfId="19761" xr:uid="{00000000-0005-0000-0000-00002A6B0000}"/>
    <cellStyle name="Output 2 4 4 2 2 6" xfId="19762" xr:uid="{00000000-0005-0000-0000-00002B6B0000}"/>
    <cellStyle name="Output 2 4 4 2 3" xfId="19763" xr:uid="{00000000-0005-0000-0000-00002C6B0000}"/>
    <cellStyle name="Output 2 4 4 2 3 2" xfId="19764" xr:uid="{00000000-0005-0000-0000-00002D6B0000}"/>
    <cellStyle name="Output 2 4 4 2 3 3" xfId="19765" xr:uid="{00000000-0005-0000-0000-00002E6B0000}"/>
    <cellStyle name="Output 2 4 4 2 3 4" xfId="19766" xr:uid="{00000000-0005-0000-0000-00002F6B0000}"/>
    <cellStyle name="Output 2 4 4 2 3 5" xfId="19767" xr:uid="{00000000-0005-0000-0000-0000306B0000}"/>
    <cellStyle name="Output 2 4 4 2 3 6" xfId="19768" xr:uid="{00000000-0005-0000-0000-0000316B0000}"/>
    <cellStyle name="Output 2 4 4 2 4" xfId="19769" xr:uid="{00000000-0005-0000-0000-0000326B0000}"/>
    <cellStyle name="Output 2 4 4 3" xfId="19770" xr:uid="{00000000-0005-0000-0000-0000336B0000}"/>
    <cellStyle name="Output 2 4 4 3 2" xfId="19771" xr:uid="{00000000-0005-0000-0000-0000346B0000}"/>
    <cellStyle name="Output 2 4 4 3 3" xfId="19772" xr:uid="{00000000-0005-0000-0000-0000356B0000}"/>
    <cellStyle name="Output 2 4 4 3 4" xfId="19773" xr:uid="{00000000-0005-0000-0000-0000366B0000}"/>
    <cellStyle name="Output 2 4 4 3 5" xfId="19774" xr:uid="{00000000-0005-0000-0000-0000376B0000}"/>
    <cellStyle name="Output 2 4 4 3 6" xfId="19775" xr:uid="{00000000-0005-0000-0000-0000386B0000}"/>
    <cellStyle name="Output 2 4 4 4" xfId="19776" xr:uid="{00000000-0005-0000-0000-0000396B0000}"/>
    <cellStyle name="Output 2 4 4 4 2" xfId="19777" xr:uid="{00000000-0005-0000-0000-00003A6B0000}"/>
    <cellStyle name="Output 2 4 4 4 3" xfId="19778" xr:uid="{00000000-0005-0000-0000-00003B6B0000}"/>
    <cellStyle name="Output 2 4 4 4 4" xfId="19779" xr:uid="{00000000-0005-0000-0000-00003C6B0000}"/>
    <cellStyle name="Output 2 4 4 4 5" xfId="19780" xr:uid="{00000000-0005-0000-0000-00003D6B0000}"/>
    <cellStyle name="Output 2 4 4 4 6" xfId="19781" xr:uid="{00000000-0005-0000-0000-00003E6B0000}"/>
    <cellStyle name="Output 2 4 4 5" xfId="19782" xr:uid="{00000000-0005-0000-0000-00003F6B0000}"/>
    <cellStyle name="Output 2 4 5" xfId="19783" xr:uid="{00000000-0005-0000-0000-0000406B0000}"/>
    <cellStyle name="Output 2 4 5 2" xfId="19784" xr:uid="{00000000-0005-0000-0000-0000416B0000}"/>
    <cellStyle name="Output 2 4 5 2 2" xfId="19785" xr:uid="{00000000-0005-0000-0000-0000426B0000}"/>
    <cellStyle name="Output 2 4 5 2 3" xfId="19786" xr:uid="{00000000-0005-0000-0000-0000436B0000}"/>
    <cellStyle name="Output 2 4 5 2 4" xfId="19787" xr:uid="{00000000-0005-0000-0000-0000446B0000}"/>
    <cellStyle name="Output 2 4 5 2 5" xfId="19788" xr:uid="{00000000-0005-0000-0000-0000456B0000}"/>
    <cellStyle name="Output 2 4 5 2 6" xfId="19789" xr:uid="{00000000-0005-0000-0000-0000466B0000}"/>
    <cellStyle name="Output 2 4 5 3" xfId="19790" xr:uid="{00000000-0005-0000-0000-0000476B0000}"/>
    <cellStyle name="Output 2 4 5 3 2" xfId="19791" xr:uid="{00000000-0005-0000-0000-0000486B0000}"/>
    <cellStyle name="Output 2 4 5 3 3" xfId="19792" xr:uid="{00000000-0005-0000-0000-0000496B0000}"/>
    <cellStyle name="Output 2 4 5 3 4" xfId="19793" xr:uid="{00000000-0005-0000-0000-00004A6B0000}"/>
    <cellStyle name="Output 2 4 5 3 5" xfId="19794" xr:uid="{00000000-0005-0000-0000-00004B6B0000}"/>
    <cellStyle name="Output 2 4 5 3 6" xfId="19795" xr:uid="{00000000-0005-0000-0000-00004C6B0000}"/>
    <cellStyle name="Output 2 4 5 4" xfId="19796" xr:uid="{00000000-0005-0000-0000-00004D6B0000}"/>
    <cellStyle name="Output 2 4 6" xfId="19797" xr:uid="{00000000-0005-0000-0000-00004E6B0000}"/>
    <cellStyle name="Output 2 4 6 2" xfId="19798" xr:uid="{00000000-0005-0000-0000-00004F6B0000}"/>
    <cellStyle name="Output 2 4 6 3" xfId="19799" xr:uid="{00000000-0005-0000-0000-0000506B0000}"/>
    <cellStyle name="Output 2 4 6 4" xfId="19800" xr:uid="{00000000-0005-0000-0000-0000516B0000}"/>
    <cellStyle name="Output 2 4 6 5" xfId="19801" xr:uid="{00000000-0005-0000-0000-0000526B0000}"/>
    <cellStyle name="Output 2 4 6 6" xfId="19802" xr:uid="{00000000-0005-0000-0000-0000536B0000}"/>
    <cellStyle name="Output 2 4 7" xfId="19803" xr:uid="{00000000-0005-0000-0000-0000546B0000}"/>
    <cellStyle name="Output 2 4 7 2" xfId="19804" xr:uid="{00000000-0005-0000-0000-0000556B0000}"/>
    <cellStyle name="Output 2 4 7 3" xfId="19805" xr:uid="{00000000-0005-0000-0000-0000566B0000}"/>
    <cellStyle name="Output 2 4 7 4" xfId="19806" xr:uid="{00000000-0005-0000-0000-0000576B0000}"/>
    <cellStyle name="Output 2 4 7 5" xfId="19807" xr:uid="{00000000-0005-0000-0000-0000586B0000}"/>
    <cellStyle name="Output 2 4 7 6" xfId="19808" xr:uid="{00000000-0005-0000-0000-0000596B0000}"/>
    <cellStyle name="Output 2 4 8" xfId="19809" xr:uid="{00000000-0005-0000-0000-00005A6B0000}"/>
    <cellStyle name="Output 2 4 9" xfId="19698" xr:uid="{00000000-0005-0000-0000-00005B6B0000}"/>
    <cellStyle name="Output 2 4_Client_Report_SSFD_286_UI_15May14_06h00" xfId="37119" xr:uid="{00000000-0005-0000-0000-00005C6B0000}"/>
    <cellStyle name="Output 2 5" xfId="317" xr:uid="{00000000-0005-0000-0000-00005D6B0000}"/>
    <cellStyle name="Output 2 5 2" xfId="19811" xr:uid="{00000000-0005-0000-0000-00005E6B0000}"/>
    <cellStyle name="Output 2 5 2 2" xfId="19812" xr:uid="{00000000-0005-0000-0000-00005F6B0000}"/>
    <cellStyle name="Output 2 5 2 2 2" xfId="19813" xr:uid="{00000000-0005-0000-0000-0000606B0000}"/>
    <cellStyle name="Output 2 5 2 2 2 2" xfId="19814" xr:uid="{00000000-0005-0000-0000-0000616B0000}"/>
    <cellStyle name="Output 2 5 2 2 2 3" xfId="19815" xr:uid="{00000000-0005-0000-0000-0000626B0000}"/>
    <cellStyle name="Output 2 5 2 2 2 4" xfId="19816" xr:uid="{00000000-0005-0000-0000-0000636B0000}"/>
    <cellStyle name="Output 2 5 2 2 2 5" xfId="19817" xr:uid="{00000000-0005-0000-0000-0000646B0000}"/>
    <cellStyle name="Output 2 5 2 2 2 6" xfId="19818" xr:uid="{00000000-0005-0000-0000-0000656B0000}"/>
    <cellStyle name="Output 2 5 2 2 3" xfId="19819" xr:uid="{00000000-0005-0000-0000-0000666B0000}"/>
    <cellStyle name="Output 2 5 2 2 3 2" xfId="19820" xr:uid="{00000000-0005-0000-0000-0000676B0000}"/>
    <cellStyle name="Output 2 5 2 2 3 3" xfId="19821" xr:uid="{00000000-0005-0000-0000-0000686B0000}"/>
    <cellStyle name="Output 2 5 2 2 3 4" xfId="19822" xr:uid="{00000000-0005-0000-0000-0000696B0000}"/>
    <cellStyle name="Output 2 5 2 2 3 5" xfId="19823" xr:uid="{00000000-0005-0000-0000-00006A6B0000}"/>
    <cellStyle name="Output 2 5 2 2 3 6" xfId="19824" xr:uid="{00000000-0005-0000-0000-00006B6B0000}"/>
    <cellStyle name="Output 2 5 2 2 4" xfId="19825" xr:uid="{00000000-0005-0000-0000-00006C6B0000}"/>
    <cellStyle name="Output 2 5 2 3" xfId="19826" xr:uid="{00000000-0005-0000-0000-00006D6B0000}"/>
    <cellStyle name="Output 2 5 2 3 2" xfId="19827" xr:uid="{00000000-0005-0000-0000-00006E6B0000}"/>
    <cellStyle name="Output 2 5 2 3 3" xfId="19828" xr:uid="{00000000-0005-0000-0000-00006F6B0000}"/>
    <cellStyle name="Output 2 5 2 3 4" xfId="19829" xr:uid="{00000000-0005-0000-0000-0000706B0000}"/>
    <cellStyle name="Output 2 5 2 3 5" xfId="19830" xr:uid="{00000000-0005-0000-0000-0000716B0000}"/>
    <cellStyle name="Output 2 5 2 3 6" xfId="19831" xr:uid="{00000000-0005-0000-0000-0000726B0000}"/>
    <cellStyle name="Output 2 5 2 4" xfId="19832" xr:uid="{00000000-0005-0000-0000-0000736B0000}"/>
    <cellStyle name="Output 2 5 2 4 2" xfId="19833" xr:uid="{00000000-0005-0000-0000-0000746B0000}"/>
    <cellStyle name="Output 2 5 2 4 3" xfId="19834" xr:uid="{00000000-0005-0000-0000-0000756B0000}"/>
    <cellStyle name="Output 2 5 2 4 4" xfId="19835" xr:uid="{00000000-0005-0000-0000-0000766B0000}"/>
    <cellStyle name="Output 2 5 2 4 5" xfId="19836" xr:uid="{00000000-0005-0000-0000-0000776B0000}"/>
    <cellStyle name="Output 2 5 2 4 6" xfId="19837" xr:uid="{00000000-0005-0000-0000-0000786B0000}"/>
    <cellStyle name="Output 2 5 2 5" xfId="19838" xr:uid="{00000000-0005-0000-0000-0000796B0000}"/>
    <cellStyle name="Output 2 5 3" xfId="19839" xr:uid="{00000000-0005-0000-0000-00007A6B0000}"/>
    <cellStyle name="Output 2 5 3 2" xfId="19840" xr:uid="{00000000-0005-0000-0000-00007B6B0000}"/>
    <cellStyle name="Output 2 5 3 2 2" xfId="19841" xr:uid="{00000000-0005-0000-0000-00007C6B0000}"/>
    <cellStyle name="Output 2 5 3 2 2 2" xfId="19842" xr:uid="{00000000-0005-0000-0000-00007D6B0000}"/>
    <cellStyle name="Output 2 5 3 2 2 3" xfId="19843" xr:uid="{00000000-0005-0000-0000-00007E6B0000}"/>
    <cellStyle name="Output 2 5 3 2 2 4" xfId="19844" xr:uid="{00000000-0005-0000-0000-00007F6B0000}"/>
    <cellStyle name="Output 2 5 3 2 2 5" xfId="19845" xr:uid="{00000000-0005-0000-0000-0000806B0000}"/>
    <cellStyle name="Output 2 5 3 2 2 6" xfId="19846" xr:uid="{00000000-0005-0000-0000-0000816B0000}"/>
    <cellStyle name="Output 2 5 3 2 3" xfId="19847" xr:uid="{00000000-0005-0000-0000-0000826B0000}"/>
    <cellStyle name="Output 2 5 3 2 3 2" xfId="19848" xr:uid="{00000000-0005-0000-0000-0000836B0000}"/>
    <cellStyle name="Output 2 5 3 2 3 3" xfId="19849" xr:uid="{00000000-0005-0000-0000-0000846B0000}"/>
    <cellStyle name="Output 2 5 3 2 3 4" xfId="19850" xr:uid="{00000000-0005-0000-0000-0000856B0000}"/>
    <cellStyle name="Output 2 5 3 2 3 5" xfId="19851" xr:uid="{00000000-0005-0000-0000-0000866B0000}"/>
    <cellStyle name="Output 2 5 3 2 3 6" xfId="19852" xr:uid="{00000000-0005-0000-0000-0000876B0000}"/>
    <cellStyle name="Output 2 5 3 2 4" xfId="19853" xr:uid="{00000000-0005-0000-0000-0000886B0000}"/>
    <cellStyle name="Output 2 5 3 3" xfId="19854" xr:uid="{00000000-0005-0000-0000-0000896B0000}"/>
    <cellStyle name="Output 2 5 3 3 2" xfId="19855" xr:uid="{00000000-0005-0000-0000-00008A6B0000}"/>
    <cellStyle name="Output 2 5 3 3 3" xfId="19856" xr:uid="{00000000-0005-0000-0000-00008B6B0000}"/>
    <cellStyle name="Output 2 5 3 3 4" xfId="19857" xr:uid="{00000000-0005-0000-0000-00008C6B0000}"/>
    <cellStyle name="Output 2 5 3 3 5" xfId="19858" xr:uid="{00000000-0005-0000-0000-00008D6B0000}"/>
    <cellStyle name="Output 2 5 3 3 6" xfId="19859" xr:uid="{00000000-0005-0000-0000-00008E6B0000}"/>
    <cellStyle name="Output 2 5 3 4" xfId="19860" xr:uid="{00000000-0005-0000-0000-00008F6B0000}"/>
    <cellStyle name="Output 2 5 3 4 2" xfId="19861" xr:uid="{00000000-0005-0000-0000-0000906B0000}"/>
    <cellStyle name="Output 2 5 3 4 3" xfId="19862" xr:uid="{00000000-0005-0000-0000-0000916B0000}"/>
    <cellStyle name="Output 2 5 3 4 4" xfId="19863" xr:uid="{00000000-0005-0000-0000-0000926B0000}"/>
    <cellStyle name="Output 2 5 3 4 5" xfId="19864" xr:uid="{00000000-0005-0000-0000-0000936B0000}"/>
    <cellStyle name="Output 2 5 3 4 6" xfId="19865" xr:uid="{00000000-0005-0000-0000-0000946B0000}"/>
    <cellStyle name="Output 2 5 3 5" xfId="19866" xr:uid="{00000000-0005-0000-0000-0000956B0000}"/>
    <cellStyle name="Output 2 5 4" xfId="19867" xr:uid="{00000000-0005-0000-0000-0000966B0000}"/>
    <cellStyle name="Output 2 5 4 2" xfId="19868" xr:uid="{00000000-0005-0000-0000-0000976B0000}"/>
    <cellStyle name="Output 2 5 4 2 2" xfId="19869" xr:uid="{00000000-0005-0000-0000-0000986B0000}"/>
    <cellStyle name="Output 2 5 4 2 2 2" xfId="19870" xr:uid="{00000000-0005-0000-0000-0000996B0000}"/>
    <cellStyle name="Output 2 5 4 2 2 3" xfId="19871" xr:uid="{00000000-0005-0000-0000-00009A6B0000}"/>
    <cellStyle name="Output 2 5 4 2 2 4" xfId="19872" xr:uid="{00000000-0005-0000-0000-00009B6B0000}"/>
    <cellStyle name="Output 2 5 4 2 2 5" xfId="19873" xr:uid="{00000000-0005-0000-0000-00009C6B0000}"/>
    <cellStyle name="Output 2 5 4 2 2 6" xfId="19874" xr:uid="{00000000-0005-0000-0000-00009D6B0000}"/>
    <cellStyle name="Output 2 5 4 2 3" xfId="19875" xr:uid="{00000000-0005-0000-0000-00009E6B0000}"/>
    <cellStyle name="Output 2 5 4 2 3 2" xfId="19876" xr:uid="{00000000-0005-0000-0000-00009F6B0000}"/>
    <cellStyle name="Output 2 5 4 2 3 3" xfId="19877" xr:uid="{00000000-0005-0000-0000-0000A06B0000}"/>
    <cellStyle name="Output 2 5 4 2 3 4" xfId="19878" xr:uid="{00000000-0005-0000-0000-0000A16B0000}"/>
    <cellStyle name="Output 2 5 4 2 3 5" xfId="19879" xr:uid="{00000000-0005-0000-0000-0000A26B0000}"/>
    <cellStyle name="Output 2 5 4 2 3 6" xfId="19880" xr:uid="{00000000-0005-0000-0000-0000A36B0000}"/>
    <cellStyle name="Output 2 5 4 2 4" xfId="19881" xr:uid="{00000000-0005-0000-0000-0000A46B0000}"/>
    <cellStyle name="Output 2 5 4 3" xfId="19882" xr:uid="{00000000-0005-0000-0000-0000A56B0000}"/>
    <cellStyle name="Output 2 5 4 3 2" xfId="19883" xr:uid="{00000000-0005-0000-0000-0000A66B0000}"/>
    <cellStyle name="Output 2 5 4 3 3" xfId="19884" xr:uid="{00000000-0005-0000-0000-0000A76B0000}"/>
    <cellStyle name="Output 2 5 4 3 4" xfId="19885" xr:uid="{00000000-0005-0000-0000-0000A86B0000}"/>
    <cellStyle name="Output 2 5 4 3 5" xfId="19886" xr:uid="{00000000-0005-0000-0000-0000A96B0000}"/>
    <cellStyle name="Output 2 5 4 3 6" xfId="19887" xr:uid="{00000000-0005-0000-0000-0000AA6B0000}"/>
    <cellStyle name="Output 2 5 4 4" xfId="19888" xr:uid="{00000000-0005-0000-0000-0000AB6B0000}"/>
    <cellStyle name="Output 2 5 4 4 2" xfId="19889" xr:uid="{00000000-0005-0000-0000-0000AC6B0000}"/>
    <cellStyle name="Output 2 5 4 4 3" xfId="19890" xr:uid="{00000000-0005-0000-0000-0000AD6B0000}"/>
    <cellStyle name="Output 2 5 4 4 4" xfId="19891" xr:uid="{00000000-0005-0000-0000-0000AE6B0000}"/>
    <cellStyle name="Output 2 5 4 4 5" xfId="19892" xr:uid="{00000000-0005-0000-0000-0000AF6B0000}"/>
    <cellStyle name="Output 2 5 4 4 6" xfId="19893" xr:uid="{00000000-0005-0000-0000-0000B06B0000}"/>
    <cellStyle name="Output 2 5 4 5" xfId="19894" xr:uid="{00000000-0005-0000-0000-0000B16B0000}"/>
    <cellStyle name="Output 2 5 5" xfId="19895" xr:uid="{00000000-0005-0000-0000-0000B26B0000}"/>
    <cellStyle name="Output 2 5 5 2" xfId="19896" xr:uid="{00000000-0005-0000-0000-0000B36B0000}"/>
    <cellStyle name="Output 2 5 5 2 2" xfId="19897" xr:uid="{00000000-0005-0000-0000-0000B46B0000}"/>
    <cellStyle name="Output 2 5 5 2 3" xfId="19898" xr:uid="{00000000-0005-0000-0000-0000B56B0000}"/>
    <cellStyle name="Output 2 5 5 2 4" xfId="19899" xr:uid="{00000000-0005-0000-0000-0000B66B0000}"/>
    <cellStyle name="Output 2 5 5 2 5" xfId="19900" xr:uid="{00000000-0005-0000-0000-0000B76B0000}"/>
    <cellStyle name="Output 2 5 5 2 6" xfId="19901" xr:uid="{00000000-0005-0000-0000-0000B86B0000}"/>
    <cellStyle name="Output 2 5 5 3" xfId="19902" xr:uid="{00000000-0005-0000-0000-0000B96B0000}"/>
    <cellStyle name="Output 2 5 5 3 2" xfId="19903" xr:uid="{00000000-0005-0000-0000-0000BA6B0000}"/>
    <cellStyle name="Output 2 5 5 3 3" xfId="19904" xr:uid="{00000000-0005-0000-0000-0000BB6B0000}"/>
    <cellStyle name="Output 2 5 5 3 4" xfId="19905" xr:uid="{00000000-0005-0000-0000-0000BC6B0000}"/>
    <cellStyle name="Output 2 5 5 3 5" xfId="19906" xr:uid="{00000000-0005-0000-0000-0000BD6B0000}"/>
    <cellStyle name="Output 2 5 5 3 6" xfId="19907" xr:uid="{00000000-0005-0000-0000-0000BE6B0000}"/>
    <cellStyle name="Output 2 5 5 4" xfId="19908" xr:uid="{00000000-0005-0000-0000-0000BF6B0000}"/>
    <cellStyle name="Output 2 5 6" xfId="19909" xr:uid="{00000000-0005-0000-0000-0000C06B0000}"/>
    <cellStyle name="Output 2 5 6 2" xfId="19910" xr:uid="{00000000-0005-0000-0000-0000C16B0000}"/>
    <cellStyle name="Output 2 5 6 3" xfId="19911" xr:uid="{00000000-0005-0000-0000-0000C26B0000}"/>
    <cellStyle name="Output 2 5 6 4" xfId="19912" xr:uid="{00000000-0005-0000-0000-0000C36B0000}"/>
    <cellStyle name="Output 2 5 6 5" xfId="19913" xr:uid="{00000000-0005-0000-0000-0000C46B0000}"/>
    <cellStyle name="Output 2 5 6 6" xfId="19914" xr:uid="{00000000-0005-0000-0000-0000C56B0000}"/>
    <cellStyle name="Output 2 5 7" xfId="19915" xr:uid="{00000000-0005-0000-0000-0000C66B0000}"/>
    <cellStyle name="Output 2 5 7 2" xfId="19916" xr:uid="{00000000-0005-0000-0000-0000C76B0000}"/>
    <cellStyle name="Output 2 5 7 3" xfId="19917" xr:uid="{00000000-0005-0000-0000-0000C86B0000}"/>
    <cellStyle name="Output 2 5 7 4" xfId="19918" xr:uid="{00000000-0005-0000-0000-0000C96B0000}"/>
    <cellStyle name="Output 2 5 7 5" xfId="19919" xr:uid="{00000000-0005-0000-0000-0000CA6B0000}"/>
    <cellStyle name="Output 2 5 7 6" xfId="19920" xr:uid="{00000000-0005-0000-0000-0000CB6B0000}"/>
    <cellStyle name="Output 2 5 8" xfId="19921" xr:uid="{00000000-0005-0000-0000-0000CC6B0000}"/>
    <cellStyle name="Output 2 5 9" xfId="19810" xr:uid="{00000000-0005-0000-0000-0000CD6B0000}"/>
    <cellStyle name="Output 2 5_Client_Report_SSFD_286_UI_15May14_06h00" xfId="37120" xr:uid="{00000000-0005-0000-0000-0000CE6B0000}"/>
    <cellStyle name="Output 2 6" xfId="19922" xr:uid="{00000000-0005-0000-0000-0000CF6B0000}"/>
    <cellStyle name="Output 2 6 2" xfId="19923" xr:uid="{00000000-0005-0000-0000-0000D06B0000}"/>
    <cellStyle name="Output 2 6 2 2" xfId="19924" xr:uid="{00000000-0005-0000-0000-0000D16B0000}"/>
    <cellStyle name="Output 2 6 2 2 2" xfId="19925" xr:uid="{00000000-0005-0000-0000-0000D26B0000}"/>
    <cellStyle name="Output 2 6 2 2 2 2" xfId="19926" xr:uid="{00000000-0005-0000-0000-0000D36B0000}"/>
    <cellStyle name="Output 2 6 2 2 2 3" xfId="19927" xr:uid="{00000000-0005-0000-0000-0000D46B0000}"/>
    <cellStyle name="Output 2 6 2 2 2 4" xfId="19928" xr:uid="{00000000-0005-0000-0000-0000D56B0000}"/>
    <cellStyle name="Output 2 6 2 2 2 5" xfId="19929" xr:uid="{00000000-0005-0000-0000-0000D66B0000}"/>
    <cellStyle name="Output 2 6 2 2 2 6" xfId="19930" xr:uid="{00000000-0005-0000-0000-0000D76B0000}"/>
    <cellStyle name="Output 2 6 2 2 3" xfId="19931" xr:uid="{00000000-0005-0000-0000-0000D86B0000}"/>
    <cellStyle name="Output 2 6 2 2 3 2" xfId="19932" xr:uid="{00000000-0005-0000-0000-0000D96B0000}"/>
    <cellStyle name="Output 2 6 2 2 3 3" xfId="19933" xr:uid="{00000000-0005-0000-0000-0000DA6B0000}"/>
    <cellStyle name="Output 2 6 2 2 3 4" xfId="19934" xr:uid="{00000000-0005-0000-0000-0000DB6B0000}"/>
    <cellStyle name="Output 2 6 2 2 3 5" xfId="19935" xr:uid="{00000000-0005-0000-0000-0000DC6B0000}"/>
    <cellStyle name="Output 2 6 2 2 3 6" xfId="19936" xr:uid="{00000000-0005-0000-0000-0000DD6B0000}"/>
    <cellStyle name="Output 2 6 2 2 4" xfId="19937" xr:uid="{00000000-0005-0000-0000-0000DE6B0000}"/>
    <cellStyle name="Output 2 6 2 3" xfId="19938" xr:uid="{00000000-0005-0000-0000-0000DF6B0000}"/>
    <cellStyle name="Output 2 6 2 3 2" xfId="19939" xr:uid="{00000000-0005-0000-0000-0000E06B0000}"/>
    <cellStyle name="Output 2 6 2 3 3" xfId="19940" xr:uid="{00000000-0005-0000-0000-0000E16B0000}"/>
    <cellStyle name="Output 2 6 2 3 4" xfId="19941" xr:uid="{00000000-0005-0000-0000-0000E26B0000}"/>
    <cellStyle name="Output 2 6 2 3 5" xfId="19942" xr:uid="{00000000-0005-0000-0000-0000E36B0000}"/>
    <cellStyle name="Output 2 6 2 3 6" xfId="19943" xr:uid="{00000000-0005-0000-0000-0000E46B0000}"/>
    <cellStyle name="Output 2 6 2 4" xfId="19944" xr:uid="{00000000-0005-0000-0000-0000E56B0000}"/>
    <cellStyle name="Output 2 6 2 4 2" xfId="19945" xr:uid="{00000000-0005-0000-0000-0000E66B0000}"/>
    <cellStyle name="Output 2 6 2 4 3" xfId="19946" xr:uid="{00000000-0005-0000-0000-0000E76B0000}"/>
    <cellStyle name="Output 2 6 2 4 4" xfId="19947" xr:uid="{00000000-0005-0000-0000-0000E86B0000}"/>
    <cellStyle name="Output 2 6 2 4 5" xfId="19948" xr:uid="{00000000-0005-0000-0000-0000E96B0000}"/>
    <cellStyle name="Output 2 6 2 4 6" xfId="19949" xr:uid="{00000000-0005-0000-0000-0000EA6B0000}"/>
    <cellStyle name="Output 2 6 2 5" xfId="19950" xr:uid="{00000000-0005-0000-0000-0000EB6B0000}"/>
    <cellStyle name="Output 2 6 3" xfId="19951" xr:uid="{00000000-0005-0000-0000-0000EC6B0000}"/>
    <cellStyle name="Output 2 6 3 2" xfId="19952" xr:uid="{00000000-0005-0000-0000-0000ED6B0000}"/>
    <cellStyle name="Output 2 6 3 2 2" xfId="19953" xr:uid="{00000000-0005-0000-0000-0000EE6B0000}"/>
    <cellStyle name="Output 2 6 3 2 2 2" xfId="19954" xr:uid="{00000000-0005-0000-0000-0000EF6B0000}"/>
    <cellStyle name="Output 2 6 3 2 2 3" xfId="19955" xr:uid="{00000000-0005-0000-0000-0000F06B0000}"/>
    <cellStyle name="Output 2 6 3 2 2 4" xfId="19956" xr:uid="{00000000-0005-0000-0000-0000F16B0000}"/>
    <cellStyle name="Output 2 6 3 2 2 5" xfId="19957" xr:uid="{00000000-0005-0000-0000-0000F26B0000}"/>
    <cellStyle name="Output 2 6 3 2 2 6" xfId="19958" xr:uid="{00000000-0005-0000-0000-0000F36B0000}"/>
    <cellStyle name="Output 2 6 3 2 3" xfId="19959" xr:uid="{00000000-0005-0000-0000-0000F46B0000}"/>
    <cellStyle name="Output 2 6 3 2 3 2" xfId="19960" xr:uid="{00000000-0005-0000-0000-0000F56B0000}"/>
    <cellStyle name="Output 2 6 3 2 3 3" xfId="19961" xr:uid="{00000000-0005-0000-0000-0000F66B0000}"/>
    <cellStyle name="Output 2 6 3 2 3 4" xfId="19962" xr:uid="{00000000-0005-0000-0000-0000F76B0000}"/>
    <cellStyle name="Output 2 6 3 2 3 5" xfId="19963" xr:uid="{00000000-0005-0000-0000-0000F86B0000}"/>
    <cellStyle name="Output 2 6 3 2 3 6" xfId="19964" xr:uid="{00000000-0005-0000-0000-0000F96B0000}"/>
    <cellStyle name="Output 2 6 3 2 4" xfId="19965" xr:uid="{00000000-0005-0000-0000-0000FA6B0000}"/>
    <cellStyle name="Output 2 6 3 3" xfId="19966" xr:uid="{00000000-0005-0000-0000-0000FB6B0000}"/>
    <cellStyle name="Output 2 6 3 3 2" xfId="19967" xr:uid="{00000000-0005-0000-0000-0000FC6B0000}"/>
    <cellStyle name="Output 2 6 3 3 3" xfId="19968" xr:uid="{00000000-0005-0000-0000-0000FD6B0000}"/>
    <cellStyle name="Output 2 6 3 3 4" xfId="19969" xr:uid="{00000000-0005-0000-0000-0000FE6B0000}"/>
    <cellStyle name="Output 2 6 3 3 5" xfId="19970" xr:uid="{00000000-0005-0000-0000-0000FF6B0000}"/>
    <cellStyle name="Output 2 6 3 3 6" xfId="19971" xr:uid="{00000000-0005-0000-0000-0000006C0000}"/>
    <cellStyle name="Output 2 6 3 4" xfId="19972" xr:uid="{00000000-0005-0000-0000-0000016C0000}"/>
    <cellStyle name="Output 2 6 3 4 2" xfId="19973" xr:uid="{00000000-0005-0000-0000-0000026C0000}"/>
    <cellStyle name="Output 2 6 3 4 3" xfId="19974" xr:uid="{00000000-0005-0000-0000-0000036C0000}"/>
    <cellStyle name="Output 2 6 3 4 4" xfId="19975" xr:uid="{00000000-0005-0000-0000-0000046C0000}"/>
    <cellStyle name="Output 2 6 3 4 5" xfId="19976" xr:uid="{00000000-0005-0000-0000-0000056C0000}"/>
    <cellStyle name="Output 2 6 3 4 6" xfId="19977" xr:uid="{00000000-0005-0000-0000-0000066C0000}"/>
    <cellStyle name="Output 2 6 3 5" xfId="19978" xr:uid="{00000000-0005-0000-0000-0000076C0000}"/>
    <cellStyle name="Output 2 6 4" xfId="19979" xr:uid="{00000000-0005-0000-0000-0000086C0000}"/>
    <cellStyle name="Output 2 6 4 2" xfId="19980" xr:uid="{00000000-0005-0000-0000-0000096C0000}"/>
    <cellStyle name="Output 2 6 4 2 2" xfId="19981" xr:uid="{00000000-0005-0000-0000-00000A6C0000}"/>
    <cellStyle name="Output 2 6 4 2 2 2" xfId="19982" xr:uid="{00000000-0005-0000-0000-00000B6C0000}"/>
    <cellStyle name="Output 2 6 4 2 2 3" xfId="19983" xr:uid="{00000000-0005-0000-0000-00000C6C0000}"/>
    <cellStyle name="Output 2 6 4 2 2 4" xfId="19984" xr:uid="{00000000-0005-0000-0000-00000D6C0000}"/>
    <cellStyle name="Output 2 6 4 2 2 5" xfId="19985" xr:uid="{00000000-0005-0000-0000-00000E6C0000}"/>
    <cellStyle name="Output 2 6 4 2 2 6" xfId="19986" xr:uid="{00000000-0005-0000-0000-00000F6C0000}"/>
    <cellStyle name="Output 2 6 4 2 3" xfId="19987" xr:uid="{00000000-0005-0000-0000-0000106C0000}"/>
    <cellStyle name="Output 2 6 4 2 3 2" xfId="19988" xr:uid="{00000000-0005-0000-0000-0000116C0000}"/>
    <cellStyle name="Output 2 6 4 2 3 3" xfId="19989" xr:uid="{00000000-0005-0000-0000-0000126C0000}"/>
    <cellStyle name="Output 2 6 4 2 3 4" xfId="19990" xr:uid="{00000000-0005-0000-0000-0000136C0000}"/>
    <cellStyle name="Output 2 6 4 2 3 5" xfId="19991" xr:uid="{00000000-0005-0000-0000-0000146C0000}"/>
    <cellStyle name="Output 2 6 4 2 3 6" xfId="19992" xr:uid="{00000000-0005-0000-0000-0000156C0000}"/>
    <cellStyle name="Output 2 6 4 2 4" xfId="19993" xr:uid="{00000000-0005-0000-0000-0000166C0000}"/>
    <cellStyle name="Output 2 6 4 3" xfId="19994" xr:uid="{00000000-0005-0000-0000-0000176C0000}"/>
    <cellStyle name="Output 2 6 4 3 2" xfId="19995" xr:uid="{00000000-0005-0000-0000-0000186C0000}"/>
    <cellStyle name="Output 2 6 4 3 3" xfId="19996" xr:uid="{00000000-0005-0000-0000-0000196C0000}"/>
    <cellStyle name="Output 2 6 4 3 4" xfId="19997" xr:uid="{00000000-0005-0000-0000-00001A6C0000}"/>
    <cellStyle name="Output 2 6 4 3 5" xfId="19998" xr:uid="{00000000-0005-0000-0000-00001B6C0000}"/>
    <cellStyle name="Output 2 6 4 3 6" xfId="19999" xr:uid="{00000000-0005-0000-0000-00001C6C0000}"/>
    <cellStyle name="Output 2 6 4 4" xfId="20000" xr:uid="{00000000-0005-0000-0000-00001D6C0000}"/>
    <cellStyle name="Output 2 6 4 4 2" xfId="20001" xr:uid="{00000000-0005-0000-0000-00001E6C0000}"/>
    <cellStyle name="Output 2 6 4 4 3" xfId="20002" xr:uid="{00000000-0005-0000-0000-00001F6C0000}"/>
    <cellStyle name="Output 2 6 4 4 4" xfId="20003" xr:uid="{00000000-0005-0000-0000-0000206C0000}"/>
    <cellStyle name="Output 2 6 4 4 5" xfId="20004" xr:uid="{00000000-0005-0000-0000-0000216C0000}"/>
    <cellStyle name="Output 2 6 4 4 6" xfId="20005" xr:uid="{00000000-0005-0000-0000-0000226C0000}"/>
    <cellStyle name="Output 2 6 4 5" xfId="20006" xr:uid="{00000000-0005-0000-0000-0000236C0000}"/>
    <cellStyle name="Output 2 6 5" xfId="20007" xr:uid="{00000000-0005-0000-0000-0000246C0000}"/>
    <cellStyle name="Output 2 6 5 2" xfId="20008" xr:uid="{00000000-0005-0000-0000-0000256C0000}"/>
    <cellStyle name="Output 2 6 5 2 2" xfId="20009" xr:uid="{00000000-0005-0000-0000-0000266C0000}"/>
    <cellStyle name="Output 2 6 5 2 3" xfId="20010" xr:uid="{00000000-0005-0000-0000-0000276C0000}"/>
    <cellStyle name="Output 2 6 5 2 4" xfId="20011" xr:uid="{00000000-0005-0000-0000-0000286C0000}"/>
    <cellStyle name="Output 2 6 5 2 5" xfId="20012" xr:uid="{00000000-0005-0000-0000-0000296C0000}"/>
    <cellStyle name="Output 2 6 5 2 6" xfId="20013" xr:uid="{00000000-0005-0000-0000-00002A6C0000}"/>
    <cellStyle name="Output 2 6 5 3" xfId="20014" xr:uid="{00000000-0005-0000-0000-00002B6C0000}"/>
    <cellStyle name="Output 2 6 5 3 2" xfId="20015" xr:uid="{00000000-0005-0000-0000-00002C6C0000}"/>
    <cellStyle name="Output 2 6 5 3 3" xfId="20016" xr:uid="{00000000-0005-0000-0000-00002D6C0000}"/>
    <cellStyle name="Output 2 6 5 3 4" xfId="20017" xr:uid="{00000000-0005-0000-0000-00002E6C0000}"/>
    <cellStyle name="Output 2 6 5 3 5" xfId="20018" xr:uid="{00000000-0005-0000-0000-00002F6C0000}"/>
    <cellStyle name="Output 2 6 5 3 6" xfId="20019" xr:uid="{00000000-0005-0000-0000-0000306C0000}"/>
    <cellStyle name="Output 2 6 5 4" xfId="20020" xr:uid="{00000000-0005-0000-0000-0000316C0000}"/>
    <cellStyle name="Output 2 6 6" xfId="20021" xr:uid="{00000000-0005-0000-0000-0000326C0000}"/>
    <cellStyle name="Output 2 6 6 2" xfId="20022" xr:uid="{00000000-0005-0000-0000-0000336C0000}"/>
    <cellStyle name="Output 2 6 6 3" xfId="20023" xr:uid="{00000000-0005-0000-0000-0000346C0000}"/>
    <cellStyle name="Output 2 6 6 4" xfId="20024" xr:uid="{00000000-0005-0000-0000-0000356C0000}"/>
    <cellStyle name="Output 2 6 6 5" xfId="20025" xr:uid="{00000000-0005-0000-0000-0000366C0000}"/>
    <cellStyle name="Output 2 6 6 6" xfId="20026" xr:uid="{00000000-0005-0000-0000-0000376C0000}"/>
    <cellStyle name="Output 2 6 7" xfId="20027" xr:uid="{00000000-0005-0000-0000-0000386C0000}"/>
    <cellStyle name="Output 2 6 7 2" xfId="20028" xr:uid="{00000000-0005-0000-0000-0000396C0000}"/>
    <cellStyle name="Output 2 6 7 3" xfId="20029" xr:uid="{00000000-0005-0000-0000-00003A6C0000}"/>
    <cellStyle name="Output 2 6 7 4" xfId="20030" xr:uid="{00000000-0005-0000-0000-00003B6C0000}"/>
    <cellStyle name="Output 2 6 7 5" xfId="20031" xr:uid="{00000000-0005-0000-0000-00003C6C0000}"/>
    <cellStyle name="Output 2 6 7 6" xfId="20032" xr:uid="{00000000-0005-0000-0000-00003D6C0000}"/>
    <cellStyle name="Output 2 6 8" xfId="20033" xr:uid="{00000000-0005-0000-0000-00003E6C0000}"/>
    <cellStyle name="Output 2 6_Client_Report_SSFD_286_UI_15May14_06h00" xfId="37121" xr:uid="{00000000-0005-0000-0000-00003F6C0000}"/>
    <cellStyle name="Output 2 7" xfId="20034" xr:uid="{00000000-0005-0000-0000-0000406C0000}"/>
    <cellStyle name="Output 2 7 2" xfId="20035" xr:uid="{00000000-0005-0000-0000-0000416C0000}"/>
    <cellStyle name="Output 2 7 2 2" xfId="20036" xr:uid="{00000000-0005-0000-0000-0000426C0000}"/>
    <cellStyle name="Output 2 7 2 2 2" xfId="20037" xr:uid="{00000000-0005-0000-0000-0000436C0000}"/>
    <cellStyle name="Output 2 7 2 2 2 2" xfId="20038" xr:uid="{00000000-0005-0000-0000-0000446C0000}"/>
    <cellStyle name="Output 2 7 2 2 2 3" xfId="20039" xr:uid="{00000000-0005-0000-0000-0000456C0000}"/>
    <cellStyle name="Output 2 7 2 2 2 4" xfId="20040" xr:uid="{00000000-0005-0000-0000-0000466C0000}"/>
    <cellStyle name="Output 2 7 2 2 2 5" xfId="20041" xr:uid="{00000000-0005-0000-0000-0000476C0000}"/>
    <cellStyle name="Output 2 7 2 2 2 6" xfId="20042" xr:uid="{00000000-0005-0000-0000-0000486C0000}"/>
    <cellStyle name="Output 2 7 2 2 3" xfId="20043" xr:uid="{00000000-0005-0000-0000-0000496C0000}"/>
    <cellStyle name="Output 2 7 2 2 3 2" xfId="20044" xr:uid="{00000000-0005-0000-0000-00004A6C0000}"/>
    <cellStyle name="Output 2 7 2 2 3 3" xfId="20045" xr:uid="{00000000-0005-0000-0000-00004B6C0000}"/>
    <cellStyle name="Output 2 7 2 2 3 4" xfId="20046" xr:uid="{00000000-0005-0000-0000-00004C6C0000}"/>
    <cellStyle name="Output 2 7 2 2 3 5" xfId="20047" xr:uid="{00000000-0005-0000-0000-00004D6C0000}"/>
    <cellStyle name="Output 2 7 2 2 3 6" xfId="20048" xr:uid="{00000000-0005-0000-0000-00004E6C0000}"/>
    <cellStyle name="Output 2 7 2 2 4" xfId="20049" xr:uid="{00000000-0005-0000-0000-00004F6C0000}"/>
    <cellStyle name="Output 2 7 2 3" xfId="20050" xr:uid="{00000000-0005-0000-0000-0000506C0000}"/>
    <cellStyle name="Output 2 7 2 3 2" xfId="20051" xr:uid="{00000000-0005-0000-0000-0000516C0000}"/>
    <cellStyle name="Output 2 7 2 3 3" xfId="20052" xr:uid="{00000000-0005-0000-0000-0000526C0000}"/>
    <cellStyle name="Output 2 7 2 3 4" xfId="20053" xr:uid="{00000000-0005-0000-0000-0000536C0000}"/>
    <cellStyle name="Output 2 7 2 3 5" xfId="20054" xr:uid="{00000000-0005-0000-0000-0000546C0000}"/>
    <cellStyle name="Output 2 7 2 3 6" xfId="20055" xr:uid="{00000000-0005-0000-0000-0000556C0000}"/>
    <cellStyle name="Output 2 7 2 4" xfId="20056" xr:uid="{00000000-0005-0000-0000-0000566C0000}"/>
    <cellStyle name="Output 2 7 2 4 2" xfId="20057" xr:uid="{00000000-0005-0000-0000-0000576C0000}"/>
    <cellStyle name="Output 2 7 2 4 3" xfId="20058" xr:uid="{00000000-0005-0000-0000-0000586C0000}"/>
    <cellStyle name="Output 2 7 2 4 4" xfId="20059" xr:uid="{00000000-0005-0000-0000-0000596C0000}"/>
    <cellStyle name="Output 2 7 2 4 5" xfId="20060" xr:uid="{00000000-0005-0000-0000-00005A6C0000}"/>
    <cellStyle name="Output 2 7 2 4 6" xfId="20061" xr:uid="{00000000-0005-0000-0000-00005B6C0000}"/>
    <cellStyle name="Output 2 7 2 5" xfId="20062" xr:uid="{00000000-0005-0000-0000-00005C6C0000}"/>
    <cellStyle name="Output 2 7 3" xfId="20063" xr:uid="{00000000-0005-0000-0000-00005D6C0000}"/>
    <cellStyle name="Output 2 7 3 2" xfId="20064" xr:uid="{00000000-0005-0000-0000-00005E6C0000}"/>
    <cellStyle name="Output 2 7 3 2 2" xfId="20065" xr:uid="{00000000-0005-0000-0000-00005F6C0000}"/>
    <cellStyle name="Output 2 7 3 2 2 2" xfId="20066" xr:uid="{00000000-0005-0000-0000-0000606C0000}"/>
    <cellStyle name="Output 2 7 3 2 2 3" xfId="20067" xr:uid="{00000000-0005-0000-0000-0000616C0000}"/>
    <cellStyle name="Output 2 7 3 2 2 4" xfId="20068" xr:uid="{00000000-0005-0000-0000-0000626C0000}"/>
    <cellStyle name="Output 2 7 3 2 2 5" xfId="20069" xr:uid="{00000000-0005-0000-0000-0000636C0000}"/>
    <cellStyle name="Output 2 7 3 2 2 6" xfId="20070" xr:uid="{00000000-0005-0000-0000-0000646C0000}"/>
    <cellStyle name="Output 2 7 3 2 3" xfId="20071" xr:uid="{00000000-0005-0000-0000-0000656C0000}"/>
    <cellStyle name="Output 2 7 3 2 3 2" xfId="20072" xr:uid="{00000000-0005-0000-0000-0000666C0000}"/>
    <cellStyle name="Output 2 7 3 2 3 3" xfId="20073" xr:uid="{00000000-0005-0000-0000-0000676C0000}"/>
    <cellStyle name="Output 2 7 3 2 3 4" xfId="20074" xr:uid="{00000000-0005-0000-0000-0000686C0000}"/>
    <cellStyle name="Output 2 7 3 2 3 5" xfId="20075" xr:uid="{00000000-0005-0000-0000-0000696C0000}"/>
    <cellStyle name="Output 2 7 3 2 3 6" xfId="20076" xr:uid="{00000000-0005-0000-0000-00006A6C0000}"/>
    <cellStyle name="Output 2 7 3 2 4" xfId="20077" xr:uid="{00000000-0005-0000-0000-00006B6C0000}"/>
    <cellStyle name="Output 2 7 3 3" xfId="20078" xr:uid="{00000000-0005-0000-0000-00006C6C0000}"/>
    <cellStyle name="Output 2 7 3 3 2" xfId="20079" xr:uid="{00000000-0005-0000-0000-00006D6C0000}"/>
    <cellStyle name="Output 2 7 3 3 3" xfId="20080" xr:uid="{00000000-0005-0000-0000-00006E6C0000}"/>
    <cellStyle name="Output 2 7 3 3 4" xfId="20081" xr:uid="{00000000-0005-0000-0000-00006F6C0000}"/>
    <cellStyle name="Output 2 7 3 3 5" xfId="20082" xr:uid="{00000000-0005-0000-0000-0000706C0000}"/>
    <cellStyle name="Output 2 7 3 3 6" xfId="20083" xr:uid="{00000000-0005-0000-0000-0000716C0000}"/>
    <cellStyle name="Output 2 7 3 4" xfId="20084" xr:uid="{00000000-0005-0000-0000-0000726C0000}"/>
    <cellStyle name="Output 2 7 3 4 2" xfId="20085" xr:uid="{00000000-0005-0000-0000-0000736C0000}"/>
    <cellStyle name="Output 2 7 3 4 3" xfId="20086" xr:uid="{00000000-0005-0000-0000-0000746C0000}"/>
    <cellStyle name="Output 2 7 3 4 4" xfId="20087" xr:uid="{00000000-0005-0000-0000-0000756C0000}"/>
    <cellStyle name="Output 2 7 3 4 5" xfId="20088" xr:uid="{00000000-0005-0000-0000-0000766C0000}"/>
    <cellStyle name="Output 2 7 3 4 6" xfId="20089" xr:uid="{00000000-0005-0000-0000-0000776C0000}"/>
    <cellStyle name="Output 2 7 3 5" xfId="20090" xr:uid="{00000000-0005-0000-0000-0000786C0000}"/>
    <cellStyle name="Output 2 7 4" xfId="20091" xr:uid="{00000000-0005-0000-0000-0000796C0000}"/>
    <cellStyle name="Output 2 7 4 2" xfId="20092" xr:uid="{00000000-0005-0000-0000-00007A6C0000}"/>
    <cellStyle name="Output 2 7 4 2 2" xfId="20093" xr:uid="{00000000-0005-0000-0000-00007B6C0000}"/>
    <cellStyle name="Output 2 7 4 2 2 2" xfId="20094" xr:uid="{00000000-0005-0000-0000-00007C6C0000}"/>
    <cellStyle name="Output 2 7 4 2 2 3" xfId="20095" xr:uid="{00000000-0005-0000-0000-00007D6C0000}"/>
    <cellStyle name="Output 2 7 4 2 2 4" xfId="20096" xr:uid="{00000000-0005-0000-0000-00007E6C0000}"/>
    <cellStyle name="Output 2 7 4 2 2 5" xfId="20097" xr:uid="{00000000-0005-0000-0000-00007F6C0000}"/>
    <cellStyle name="Output 2 7 4 2 2 6" xfId="20098" xr:uid="{00000000-0005-0000-0000-0000806C0000}"/>
    <cellStyle name="Output 2 7 4 2 3" xfId="20099" xr:uid="{00000000-0005-0000-0000-0000816C0000}"/>
    <cellStyle name="Output 2 7 4 2 3 2" xfId="20100" xr:uid="{00000000-0005-0000-0000-0000826C0000}"/>
    <cellStyle name="Output 2 7 4 2 3 3" xfId="20101" xr:uid="{00000000-0005-0000-0000-0000836C0000}"/>
    <cellStyle name="Output 2 7 4 2 3 4" xfId="20102" xr:uid="{00000000-0005-0000-0000-0000846C0000}"/>
    <cellStyle name="Output 2 7 4 2 3 5" xfId="20103" xr:uid="{00000000-0005-0000-0000-0000856C0000}"/>
    <cellStyle name="Output 2 7 4 2 3 6" xfId="20104" xr:uid="{00000000-0005-0000-0000-0000866C0000}"/>
    <cellStyle name="Output 2 7 4 2 4" xfId="20105" xr:uid="{00000000-0005-0000-0000-0000876C0000}"/>
    <cellStyle name="Output 2 7 4 3" xfId="20106" xr:uid="{00000000-0005-0000-0000-0000886C0000}"/>
    <cellStyle name="Output 2 7 4 3 2" xfId="20107" xr:uid="{00000000-0005-0000-0000-0000896C0000}"/>
    <cellStyle name="Output 2 7 4 3 3" xfId="20108" xr:uid="{00000000-0005-0000-0000-00008A6C0000}"/>
    <cellStyle name="Output 2 7 4 3 4" xfId="20109" xr:uid="{00000000-0005-0000-0000-00008B6C0000}"/>
    <cellStyle name="Output 2 7 4 3 5" xfId="20110" xr:uid="{00000000-0005-0000-0000-00008C6C0000}"/>
    <cellStyle name="Output 2 7 4 3 6" xfId="20111" xr:uid="{00000000-0005-0000-0000-00008D6C0000}"/>
    <cellStyle name="Output 2 7 4 4" xfId="20112" xr:uid="{00000000-0005-0000-0000-00008E6C0000}"/>
    <cellStyle name="Output 2 7 4 4 2" xfId="20113" xr:uid="{00000000-0005-0000-0000-00008F6C0000}"/>
    <cellStyle name="Output 2 7 4 4 3" xfId="20114" xr:uid="{00000000-0005-0000-0000-0000906C0000}"/>
    <cellStyle name="Output 2 7 4 4 4" xfId="20115" xr:uid="{00000000-0005-0000-0000-0000916C0000}"/>
    <cellStyle name="Output 2 7 4 4 5" xfId="20116" xr:uid="{00000000-0005-0000-0000-0000926C0000}"/>
    <cellStyle name="Output 2 7 4 4 6" xfId="20117" xr:uid="{00000000-0005-0000-0000-0000936C0000}"/>
    <cellStyle name="Output 2 7 4 5" xfId="20118" xr:uid="{00000000-0005-0000-0000-0000946C0000}"/>
    <cellStyle name="Output 2 7 5" xfId="20119" xr:uid="{00000000-0005-0000-0000-0000956C0000}"/>
    <cellStyle name="Output 2 7 5 2" xfId="20120" xr:uid="{00000000-0005-0000-0000-0000966C0000}"/>
    <cellStyle name="Output 2 7 5 2 2" xfId="20121" xr:uid="{00000000-0005-0000-0000-0000976C0000}"/>
    <cellStyle name="Output 2 7 5 2 3" xfId="20122" xr:uid="{00000000-0005-0000-0000-0000986C0000}"/>
    <cellStyle name="Output 2 7 5 2 4" xfId="20123" xr:uid="{00000000-0005-0000-0000-0000996C0000}"/>
    <cellStyle name="Output 2 7 5 2 5" xfId="20124" xr:uid="{00000000-0005-0000-0000-00009A6C0000}"/>
    <cellStyle name="Output 2 7 5 2 6" xfId="20125" xr:uid="{00000000-0005-0000-0000-00009B6C0000}"/>
    <cellStyle name="Output 2 7 5 3" xfId="20126" xr:uid="{00000000-0005-0000-0000-00009C6C0000}"/>
    <cellStyle name="Output 2 7 5 3 2" xfId="20127" xr:uid="{00000000-0005-0000-0000-00009D6C0000}"/>
    <cellStyle name="Output 2 7 5 3 3" xfId="20128" xr:uid="{00000000-0005-0000-0000-00009E6C0000}"/>
    <cellStyle name="Output 2 7 5 3 4" xfId="20129" xr:uid="{00000000-0005-0000-0000-00009F6C0000}"/>
    <cellStyle name="Output 2 7 5 3 5" xfId="20130" xr:uid="{00000000-0005-0000-0000-0000A06C0000}"/>
    <cellStyle name="Output 2 7 5 3 6" xfId="20131" xr:uid="{00000000-0005-0000-0000-0000A16C0000}"/>
    <cellStyle name="Output 2 7 5 4" xfId="20132" xr:uid="{00000000-0005-0000-0000-0000A26C0000}"/>
    <cellStyle name="Output 2 7 6" xfId="20133" xr:uid="{00000000-0005-0000-0000-0000A36C0000}"/>
    <cellStyle name="Output 2 7 6 2" xfId="20134" xr:uid="{00000000-0005-0000-0000-0000A46C0000}"/>
    <cellStyle name="Output 2 7 6 3" xfId="20135" xr:uid="{00000000-0005-0000-0000-0000A56C0000}"/>
    <cellStyle name="Output 2 7 6 4" xfId="20136" xr:uid="{00000000-0005-0000-0000-0000A66C0000}"/>
    <cellStyle name="Output 2 7 6 5" xfId="20137" xr:uid="{00000000-0005-0000-0000-0000A76C0000}"/>
    <cellStyle name="Output 2 7 6 6" xfId="20138" xr:uid="{00000000-0005-0000-0000-0000A86C0000}"/>
    <cellStyle name="Output 2 7 7" xfId="20139" xr:uid="{00000000-0005-0000-0000-0000A96C0000}"/>
    <cellStyle name="Output 2 7 7 2" xfId="20140" xr:uid="{00000000-0005-0000-0000-0000AA6C0000}"/>
    <cellStyle name="Output 2 7 7 3" xfId="20141" xr:uid="{00000000-0005-0000-0000-0000AB6C0000}"/>
    <cellStyle name="Output 2 7 7 4" xfId="20142" xr:uid="{00000000-0005-0000-0000-0000AC6C0000}"/>
    <cellStyle name="Output 2 7 7 5" xfId="20143" xr:uid="{00000000-0005-0000-0000-0000AD6C0000}"/>
    <cellStyle name="Output 2 7 7 6" xfId="20144" xr:uid="{00000000-0005-0000-0000-0000AE6C0000}"/>
    <cellStyle name="Output 2 7 8" xfId="20145" xr:uid="{00000000-0005-0000-0000-0000AF6C0000}"/>
    <cellStyle name="Output 2 7_Client_Report_SSFD_286_UI_15May14_06h00" xfId="37122" xr:uid="{00000000-0005-0000-0000-0000B06C0000}"/>
    <cellStyle name="Output 2 8" xfId="20146" xr:uid="{00000000-0005-0000-0000-0000B16C0000}"/>
    <cellStyle name="Output 2 8 2" xfId="20147" xr:uid="{00000000-0005-0000-0000-0000B26C0000}"/>
    <cellStyle name="Output 2 8 2 2" xfId="20148" xr:uid="{00000000-0005-0000-0000-0000B36C0000}"/>
    <cellStyle name="Output 2 8 2 2 2" xfId="20149" xr:uid="{00000000-0005-0000-0000-0000B46C0000}"/>
    <cellStyle name="Output 2 8 2 2 2 2" xfId="20150" xr:uid="{00000000-0005-0000-0000-0000B56C0000}"/>
    <cellStyle name="Output 2 8 2 2 2 3" xfId="20151" xr:uid="{00000000-0005-0000-0000-0000B66C0000}"/>
    <cellStyle name="Output 2 8 2 2 2 4" xfId="20152" xr:uid="{00000000-0005-0000-0000-0000B76C0000}"/>
    <cellStyle name="Output 2 8 2 2 2 5" xfId="20153" xr:uid="{00000000-0005-0000-0000-0000B86C0000}"/>
    <cellStyle name="Output 2 8 2 2 2 6" xfId="20154" xr:uid="{00000000-0005-0000-0000-0000B96C0000}"/>
    <cellStyle name="Output 2 8 2 2 3" xfId="20155" xr:uid="{00000000-0005-0000-0000-0000BA6C0000}"/>
    <cellStyle name="Output 2 8 2 2 3 2" xfId="20156" xr:uid="{00000000-0005-0000-0000-0000BB6C0000}"/>
    <cellStyle name="Output 2 8 2 2 3 3" xfId="20157" xr:uid="{00000000-0005-0000-0000-0000BC6C0000}"/>
    <cellStyle name="Output 2 8 2 2 3 4" xfId="20158" xr:uid="{00000000-0005-0000-0000-0000BD6C0000}"/>
    <cellStyle name="Output 2 8 2 2 3 5" xfId="20159" xr:uid="{00000000-0005-0000-0000-0000BE6C0000}"/>
    <cellStyle name="Output 2 8 2 2 3 6" xfId="20160" xr:uid="{00000000-0005-0000-0000-0000BF6C0000}"/>
    <cellStyle name="Output 2 8 2 2 4" xfId="20161" xr:uid="{00000000-0005-0000-0000-0000C06C0000}"/>
    <cellStyle name="Output 2 8 2 3" xfId="20162" xr:uid="{00000000-0005-0000-0000-0000C16C0000}"/>
    <cellStyle name="Output 2 8 2 3 2" xfId="20163" xr:uid="{00000000-0005-0000-0000-0000C26C0000}"/>
    <cellStyle name="Output 2 8 2 3 3" xfId="20164" xr:uid="{00000000-0005-0000-0000-0000C36C0000}"/>
    <cellStyle name="Output 2 8 2 3 4" xfId="20165" xr:uid="{00000000-0005-0000-0000-0000C46C0000}"/>
    <cellStyle name="Output 2 8 2 3 5" xfId="20166" xr:uid="{00000000-0005-0000-0000-0000C56C0000}"/>
    <cellStyle name="Output 2 8 2 3 6" xfId="20167" xr:uid="{00000000-0005-0000-0000-0000C66C0000}"/>
    <cellStyle name="Output 2 8 2 4" xfId="20168" xr:uid="{00000000-0005-0000-0000-0000C76C0000}"/>
    <cellStyle name="Output 2 8 2 4 2" xfId="20169" xr:uid="{00000000-0005-0000-0000-0000C86C0000}"/>
    <cellStyle name="Output 2 8 2 4 3" xfId="20170" xr:uid="{00000000-0005-0000-0000-0000C96C0000}"/>
    <cellStyle name="Output 2 8 2 4 4" xfId="20171" xr:uid="{00000000-0005-0000-0000-0000CA6C0000}"/>
    <cellStyle name="Output 2 8 2 4 5" xfId="20172" xr:uid="{00000000-0005-0000-0000-0000CB6C0000}"/>
    <cellStyle name="Output 2 8 2 4 6" xfId="20173" xr:uid="{00000000-0005-0000-0000-0000CC6C0000}"/>
    <cellStyle name="Output 2 8 2 5" xfId="20174" xr:uid="{00000000-0005-0000-0000-0000CD6C0000}"/>
    <cellStyle name="Output 2 8 3" xfId="20175" xr:uid="{00000000-0005-0000-0000-0000CE6C0000}"/>
    <cellStyle name="Output 2 8 3 2" xfId="20176" xr:uid="{00000000-0005-0000-0000-0000CF6C0000}"/>
    <cellStyle name="Output 2 8 3 2 2" xfId="20177" xr:uid="{00000000-0005-0000-0000-0000D06C0000}"/>
    <cellStyle name="Output 2 8 3 2 2 2" xfId="20178" xr:uid="{00000000-0005-0000-0000-0000D16C0000}"/>
    <cellStyle name="Output 2 8 3 2 2 3" xfId="20179" xr:uid="{00000000-0005-0000-0000-0000D26C0000}"/>
    <cellStyle name="Output 2 8 3 2 2 4" xfId="20180" xr:uid="{00000000-0005-0000-0000-0000D36C0000}"/>
    <cellStyle name="Output 2 8 3 2 2 5" xfId="20181" xr:uid="{00000000-0005-0000-0000-0000D46C0000}"/>
    <cellStyle name="Output 2 8 3 2 2 6" xfId="20182" xr:uid="{00000000-0005-0000-0000-0000D56C0000}"/>
    <cellStyle name="Output 2 8 3 2 3" xfId="20183" xr:uid="{00000000-0005-0000-0000-0000D66C0000}"/>
    <cellStyle name="Output 2 8 3 2 3 2" xfId="20184" xr:uid="{00000000-0005-0000-0000-0000D76C0000}"/>
    <cellStyle name="Output 2 8 3 2 3 3" xfId="20185" xr:uid="{00000000-0005-0000-0000-0000D86C0000}"/>
    <cellStyle name="Output 2 8 3 2 3 4" xfId="20186" xr:uid="{00000000-0005-0000-0000-0000D96C0000}"/>
    <cellStyle name="Output 2 8 3 2 3 5" xfId="20187" xr:uid="{00000000-0005-0000-0000-0000DA6C0000}"/>
    <cellStyle name="Output 2 8 3 2 3 6" xfId="20188" xr:uid="{00000000-0005-0000-0000-0000DB6C0000}"/>
    <cellStyle name="Output 2 8 3 2 4" xfId="20189" xr:uid="{00000000-0005-0000-0000-0000DC6C0000}"/>
    <cellStyle name="Output 2 8 3 3" xfId="20190" xr:uid="{00000000-0005-0000-0000-0000DD6C0000}"/>
    <cellStyle name="Output 2 8 3 3 2" xfId="20191" xr:uid="{00000000-0005-0000-0000-0000DE6C0000}"/>
    <cellStyle name="Output 2 8 3 3 3" xfId="20192" xr:uid="{00000000-0005-0000-0000-0000DF6C0000}"/>
    <cellStyle name="Output 2 8 3 3 4" xfId="20193" xr:uid="{00000000-0005-0000-0000-0000E06C0000}"/>
    <cellStyle name="Output 2 8 3 3 5" xfId="20194" xr:uid="{00000000-0005-0000-0000-0000E16C0000}"/>
    <cellStyle name="Output 2 8 3 3 6" xfId="20195" xr:uid="{00000000-0005-0000-0000-0000E26C0000}"/>
    <cellStyle name="Output 2 8 3 4" xfId="20196" xr:uid="{00000000-0005-0000-0000-0000E36C0000}"/>
    <cellStyle name="Output 2 8 3 4 2" xfId="20197" xr:uid="{00000000-0005-0000-0000-0000E46C0000}"/>
    <cellStyle name="Output 2 8 3 4 3" xfId="20198" xr:uid="{00000000-0005-0000-0000-0000E56C0000}"/>
    <cellStyle name="Output 2 8 3 4 4" xfId="20199" xr:uid="{00000000-0005-0000-0000-0000E66C0000}"/>
    <cellStyle name="Output 2 8 3 4 5" xfId="20200" xr:uid="{00000000-0005-0000-0000-0000E76C0000}"/>
    <cellStyle name="Output 2 8 3 4 6" xfId="20201" xr:uid="{00000000-0005-0000-0000-0000E86C0000}"/>
    <cellStyle name="Output 2 8 3 5" xfId="20202" xr:uid="{00000000-0005-0000-0000-0000E96C0000}"/>
    <cellStyle name="Output 2 8 4" xfId="20203" xr:uid="{00000000-0005-0000-0000-0000EA6C0000}"/>
    <cellStyle name="Output 2 8 4 2" xfId="20204" xr:uid="{00000000-0005-0000-0000-0000EB6C0000}"/>
    <cellStyle name="Output 2 8 4 2 2" xfId="20205" xr:uid="{00000000-0005-0000-0000-0000EC6C0000}"/>
    <cellStyle name="Output 2 8 4 2 2 2" xfId="20206" xr:uid="{00000000-0005-0000-0000-0000ED6C0000}"/>
    <cellStyle name="Output 2 8 4 2 2 3" xfId="20207" xr:uid="{00000000-0005-0000-0000-0000EE6C0000}"/>
    <cellStyle name="Output 2 8 4 2 2 4" xfId="20208" xr:uid="{00000000-0005-0000-0000-0000EF6C0000}"/>
    <cellStyle name="Output 2 8 4 2 2 5" xfId="20209" xr:uid="{00000000-0005-0000-0000-0000F06C0000}"/>
    <cellStyle name="Output 2 8 4 2 2 6" xfId="20210" xr:uid="{00000000-0005-0000-0000-0000F16C0000}"/>
    <cellStyle name="Output 2 8 4 2 3" xfId="20211" xr:uid="{00000000-0005-0000-0000-0000F26C0000}"/>
    <cellStyle name="Output 2 8 4 2 3 2" xfId="20212" xr:uid="{00000000-0005-0000-0000-0000F36C0000}"/>
    <cellStyle name="Output 2 8 4 2 3 3" xfId="20213" xr:uid="{00000000-0005-0000-0000-0000F46C0000}"/>
    <cellStyle name="Output 2 8 4 2 3 4" xfId="20214" xr:uid="{00000000-0005-0000-0000-0000F56C0000}"/>
    <cellStyle name="Output 2 8 4 2 3 5" xfId="20215" xr:uid="{00000000-0005-0000-0000-0000F66C0000}"/>
    <cellStyle name="Output 2 8 4 2 3 6" xfId="20216" xr:uid="{00000000-0005-0000-0000-0000F76C0000}"/>
    <cellStyle name="Output 2 8 4 2 4" xfId="20217" xr:uid="{00000000-0005-0000-0000-0000F86C0000}"/>
    <cellStyle name="Output 2 8 4 3" xfId="20218" xr:uid="{00000000-0005-0000-0000-0000F96C0000}"/>
    <cellStyle name="Output 2 8 4 3 2" xfId="20219" xr:uid="{00000000-0005-0000-0000-0000FA6C0000}"/>
    <cellStyle name="Output 2 8 4 3 3" xfId="20220" xr:uid="{00000000-0005-0000-0000-0000FB6C0000}"/>
    <cellStyle name="Output 2 8 4 3 4" xfId="20221" xr:uid="{00000000-0005-0000-0000-0000FC6C0000}"/>
    <cellStyle name="Output 2 8 4 3 5" xfId="20222" xr:uid="{00000000-0005-0000-0000-0000FD6C0000}"/>
    <cellStyle name="Output 2 8 4 3 6" xfId="20223" xr:uid="{00000000-0005-0000-0000-0000FE6C0000}"/>
    <cellStyle name="Output 2 8 4 4" xfId="20224" xr:uid="{00000000-0005-0000-0000-0000FF6C0000}"/>
    <cellStyle name="Output 2 8 4 4 2" xfId="20225" xr:uid="{00000000-0005-0000-0000-0000006D0000}"/>
    <cellStyle name="Output 2 8 4 4 3" xfId="20226" xr:uid="{00000000-0005-0000-0000-0000016D0000}"/>
    <cellStyle name="Output 2 8 4 4 4" xfId="20227" xr:uid="{00000000-0005-0000-0000-0000026D0000}"/>
    <cellStyle name="Output 2 8 4 4 5" xfId="20228" xr:uid="{00000000-0005-0000-0000-0000036D0000}"/>
    <cellStyle name="Output 2 8 4 4 6" xfId="20229" xr:uid="{00000000-0005-0000-0000-0000046D0000}"/>
    <cellStyle name="Output 2 8 4 5" xfId="20230" xr:uid="{00000000-0005-0000-0000-0000056D0000}"/>
    <cellStyle name="Output 2 8 5" xfId="20231" xr:uid="{00000000-0005-0000-0000-0000066D0000}"/>
    <cellStyle name="Output 2 8 5 2" xfId="20232" xr:uid="{00000000-0005-0000-0000-0000076D0000}"/>
    <cellStyle name="Output 2 8 5 2 2" xfId="20233" xr:uid="{00000000-0005-0000-0000-0000086D0000}"/>
    <cellStyle name="Output 2 8 5 2 3" xfId="20234" xr:uid="{00000000-0005-0000-0000-0000096D0000}"/>
    <cellStyle name="Output 2 8 5 2 4" xfId="20235" xr:uid="{00000000-0005-0000-0000-00000A6D0000}"/>
    <cellStyle name="Output 2 8 5 2 5" xfId="20236" xr:uid="{00000000-0005-0000-0000-00000B6D0000}"/>
    <cellStyle name="Output 2 8 5 2 6" xfId="20237" xr:uid="{00000000-0005-0000-0000-00000C6D0000}"/>
    <cellStyle name="Output 2 8 5 3" xfId="20238" xr:uid="{00000000-0005-0000-0000-00000D6D0000}"/>
    <cellStyle name="Output 2 8 5 3 2" xfId="20239" xr:uid="{00000000-0005-0000-0000-00000E6D0000}"/>
    <cellStyle name="Output 2 8 5 3 3" xfId="20240" xr:uid="{00000000-0005-0000-0000-00000F6D0000}"/>
    <cellStyle name="Output 2 8 5 3 4" xfId="20241" xr:uid="{00000000-0005-0000-0000-0000106D0000}"/>
    <cellStyle name="Output 2 8 5 3 5" xfId="20242" xr:uid="{00000000-0005-0000-0000-0000116D0000}"/>
    <cellStyle name="Output 2 8 5 3 6" xfId="20243" xr:uid="{00000000-0005-0000-0000-0000126D0000}"/>
    <cellStyle name="Output 2 8 5 4" xfId="20244" xr:uid="{00000000-0005-0000-0000-0000136D0000}"/>
    <cellStyle name="Output 2 8 6" xfId="20245" xr:uid="{00000000-0005-0000-0000-0000146D0000}"/>
    <cellStyle name="Output 2 8 6 2" xfId="20246" xr:uid="{00000000-0005-0000-0000-0000156D0000}"/>
    <cellStyle name="Output 2 8 6 3" xfId="20247" xr:uid="{00000000-0005-0000-0000-0000166D0000}"/>
    <cellStyle name="Output 2 8 6 4" xfId="20248" xr:uid="{00000000-0005-0000-0000-0000176D0000}"/>
    <cellStyle name="Output 2 8 6 5" xfId="20249" xr:uid="{00000000-0005-0000-0000-0000186D0000}"/>
    <cellStyle name="Output 2 8 6 6" xfId="20250" xr:uid="{00000000-0005-0000-0000-0000196D0000}"/>
    <cellStyle name="Output 2 8 7" xfId="20251" xr:uid="{00000000-0005-0000-0000-00001A6D0000}"/>
    <cellStyle name="Output 2 8 7 2" xfId="20252" xr:uid="{00000000-0005-0000-0000-00001B6D0000}"/>
    <cellStyle name="Output 2 8 7 3" xfId="20253" xr:uid="{00000000-0005-0000-0000-00001C6D0000}"/>
    <cellStyle name="Output 2 8 7 4" xfId="20254" xr:uid="{00000000-0005-0000-0000-00001D6D0000}"/>
    <cellStyle name="Output 2 8 7 5" xfId="20255" xr:uid="{00000000-0005-0000-0000-00001E6D0000}"/>
    <cellStyle name="Output 2 8 7 6" xfId="20256" xr:uid="{00000000-0005-0000-0000-00001F6D0000}"/>
    <cellStyle name="Output 2 8 8" xfId="20257" xr:uid="{00000000-0005-0000-0000-0000206D0000}"/>
    <cellStyle name="Output 2 8_Client_Report_SSFD_286_UI_15May14_06h00" xfId="37123" xr:uid="{00000000-0005-0000-0000-0000216D0000}"/>
    <cellStyle name="Output 2 9" xfId="20258" xr:uid="{00000000-0005-0000-0000-0000226D0000}"/>
    <cellStyle name="Output 2 9 2" xfId="20259" xr:uid="{00000000-0005-0000-0000-0000236D0000}"/>
    <cellStyle name="Output 2 9 2 2" xfId="20260" xr:uid="{00000000-0005-0000-0000-0000246D0000}"/>
    <cellStyle name="Output 2 9 2 2 2" xfId="20261" xr:uid="{00000000-0005-0000-0000-0000256D0000}"/>
    <cellStyle name="Output 2 9 2 2 2 2" xfId="20262" xr:uid="{00000000-0005-0000-0000-0000266D0000}"/>
    <cellStyle name="Output 2 9 2 2 2 3" xfId="20263" xr:uid="{00000000-0005-0000-0000-0000276D0000}"/>
    <cellStyle name="Output 2 9 2 2 2 4" xfId="20264" xr:uid="{00000000-0005-0000-0000-0000286D0000}"/>
    <cellStyle name="Output 2 9 2 2 2 5" xfId="20265" xr:uid="{00000000-0005-0000-0000-0000296D0000}"/>
    <cellStyle name="Output 2 9 2 2 2 6" xfId="20266" xr:uid="{00000000-0005-0000-0000-00002A6D0000}"/>
    <cellStyle name="Output 2 9 2 2 3" xfId="20267" xr:uid="{00000000-0005-0000-0000-00002B6D0000}"/>
    <cellStyle name="Output 2 9 2 2 3 2" xfId="20268" xr:uid="{00000000-0005-0000-0000-00002C6D0000}"/>
    <cellStyle name="Output 2 9 2 2 3 3" xfId="20269" xr:uid="{00000000-0005-0000-0000-00002D6D0000}"/>
    <cellStyle name="Output 2 9 2 2 3 4" xfId="20270" xr:uid="{00000000-0005-0000-0000-00002E6D0000}"/>
    <cellStyle name="Output 2 9 2 2 3 5" xfId="20271" xr:uid="{00000000-0005-0000-0000-00002F6D0000}"/>
    <cellStyle name="Output 2 9 2 2 3 6" xfId="20272" xr:uid="{00000000-0005-0000-0000-0000306D0000}"/>
    <cellStyle name="Output 2 9 2 2 4" xfId="20273" xr:uid="{00000000-0005-0000-0000-0000316D0000}"/>
    <cellStyle name="Output 2 9 2 3" xfId="20274" xr:uid="{00000000-0005-0000-0000-0000326D0000}"/>
    <cellStyle name="Output 2 9 2 3 2" xfId="20275" xr:uid="{00000000-0005-0000-0000-0000336D0000}"/>
    <cellStyle name="Output 2 9 2 3 3" xfId="20276" xr:uid="{00000000-0005-0000-0000-0000346D0000}"/>
    <cellStyle name="Output 2 9 2 3 4" xfId="20277" xr:uid="{00000000-0005-0000-0000-0000356D0000}"/>
    <cellStyle name="Output 2 9 2 3 5" xfId="20278" xr:uid="{00000000-0005-0000-0000-0000366D0000}"/>
    <cellStyle name="Output 2 9 2 3 6" xfId="20279" xr:uid="{00000000-0005-0000-0000-0000376D0000}"/>
    <cellStyle name="Output 2 9 2 4" xfId="20280" xr:uid="{00000000-0005-0000-0000-0000386D0000}"/>
    <cellStyle name="Output 2 9 2 4 2" xfId="20281" xr:uid="{00000000-0005-0000-0000-0000396D0000}"/>
    <cellStyle name="Output 2 9 2 4 3" xfId="20282" xr:uid="{00000000-0005-0000-0000-00003A6D0000}"/>
    <cellStyle name="Output 2 9 2 4 4" xfId="20283" xr:uid="{00000000-0005-0000-0000-00003B6D0000}"/>
    <cellStyle name="Output 2 9 2 4 5" xfId="20284" xr:uid="{00000000-0005-0000-0000-00003C6D0000}"/>
    <cellStyle name="Output 2 9 2 4 6" xfId="20285" xr:uid="{00000000-0005-0000-0000-00003D6D0000}"/>
    <cellStyle name="Output 2 9 2 5" xfId="20286" xr:uid="{00000000-0005-0000-0000-00003E6D0000}"/>
    <cellStyle name="Output 2 9 3" xfId="20287" xr:uid="{00000000-0005-0000-0000-00003F6D0000}"/>
    <cellStyle name="Output 2 9 3 2" xfId="20288" xr:uid="{00000000-0005-0000-0000-0000406D0000}"/>
    <cellStyle name="Output 2 9 3 2 2" xfId="20289" xr:uid="{00000000-0005-0000-0000-0000416D0000}"/>
    <cellStyle name="Output 2 9 3 2 2 2" xfId="20290" xr:uid="{00000000-0005-0000-0000-0000426D0000}"/>
    <cellStyle name="Output 2 9 3 2 2 3" xfId="20291" xr:uid="{00000000-0005-0000-0000-0000436D0000}"/>
    <cellStyle name="Output 2 9 3 2 2 4" xfId="20292" xr:uid="{00000000-0005-0000-0000-0000446D0000}"/>
    <cellStyle name="Output 2 9 3 2 2 5" xfId="20293" xr:uid="{00000000-0005-0000-0000-0000456D0000}"/>
    <cellStyle name="Output 2 9 3 2 2 6" xfId="20294" xr:uid="{00000000-0005-0000-0000-0000466D0000}"/>
    <cellStyle name="Output 2 9 3 2 3" xfId="20295" xr:uid="{00000000-0005-0000-0000-0000476D0000}"/>
    <cellStyle name="Output 2 9 3 2 3 2" xfId="20296" xr:uid="{00000000-0005-0000-0000-0000486D0000}"/>
    <cellStyle name="Output 2 9 3 2 3 3" xfId="20297" xr:uid="{00000000-0005-0000-0000-0000496D0000}"/>
    <cellStyle name="Output 2 9 3 2 3 4" xfId="20298" xr:uid="{00000000-0005-0000-0000-00004A6D0000}"/>
    <cellStyle name="Output 2 9 3 2 3 5" xfId="20299" xr:uid="{00000000-0005-0000-0000-00004B6D0000}"/>
    <cellStyle name="Output 2 9 3 2 3 6" xfId="20300" xr:uid="{00000000-0005-0000-0000-00004C6D0000}"/>
    <cellStyle name="Output 2 9 3 2 4" xfId="20301" xr:uid="{00000000-0005-0000-0000-00004D6D0000}"/>
    <cellStyle name="Output 2 9 3 3" xfId="20302" xr:uid="{00000000-0005-0000-0000-00004E6D0000}"/>
    <cellStyle name="Output 2 9 3 3 2" xfId="20303" xr:uid="{00000000-0005-0000-0000-00004F6D0000}"/>
    <cellStyle name="Output 2 9 3 3 3" xfId="20304" xr:uid="{00000000-0005-0000-0000-0000506D0000}"/>
    <cellStyle name="Output 2 9 3 3 4" xfId="20305" xr:uid="{00000000-0005-0000-0000-0000516D0000}"/>
    <cellStyle name="Output 2 9 3 3 5" xfId="20306" xr:uid="{00000000-0005-0000-0000-0000526D0000}"/>
    <cellStyle name="Output 2 9 3 3 6" xfId="20307" xr:uid="{00000000-0005-0000-0000-0000536D0000}"/>
    <cellStyle name="Output 2 9 3 4" xfId="20308" xr:uid="{00000000-0005-0000-0000-0000546D0000}"/>
    <cellStyle name="Output 2 9 3 4 2" xfId="20309" xr:uid="{00000000-0005-0000-0000-0000556D0000}"/>
    <cellStyle name="Output 2 9 3 4 3" xfId="20310" xr:uid="{00000000-0005-0000-0000-0000566D0000}"/>
    <cellStyle name="Output 2 9 3 4 4" xfId="20311" xr:uid="{00000000-0005-0000-0000-0000576D0000}"/>
    <cellStyle name="Output 2 9 3 4 5" xfId="20312" xr:uid="{00000000-0005-0000-0000-0000586D0000}"/>
    <cellStyle name="Output 2 9 3 4 6" xfId="20313" xr:uid="{00000000-0005-0000-0000-0000596D0000}"/>
    <cellStyle name="Output 2 9 3 5" xfId="20314" xr:uid="{00000000-0005-0000-0000-00005A6D0000}"/>
    <cellStyle name="Output 2 9 4" xfId="20315" xr:uid="{00000000-0005-0000-0000-00005B6D0000}"/>
    <cellStyle name="Output 2 9 4 2" xfId="20316" xr:uid="{00000000-0005-0000-0000-00005C6D0000}"/>
    <cellStyle name="Output 2 9 4 2 2" xfId="20317" xr:uid="{00000000-0005-0000-0000-00005D6D0000}"/>
    <cellStyle name="Output 2 9 4 2 2 2" xfId="20318" xr:uid="{00000000-0005-0000-0000-00005E6D0000}"/>
    <cellStyle name="Output 2 9 4 2 2 3" xfId="20319" xr:uid="{00000000-0005-0000-0000-00005F6D0000}"/>
    <cellStyle name="Output 2 9 4 2 2 4" xfId="20320" xr:uid="{00000000-0005-0000-0000-0000606D0000}"/>
    <cellStyle name="Output 2 9 4 2 2 5" xfId="20321" xr:uid="{00000000-0005-0000-0000-0000616D0000}"/>
    <cellStyle name="Output 2 9 4 2 2 6" xfId="20322" xr:uid="{00000000-0005-0000-0000-0000626D0000}"/>
    <cellStyle name="Output 2 9 4 2 3" xfId="20323" xr:uid="{00000000-0005-0000-0000-0000636D0000}"/>
    <cellStyle name="Output 2 9 4 2 3 2" xfId="20324" xr:uid="{00000000-0005-0000-0000-0000646D0000}"/>
    <cellStyle name="Output 2 9 4 2 3 3" xfId="20325" xr:uid="{00000000-0005-0000-0000-0000656D0000}"/>
    <cellStyle name="Output 2 9 4 2 3 4" xfId="20326" xr:uid="{00000000-0005-0000-0000-0000666D0000}"/>
    <cellStyle name="Output 2 9 4 2 3 5" xfId="20327" xr:uid="{00000000-0005-0000-0000-0000676D0000}"/>
    <cellStyle name="Output 2 9 4 2 3 6" xfId="20328" xr:uid="{00000000-0005-0000-0000-0000686D0000}"/>
    <cellStyle name="Output 2 9 4 2 4" xfId="20329" xr:uid="{00000000-0005-0000-0000-0000696D0000}"/>
    <cellStyle name="Output 2 9 4 3" xfId="20330" xr:uid="{00000000-0005-0000-0000-00006A6D0000}"/>
    <cellStyle name="Output 2 9 4 3 2" xfId="20331" xr:uid="{00000000-0005-0000-0000-00006B6D0000}"/>
    <cellStyle name="Output 2 9 4 3 3" xfId="20332" xr:uid="{00000000-0005-0000-0000-00006C6D0000}"/>
    <cellStyle name="Output 2 9 4 3 4" xfId="20333" xr:uid="{00000000-0005-0000-0000-00006D6D0000}"/>
    <cellStyle name="Output 2 9 4 3 5" xfId="20334" xr:uid="{00000000-0005-0000-0000-00006E6D0000}"/>
    <cellStyle name="Output 2 9 4 3 6" xfId="20335" xr:uid="{00000000-0005-0000-0000-00006F6D0000}"/>
    <cellStyle name="Output 2 9 4 4" xfId="20336" xr:uid="{00000000-0005-0000-0000-0000706D0000}"/>
    <cellStyle name="Output 2 9 4 4 2" xfId="20337" xr:uid="{00000000-0005-0000-0000-0000716D0000}"/>
    <cellStyle name="Output 2 9 4 4 3" xfId="20338" xr:uid="{00000000-0005-0000-0000-0000726D0000}"/>
    <cellStyle name="Output 2 9 4 4 4" xfId="20339" xr:uid="{00000000-0005-0000-0000-0000736D0000}"/>
    <cellStyle name="Output 2 9 4 4 5" xfId="20340" xr:uid="{00000000-0005-0000-0000-0000746D0000}"/>
    <cellStyle name="Output 2 9 4 4 6" xfId="20341" xr:uid="{00000000-0005-0000-0000-0000756D0000}"/>
    <cellStyle name="Output 2 9 4 5" xfId="20342" xr:uid="{00000000-0005-0000-0000-0000766D0000}"/>
    <cellStyle name="Output 2 9 5" xfId="20343" xr:uid="{00000000-0005-0000-0000-0000776D0000}"/>
    <cellStyle name="Output 2 9 5 2" xfId="20344" xr:uid="{00000000-0005-0000-0000-0000786D0000}"/>
    <cellStyle name="Output 2 9 5 2 2" xfId="20345" xr:uid="{00000000-0005-0000-0000-0000796D0000}"/>
    <cellStyle name="Output 2 9 5 2 3" xfId="20346" xr:uid="{00000000-0005-0000-0000-00007A6D0000}"/>
    <cellStyle name="Output 2 9 5 2 4" xfId="20347" xr:uid="{00000000-0005-0000-0000-00007B6D0000}"/>
    <cellStyle name="Output 2 9 5 2 5" xfId="20348" xr:uid="{00000000-0005-0000-0000-00007C6D0000}"/>
    <cellStyle name="Output 2 9 5 2 6" xfId="20349" xr:uid="{00000000-0005-0000-0000-00007D6D0000}"/>
    <cellStyle name="Output 2 9 5 3" xfId="20350" xr:uid="{00000000-0005-0000-0000-00007E6D0000}"/>
    <cellStyle name="Output 2 9 5 3 2" xfId="20351" xr:uid="{00000000-0005-0000-0000-00007F6D0000}"/>
    <cellStyle name="Output 2 9 5 3 3" xfId="20352" xr:uid="{00000000-0005-0000-0000-0000806D0000}"/>
    <cellStyle name="Output 2 9 5 3 4" xfId="20353" xr:uid="{00000000-0005-0000-0000-0000816D0000}"/>
    <cellStyle name="Output 2 9 5 3 5" xfId="20354" xr:uid="{00000000-0005-0000-0000-0000826D0000}"/>
    <cellStyle name="Output 2 9 5 3 6" xfId="20355" xr:uid="{00000000-0005-0000-0000-0000836D0000}"/>
    <cellStyle name="Output 2 9 5 4" xfId="20356" xr:uid="{00000000-0005-0000-0000-0000846D0000}"/>
    <cellStyle name="Output 2 9 6" xfId="20357" xr:uid="{00000000-0005-0000-0000-0000856D0000}"/>
    <cellStyle name="Output 2 9 6 2" xfId="20358" xr:uid="{00000000-0005-0000-0000-0000866D0000}"/>
    <cellStyle name="Output 2 9 6 3" xfId="20359" xr:uid="{00000000-0005-0000-0000-0000876D0000}"/>
    <cellStyle name="Output 2 9 6 4" xfId="20360" xr:uid="{00000000-0005-0000-0000-0000886D0000}"/>
    <cellStyle name="Output 2 9 6 5" xfId="20361" xr:uid="{00000000-0005-0000-0000-0000896D0000}"/>
    <cellStyle name="Output 2 9 6 6" xfId="20362" xr:uid="{00000000-0005-0000-0000-00008A6D0000}"/>
    <cellStyle name="Output 2 9 7" xfId="20363" xr:uid="{00000000-0005-0000-0000-00008B6D0000}"/>
    <cellStyle name="Output 2 9 7 2" xfId="20364" xr:uid="{00000000-0005-0000-0000-00008C6D0000}"/>
    <cellStyle name="Output 2 9 7 3" xfId="20365" xr:uid="{00000000-0005-0000-0000-00008D6D0000}"/>
    <cellStyle name="Output 2 9 7 4" xfId="20366" xr:uid="{00000000-0005-0000-0000-00008E6D0000}"/>
    <cellStyle name="Output 2 9 7 5" xfId="20367" xr:uid="{00000000-0005-0000-0000-00008F6D0000}"/>
    <cellStyle name="Output 2 9 7 6" xfId="20368" xr:uid="{00000000-0005-0000-0000-0000906D0000}"/>
    <cellStyle name="Output 2 9 8" xfId="20369" xr:uid="{00000000-0005-0000-0000-0000916D0000}"/>
    <cellStyle name="Output 2 9_Client_Report_SSFD_286_UI_15May14_06h00" xfId="37124" xr:uid="{00000000-0005-0000-0000-0000926D0000}"/>
    <cellStyle name="Output 2_Client_Report_SSFD_286_UI_15May14_06h00" xfId="37125" xr:uid="{00000000-0005-0000-0000-0000936D0000}"/>
    <cellStyle name="Output 20" xfId="37168" xr:uid="{00000000-0005-0000-0000-0000946D0000}"/>
    <cellStyle name="Output 21" xfId="37194" xr:uid="{00000000-0005-0000-0000-0000956D0000}"/>
    <cellStyle name="Output 22" xfId="37223" xr:uid="{00000000-0005-0000-0000-0000966D0000}"/>
    <cellStyle name="Output 23" xfId="37251" xr:uid="{00000000-0005-0000-0000-0000976D0000}"/>
    <cellStyle name="Output 24" xfId="37252" xr:uid="{00000000-0005-0000-0000-0000986D0000}"/>
    <cellStyle name="Output 25" xfId="37287" xr:uid="{00000000-0005-0000-0000-0000996D0000}"/>
    <cellStyle name="Output 26" xfId="37291" xr:uid="{00000000-0005-0000-0000-00009A6D0000}"/>
    <cellStyle name="Output 27" xfId="37430" xr:uid="{00000000-0005-0000-0000-00009B6D0000}"/>
    <cellStyle name="Output 28" xfId="37329" xr:uid="{00000000-0005-0000-0000-00009C6D0000}"/>
    <cellStyle name="Output 29" xfId="37352" xr:uid="{00000000-0005-0000-0000-00009D6D0000}"/>
    <cellStyle name="Output 3" xfId="20370" xr:uid="{00000000-0005-0000-0000-00009E6D0000}"/>
    <cellStyle name="Output 3 2" xfId="20371" xr:uid="{00000000-0005-0000-0000-00009F6D0000}"/>
    <cellStyle name="Output 3 2 2" xfId="20372" xr:uid="{00000000-0005-0000-0000-0000A06D0000}"/>
    <cellStyle name="Output 3 2 2 2" xfId="20373" xr:uid="{00000000-0005-0000-0000-0000A16D0000}"/>
    <cellStyle name="Output 3 2 2 2 2" xfId="20374" xr:uid="{00000000-0005-0000-0000-0000A26D0000}"/>
    <cellStyle name="Output 3 2 2 2 3" xfId="20375" xr:uid="{00000000-0005-0000-0000-0000A36D0000}"/>
    <cellStyle name="Output 3 2 2 2 4" xfId="20376" xr:uid="{00000000-0005-0000-0000-0000A46D0000}"/>
    <cellStyle name="Output 3 2 2 2 5" xfId="20377" xr:uid="{00000000-0005-0000-0000-0000A56D0000}"/>
    <cellStyle name="Output 3 2 2 2 6" xfId="20378" xr:uid="{00000000-0005-0000-0000-0000A66D0000}"/>
    <cellStyle name="Output 3 2 2 3" xfId="20379" xr:uid="{00000000-0005-0000-0000-0000A76D0000}"/>
    <cellStyle name="Output 3 2 2 3 2" xfId="20380" xr:uid="{00000000-0005-0000-0000-0000A86D0000}"/>
    <cellStyle name="Output 3 2 2 3 3" xfId="20381" xr:uid="{00000000-0005-0000-0000-0000A96D0000}"/>
    <cellStyle name="Output 3 2 2 3 4" xfId="20382" xr:uid="{00000000-0005-0000-0000-0000AA6D0000}"/>
    <cellStyle name="Output 3 2 2 3 5" xfId="20383" xr:uid="{00000000-0005-0000-0000-0000AB6D0000}"/>
    <cellStyle name="Output 3 2 2 3 6" xfId="20384" xr:uid="{00000000-0005-0000-0000-0000AC6D0000}"/>
    <cellStyle name="Output 3 2 2 4" xfId="20385" xr:uid="{00000000-0005-0000-0000-0000AD6D0000}"/>
    <cellStyle name="Output 3 2 3" xfId="20386" xr:uid="{00000000-0005-0000-0000-0000AE6D0000}"/>
    <cellStyle name="Output 3 2 3 2" xfId="20387" xr:uid="{00000000-0005-0000-0000-0000AF6D0000}"/>
    <cellStyle name="Output 3 2 3 3" xfId="20388" xr:uid="{00000000-0005-0000-0000-0000B06D0000}"/>
    <cellStyle name="Output 3 2 3 4" xfId="20389" xr:uid="{00000000-0005-0000-0000-0000B16D0000}"/>
    <cellStyle name="Output 3 2 3 5" xfId="20390" xr:uid="{00000000-0005-0000-0000-0000B26D0000}"/>
    <cellStyle name="Output 3 2 3 6" xfId="20391" xr:uid="{00000000-0005-0000-0000-0000B36D0000}"/>
    <cellStyle name="Output 3 2 4" xfId="20392" xr:uid="{00000000-0005-0000-0000-0000B46D0000}"/>
    <cellStyle name="Output 3 2 4 2" xfId="20393" xr:uid="{00000000-0005-0000-0000-0000B56D0000}"/>
    <cellStyle name="Output 3 2 4 3" xfId="20394" xr:uid="{00000000-0005-0000-0000-0000B66D0000}"/>
    <cellStyle name="Output 3 2 4 4" xfId="20395" xr:uid="{00000000-0005-0000-0000-0000B76D0000}"/>
    <cellStyle name="Output 3 2 4 5" xfId="20396" xr:uid="{00000000-0005-0000-0000-0000B86D0000}"/>
    <cellStyle name="Output 3 2 4 6" xfId="20397" xr:uid="{00000000-0005-0000-0000-0000B96D0000}"/>
    <cellStyle name="Output 3 2 5" xfId="20398" xr:uid="{00000000-0005-0000-0000-0000BA6D0000}"/>
    <cellStyle name="Output 3 3" xfId="20399" xr:uid="{00000000-0005-0000-0000-0000BB6D0000}"/>
    <cellStyle name="Output 3 3 2" xfId="20400" xr:uid="{00000000-0005-0000-0000-0000BC6D0000}"/>
    <cellStyle name="Output 3 3 2 2" xfId="20401" xr:uid="{00000000-0005-0000-0000-0000BD6D0000}"/>
    <cellStyle name="Output 3 3 2 2 2" xfId="20402" xr:uid="{00000000-0005-0000-0000-0000BE6D0000}"/>
    <cellStyle name="Output 3 3 2 2 3" xfId="20403" xr:uid="{00000000-0005-0000-0000-0000BF6D0000}"/>
    <cellStyle name="Output 3 3 2 2 4" xfId="20404" xr:uid="{00000000-0005-0000-0000-0000C06D0000}"/>
    <cellStyle name="Output 3 3 2 2 5" xfId="20405" xr:uid="{00000000-0005-0000-0000-0000C16D0000}"/>
    <cellStyle name="Output 3 3 2 2 6" xfId="20406" xr:uid="{00000000-0005-0000-0000-0000C26D0000}"/>
    <cellStyle name="Output 3 3 2 3" xfId="20407" xr:uid="{00000000-0005-0000-0000-0000C36D0000}"/>
    <cellStyle name="Output 3 3 2 3 2" xfId="20408" xr:uid="{00000000-0005-0000-0000-0000C46D0000}"/>
    <cellStyle name="Output 3 3 2 3 3" xfId="20409" xr:uid="{00000000-0005-0000-0000-0000C56D0000}"/>
    <cellStyle name="Output 3 3 2 3 4" xfId="20410" xr:uid="{00000000-0005-0000-0000-0000C66D0000}"/>
    <cellStyle name="Output 3 3 2 3 5" xfId="20411" xr:uid="{00000000-0005-0000-0000-0000C76D0000}"/>
    <cellStyle name="Output 3 3 2 3 6" xfId="20412" xr:uid="{00000000-0005-0000-0000-0000C86D0000}"/>
    <cellStyle name="Output 3 3 2 4" xfId="20413" xr:uid="{00000000-0005-0000-0000-0000C96D0000}"/>
    <cellStyle name="Output 3 3 3" xfId="20414" xr:uid="{00000000-0005-0000-0000-0000CA6D0000}"/>
    <cellStyle name="Output 3 3 3 2" xfId="20415" xr:uid="{00000000-0005-0000-0000-0000CB6D0000}"/>
    <cellStyle name="Output 3 3 3 3" xfId="20416" xr:uid="{00000000-0005-0000-0000-0000CC6D0000}"/>
    <cellStyle name="Output 3 3 3 4" xfId="20417" xr:uid="{00000000-0005-0000-0000-0000CD6D0000}"/>
    <cellStyle name="Output 3 3 3 5" xfId="20418" xr:uid="{00000000-0005-0000-0000-0000CE6D0000}"/>
    <cellStyle name="Output 3 3 3 6" xfId="20419" xr:uid="{00000000-0005-0000-0000-0000CF6D0000}"/>
    <cellStyle name="Output 3 3 4" xfId="20420" xr:uid="{00000000-0005-0000-0000-0000D06D0000}"/>
    <cellStyle name="Output 3 3 4 2" xfId="20421" xr:uid="{00000000-0005-0000-0000-0000D16D0000}"/>
    <cellStyle name="Output 3 3 4 3" xfId="20422" xr:uid="{00000000-0005-0000-0000-0000D26D0000}"/>
    <cellStyle name="Output 3 3 4 4" xfId="20423" xr:uid="{00000000-0005-0000-0000-0000D36D0000}"/>
    <cellStyle name="Output 3 3 4 5" xfId="20424" xr:uid="{00000000-0005-0000-0000-0000D46D0000}"/>
    <cellStyle name="Output 3 3 4 6" xfId="20425" xr:uid="{00000000-0005-0000-0000-0000D56D0000}"/>
    <cellStyle name="Output 3 3 5" xfId="20426" xr:uid="{00000000-0005-0000-0000-0000D66D0000}"/>
    <cellStyle name="Output 3 4" xfId="20427" xr:uid="{00000000-0005-0000-0000-0000D76D0000}"/>
    <cellStyle name="Output 3 4 2" xfId="20428" xr:uid="{00000000-0005-0000-0000-0000D86D0000}"/>
    <cellStyle name="Output 3 4 2 2" xfId="20429" xr:uid="{00000000-0005-0000-0000-0000D96D0000}"/>
    <cellStyle name="Output 3 4 2 2 2" xfId="20430" xr:uid="{00000000-0005-0000-0000-0000DA6D0000}"/>
    <cellStyle name="Output 3 4 2 2 3" xfId="20431" xr:uid="{00000000-0005-0000-0000-0000DB6D0000}"/>
    <cellStyle name="Output 3 4 2 2 4" xfId="20432" xr:uid="{00000000-0005-0000-0000-0000DC6D0000}"/>
    <cellStyle name="Output 3 4 2 2 5" xfId="20433" xr:uid="{00000000-0005-0000-0000-0000DD6D0000}"/>
    <cellStyle name="Output 3 4 2 2 6" xfId="20434" xr:uid="{00000000-0005-0000-0000-0000DE6D0000}"/>
    <cellStyle name="Output 3 4 2 3" xfId="20435" xr:uid="{00000000-0005-0000-0000-0000DF6D0000}"/>
    <cellStyle name="Output 3 4 2 3 2" xfId="20436" xr:uid="{00000000-0005-0000-0000-0000E06D0000}"/>
    <cellStyle name="Output 3 4 2 3 3" xfId="20437" xr:uid="{00000000-0005-0000-0000-0000E16D0000}"/>
    <cellStyle name="Output 3 4 2 3 4" xfId="20438" xr:uid="{00000000-0005-0000-0000-0000E26D0000}"/>
    <cellStyle name="Output 3 4 2 3 5" xfId="20439" xr:uid="{00000000-0005-0000-0000-0000E36D0000}"/>
    <cellStyle name="Output 3 4 2 3 6" xfId="20440" xr:uid="{00000000-0005-0000-0000-0000E46D0000}"/>
    <cellStyle name="Output 3 4 2 4" xfId="20441" xr:uid="{00000000-0005-0000-0000-0000E56D0000}"/>
    <cellStyle name="Output 3 4 3" xfId="20442" xr:uid="{00000000-0005-0000-0000-0000E66D0000}"/>
    <cellStyle name="Output 3 4 3 2" xfId="20443" xr:uid="{00000000-0005-0000-0000-0000E76D0000}"/>
    <cellStyle name="Output 3 4 3 3" xfId="20444" xr:uid="{00000000-0005-0000-0000-0000E86D0000}"/>
    <cellStyle name="Output 3 4 3 4" xfId="20445" xr:uid="{00000000-0005-0000-0000-0000E96D0000}"/>
    <cellStyle name="Output 3 4 3 5" xfId="20446" xr:uid="{00000000-0005-0000-0000-0000EA6D0000}"/>
    <cellStyle name="Output 3 4 3 6" xfId="20447" xr:uid="{00000000-0005-0000-0000-0000EB6D0000}"/>
    <cellStyle name="Output 3 4 4" xfId="20448" xr:uid="{00000000-0005-0000-0000-0000EC6D0000}"/>
    <cellStyle name="Output 3 4 4 2" xfId="20449" xr:uid="{00000000-0005-0000-0000-0000ED6D0000}"/>
    <cellStyle name="Output 3 4 4 3" xfId="20450" xr:uid="{00000000-0005-0000-0000-0000EE6D0000}"/>
    <cellStyle name="Output 3 4 4 4" xfId="20451" xr:uid="{00000000-0005-0000-0000-0000EF6D0000}"/>
    <cellStyle name="Output 3 4 4 5" xfId="20452" xr:uid="{00000000-0005-0000-0000-0000F06D0000}"/>
    <cellStyle name="Output 3 4 4 6" xfId="20453" xr:uid="{00000000-0005-0000-0000-0000F16D0000}"/>
    <cellStyle name="Output 3 4 5" xfId="20454" xr:uid="{00000000-0005-0000-0000-0000F26D0000}"/>
    <cellStyle name="Output 3 4 6" xfId="34546" xr:uid="{00000000-0005-0000-0000-0000F36D0000}"/>
    <cellStyle name="Output 3 5" xfId="20455" xr:uid="{00000000-0005-0000-0000-0000F46D0000}"/>
    <cellStyle name="Output 3 5 2" xfId="20456" xr:uid="{00000000-0005-0000-0000-0000F56D0000}"/>
    <cellStyle name="Output 3 5 2 2" xfId="20457" xr:uid="{00000000-0005-0000-0000-0000F66D0000}"/>
    <cellStyle name="Output 3 5 2 3" xfId="20458" xr:uid="{00000000-0005-0000-0000-0000F76D0000}"/>
    <cellStyle name="Output 3 5 2 4" xfId="20459" xr:uid="{00000000-0005-0000-0000-0000F86D0000}"/>
    <cellStyle name="Output 3 5 2 5" xfId="20460" xr:uid="{00000000-0005-0000-0000-0000F96D0000}"/>
    <cellStyle name="Output 3 5 2 6" xfId="20461" xr:uid="{00000000-0005-0000-0000-0000FA6D0000}"/>
    <cellStyle name="Output 3 5 3" xfId="20462" xr:uid="{00000000-0005-0000-0000-0000FB6D0000}"/>
    <cellStyle name="Output 3 5 3 2" xfId="20463" xr:uid="{00000000-0005-0000-0000-0000FC6D0000}"/>
    <cellStyle name="Output 3 5 3 3" xfId="20464" xr:uid="{00000000-0005-0000-0000-0000FD6D0000}"/>
    <cellStyle name="Output 3 5 3 4" xfId="20465" xr:uid="{00000000-0005-0000-0000-0000FE6D0000}"/>
    <cellStyle name="Output 3 5 3 5" xfId="20466" xr:uid="{00000000-0005-0000-0000-0000FF6D0000}"/>
    <cellStyle name="Output 3 5 3 6" xfId="20467" xr:uid="{00000000-0005-0000-0000-0000006E0000}"/>
    <cellStyle name="Output 3 5 4" xfId="20468" xr:uid="{00000000-0005-0000-0000-0000016E0000}"/>
    <cellStyle name="Output 3 6" xfId="20469" xr:uid="{00000000-0005-0000-0000-0000026E0000}"/>
    <cellStyle name="Output 3 6 2" xfId="20470" xr:uid="{00000000-0005-0000-0000-0000036E0000}"/>
    <cellStyle name="Output 3 6 3" xfId="20471" xr:uid="{00000000-0005-0000-0000-0000046E0000}"/>
    <cellStyle name="Output 3 6 4" xfId="20472" xr:uid="{00000000-0005-0000-0000-0000056E0000}"/>
    <cellStyle name="Output 3 6 5" xfId="20473" xr:uid="{00000000-0005-0000-0000-0000066E0000}"/>
    <cellStyle name="Output 3 6 6" xfId="20474" xr:uid="{00000000-0005-0000-0000-0000076E0000}"/>
    <cellStyle name="Output 3 7" xfId="20475" xr:uid="{00000000-0005-0000-0000-0000086E0000}"/>
    <cellStyle name="Output 3 7 2" xfId="20476" xr:uid="{00000000-0005-0000-0000-0000096E0000}"/>
    <cellStyle name="Output 3 7 3" xfId="20477" xr:uid="{00000000-0005-0000-0000-00000A6E0000}"/>
    <cellStyle name="Output 3 7 4" xfId="20478" xr:uid="{00000000-0005-0000-0000-00000B6E0000}"/>
    <cellStyle name="Output 3 7 5" xfId="20479" xr:uid="{00000000-0005-0000-0000-00000C6E0000}"/>
    <cellStyle name="Output 3 7 6" xfId="20480" xr:uid="{00000000-0005-0000-0000-00000D6E0000}"/>
    <cellStyle name="Output 3 8" xfId="20481" xr:uid="{00000000-0005-0000-0000-00000E6E0000}"/>
    <cellStyle name="Output 3_Client_Field_Report_SSFD_293_UI_17May14@6h00" xfId="34885" xr:uid="{00000000-0005-0000-0000-00000F6E0000}"/>
    <cellStyle name="Output 30" xfId="37363" xr:uid="{00000000-0005-0000-0000-0000106E0000}"/>
    <cellStyle name="Output 31" xfId="37367" xr:uid="{00000000-0005-0000-0000-0000116E0000}"/>
    <cellStyle name="Output 32" xfId="37499" xr:uid="{00000000-0005-0000-0000-0000126E0000}"/>
    <cellStyle name="Output 33" xfId="37515" xr:uid="{00000000-0005-0000-0000-0000136E0000}"/>
    <cellStyle name="Output 34" xfId="37512" xr:uid="{00000000-0005-0000-0000-0000146E0000}"/>
    <cellStyle name="Output 35" xfId="35053" xr:uid="{00000000-0005-0000-0000-0000156E0000}"/>
    <cellStyle name="Output 36" xfId="38092" xr:uid="{00000000-0005-0000-0000-0000166E0000}"/>
    <cellStyle name="Output 37" xfId="38132" xr:uid="{00000000-0005-0000-0000-0000176E0000}"/>
    <cellStyle name="Output 38" xfId="393" xr:uid="{00000000-0005-0000-0000-0000186E0000}"/>
    <cellStyle name="Output 4" xfId="20482" xr:uid="{00000000-0005-0000-0000-0000196E0000}"/>
    <cellStyle name="Output 4 2" xfId="20483" xr:uid="{00000000-0005-0000-0000-00001A6E0000}"/>
    <cellStyle name="Output 4 2 2" xfId="20484" xr:uid="{00000000-0005-0000-0000-00001B6E0000}"/>
    <cellStyle name="Output 4 2 2 2" xfId="20485" xr:uid="{00000000-0005-0000-0000-00001C6E0000}"/>
    <cellStyle name="Output 4 2 2 2 2" xfId="20486" xr:uid="{00000000-0005-0000-0000-00001D6E0000}"/>
    <cellStyle name="Output 4 2 2 2 3" xfId="20487" xr:uid="{00000000-0005-0000-0000-00001E6E0000}"/>
    <cellStyle name="Output 4 2 2 2 4" xfId="20488" xr:uid="{00000000-0005-0000-0000-00001F6E0000}"/>
    <cellStyle name="Output 4 2 2 2 5" xfId="20489" xr:uid="{00000000-0005-0000-0000-0000206E0000}"/>
    <cellStyle name="Output 4 2 2 2 6" xfId="20490" xr:uid="{00000000-0005-0000-0000-0000216E0000}"/>
    <cellStyle name="Output 4 2 2 3" xfId="20491" xr:uid="{00000000-0005-0000-0000-0000226E0000}"/>
    <cellStyle name="Output 4 2 2 3 2" xfId="20492" xr:uid="{00000000-0005-0000-0000-0000236E0000}"/>
    <cellStyle name="Output 4 2 2 3 3" xfId="20493" xr:uid="{00000000-0005-0000-0000-0000246E0000}"/>
    <cellStyle name="Output 4 2 2 3 4" xfId="20494" xr:uid="{00000000-0005-0000-0000-0000256E0000}"/>
    <cellStyle name="Output 4 2 2 3 5" xfId="20495" xr:uid="{00000000-0005-0000-0000-0000266E0000}"/>
    <cellStyle name="Output 4 2 2 3 6" xfId="20496" xr:uid="{00000000-0005-0000-0000-0000276E0000}"/>
    <cellStyle name="Output 4 2 2 4" xfId="20497" xr:uid="{00000000-0005-0000-0000-0000286E0000}"/>
    <cellStyle name="Output 4 2 3" xfId="20498" xr:uid="{00000000-0005-0000-0000-0000296E0000}"/>
    <cellStyle name="Output 4 2 3 2" xfId="20499" xr:uid="{00000000-0005-0000-0000-00002A6E0000}"/>
    <cellStyle name="Output 4 2 3 3" xfId="20500" xr:uid="{00000000-0005-0000-0000-00002B6E0000}"/>
    <cellStyle name="Output 4 2 3 4" xfId="20501" xr:uid="{00000000-0005-0000-0000-00002C6E0000}"/>
    <cellStyle name="Output 4 2 3 5" xfId="20502" xr:uid="{00000000-0005-0000-0000-00002D6E0000}"/>
    <cellStyle name="Output 4 2 3 6" xfId="20503" xr:uid="{00000000-0005-0000-0000-00002E6E0000}"/>
    <cellStyle name="Output 4 2 4" xfId="20504" xr:uid="{00000000-0005-0000-0000-00002F6E0000}"/>
    <cellStyle name="Output 4 2 4 2" xfId="20505" xr:uid="{00000000-0005-0000-0000-0000306E0000}"/>
    <cellStyle name="Output 4 2 4 3" xfId="20506" xr:uid="{00000000-0005-0000-0000-0000316E0000}"/>
    <cellStyle name="Output 4 2 4 4" xfId="20507" xr:uid="{00000000-0005-0000-0000-0000326E0000}"/>
    <cellStyle name="Output 4 2 4 5" xfId="20508" xr:uid="{00000000-0005-0000-0000-0000336E0000}"/>
    <cellStyle name="Output 4 2 4 6" xfId="20509" xr:uid="{00000000-0005-0000-0000-0000346E0000}"/>
    <cellStyle name="Output 4 2 5" xfId="20510" xr:uid="{00000000-0005-0000-0000-0000356E0000}"/>
    <cellStyle name="Output 4 3" xfId="20511" xr:uid="{00000000-0005-0000-0000-0000366E0000}"/>
    <cellStyle name="Output 4 3 2" xfId="20512" xr:uid="{00000000-0005-0000-0000-0000376E0000}"/>
    <cellStyle name="Output 4 3 2 2" xfId="20513" xr:uid="{00000000-0005-0000-0000-0000386E0000}"/>
    <cellStyle name="Output 4 3 2 2 2" xfId="20514" xr:uid="{00000000-0005-0000-0000-0000396E0000}"/>
    <cellStyle name="Output 4 3 2 2 3" xfId="20515" xr:uid="{00000000-0005-0000-0000-00003A6E0000}"/>
    <cellStyle name="Output 4 3 2 2 4" xfId="20516" xr:uid="{00000000-0005-0000-0000-00003B6E0000}"/>
    <cellStyle name="Output 4 3 2 2 5" xfId="20517" xr:uid="{00000000-0005-0000-0000-00003C6E0000}"/>
    <cellStyle name="Output 4 3 2 2 6" xfId="20518" xr:uid="{00000000-0005-0000-0000-00003D6E0000}"/>
    <cellStyle name="Output 4 3 2 3" xfId="20519" xr:uid="{00000000-0005-0000-0000-00003E6E0000}"/>
    <cellStyle name="Output 4 3 2 3 2" xfId="20520" xr:uid="{00000000-0005-0000-0000-00003F6E0000}"/>
    <cellStyle name="Output 4 3 2 3 3" xfId="20521" xr:uid="{00000000-0005-0000-0000-0000406E0000}"/>
    <cellStyle name="Output 4 3 2 3 4" xfId="20522" xr:uid="{00000000-0005-0000-0000-0000416E0000}"/>
    <cellStyle name="Output 4 3 2 3 5" xfId="20523" xr:uid="{00000000-0005-0000-0000-0000426E0000}"/>
    <cellStyle name="Output 4 3 2 3 6" xfId="20524" xr:uid="{00000000-0005-0000-0000-0000436E0000}"/>
    <cellStyle name="Output 4 3 2 4" xfId="20525" xr:uid="{00000000-0005-0000-0000-0000446E0000}"/>
    <cellStyle name="Output 4 3 3" xfId="20526" xr:uid="{00000000-0005-0000-0000-0000456E0000}"/>
    <cellStyle name="Output 4 3 3 2" xfId="20527" xr:uid="{00000000-0005-0000-0000-0000466E0000}"/>
    <cellStyle name="Output 4 3 3 3" xfId="20528" xr:uid="{00000000-0005-0000-0000-0000476E0000}"/>
    <cellStyle name="Output 4 3 3 4" xfId="20529" xr:uid="{00000000-0005-0000-0000-0000486E0000}"/>
    <cellStyle name="Output 4 3 3 5" xfId="20530" xr:uid="{00000000-0005-0000-0000-0000496E0000}"/>
    <cellStyle name="Output 4 3 3 6" xfId="20531" xr:uid="{00000000-0005-0000-0000-00004A6E0000}"/>
    <cellStyle name="Output 4 3 4" xfId="20532" xr:uid="{00000000-0005-0000-0000-00004B6E0000}"/>
    <cellStyle name="Output 4 3 4 2" xfId="20533" xr:uid="{00000000-0005-0000-0000-00004C6E0000}"/>
    <cellStyle name="Output 4 3 4 3" xfId="20534" xr:uid="{00000000-0005-0000-0000-00004D6E0000}"/>
    <cellStyle name="Output 4 3 4 4" xfId="20535" xr:uid="{00000000-0005-0000-0000-00004E6E0000}"/>
    <cellStyle name="Output 4 3 4 5" xfId="20536" xr:uid="{00000000-0005-0000-0000-00004F6E0000}"/>
    <cellStyle name="Output 4 3 4 6" xfId="20537" xr:uid="{00000000-0005-0000-0000-0000506E0000}"/>
    <cellStyle name="Output 4 3 5" xfId="20538" xr:uid="{00000000-0005-0000-0000-0000516E0000}"/>
    <cellStyle name="Output 4 4" xfId="20539" xr:uid="{00000000-0005-0000-0000-0000526E0000}"/>
    <cellStyle name="Output 4 4 2" xfId="20540" xr:uid="{00000000-0005-0000-0000-0000536E0000}"/>
    <cellStyle name="Output 4 4 2 2" xfId="20541" xr:uid="{00000000-0005-0000-0000-0000546E0000}"/>
    <cellStyle name="Output 4 4 2 2 2" xfId="20542" xr:uid="{00000000-0005-0000-0000-0000556E0000}"/>
    <cellStyle name="Output 4 4 2 2 3" xfId="20543" xr:uid="{00000000-0005-0000-0000-0000566E0000}"/>
    <cellStyle name="Output 4 4 2 2 4" xfId="20544" xr:uid="{00000000-0005-0000-0000-0000576E0000}"/>
    <cellStyle name="Output 4 4 2 2 5" xfId="20545" xr:uid="{00000000-0005-0000-0000-0000586E0000}"/>
    <cellStyle name="Output 4 4 2 2 6" xfId="20546" xr:uid="{00000000-0005-0000-0000-0000596E0000}"/>
    <cellStyle name="Output 4 4 2 3" xfId="20547" xr:uid="{00000000-0005-0000-0000-00005A6E0000}"/>
    <cellStyle name="Output 4 4 2 3 2" xfId="20548" xr:uid="{00000000-0005-0000-0000-00005B6E0000}"/>
    <cellStyle name="Output 4 4 2 3 3" xfId="20549" xr:uid="{00000000-0005-0000-0000-00005C6E0000}"/>
    <cellStyle name="Output 4 4 2 3 4" xfId="20550" xr:uid="{00000000-0005-0000-0000-00005D6E0000}"/>
    <cellStyle name="Output 4 4 2 3 5" xfId="20551" xr:uid="{00000000-0005-0000-0000-00005E6E0000}"/>
    <cellStyle name="Output 4 4 2 3 6" xfId="20552" xr:uid="{00000000-0005-0000-0000-00005F6E0000}"/>
    <cellStyle name="Output 4 4 2 4" xfId="20553" xr:uid="{00000000-0005-0000-0000-0000606E0000}"/>
    <cellStyle name="Output 4 4 3" xfId="20554" xr:uid="{00000000-0005-0000-0000-0000616E0000}"/>
    <cellStyle name="Output 4 4 3 2" xfId="20555" xr:uid="{00000000-0005-0000-0000-0000626E0000}"/>
    <cellStyle name="Output 4 4 3 3" xfId="20556" xr:uid="{00000000-0005-0000-0000-0000636E0000}"/>
    <cellStyle name="Output 4 4 3 4" xfId="20557" xr:uid="{00000000-0005-0000-0000-0000646E0000}"/>
    <cellStyle name="Output 4 4 3 5" xfId="20558" xr:uid="{00000000-0005-0000-0000-0000656E0000}"/>
    <cellStyle name="Output 4 4 3 6" xfId="20559" xr:uid="{00000000-0005-0000-0000-0000666E0000}"/>
    <cellStyle name="Output 4 4 4" xfId="20560" xr:uid="{00000000-0005-0000-0000-0000676E0000}"/>
    <cellStyle name="Output 4 4 4 2" xfId="20561" xr:uid="{00000000-0005-0000-0000-0000686E0000}"/>
    <cellStyle name="Output 4 4 4 3" xfId="20562" xr:uid="{00000000-0005-0000-0000-0000696E0000}"/>
    <cellStyle name="Output 4 4 4 4" xfId="20563" xr:uid="{00000000-0005-0000-0000-00006A6E0000}"/>
    <cellStyle name="Output 4 4 4 5" xfId="20564" xr:uid="{00000000-0005-0000-0000-00006B6E0000}"/>
    <cellStyle name="Output 4 4 4 6" xfId="20565" xr:uid="{00000000-0005-0000-0000-00006C6E0000}"/>
    <cellStyle name="Output 4 4 5" xfId="20566" xr:uid="{00000000-0005-0000-0000-00006D6E0000}"/>
    <cellStyle name="Output 4 5" xfId="20567" xr:uid="{00000000-0005-0000-0000-00006E6E0000}"/>
    <cellStyle name="Output 4 5 2" xfId="20568" xr:uid="{00000000-0005-0000-0000-00006F6E0000}"/>
    <cellStyle name="Output 4 5 2 2" xfId="20569" xr:uid="{00000000-0005-0000-0000-0000706E0000}"/>
    <cellStyle name="Output 4 5 2 3" xfId="20570" xr:uid="{00000000-0005-0000-0000-0000716E0000}"/>
    <cellStyle name="Output 4 5 2 4" xfId="20571" xr:uid="{00000000-0005-0000-0000-0000726E0000}"/>
    <cellStyle name="Output 4 5 2 5" xfId="20572" xr:uid="{00000000-0005-0000-0000-0000736E0000}"/>
    <cellStyle name="Output 4 5 2 6" xfId="20573" xr:uid="{00000000-0005-0000-0000-0000746E0000}"/>
    <cellStyle name="Output 4 5 3" xfId="20574" xr:uid="{00000000-0005-0000-0000-0000756E0000}"/>
    <cellStyle name="Output 4 5 3 2" xfId="20575" xr:uid="{00000000-0005-0000-0000-0000766E0000}"/>
    <cellStyle name="Output 4 5 3 3" xfId="20576" xr:uid="{00000000-0005-0000-0000-0000776E0000}"/>
    <cellStyle name="Output 4 5 3 4" xfId="20577" xr:uid="{00000000-0005-0000-0000-0000786E0000}"/>
    <cellStyle name="Output 4 5 3 5" xfId="20578" xr:uid="{00000000-0005-0000-0000-0000796E0000}"/>
    <cellStyle name="Output 4 5 3 6" xfId="20579" xr:uid="{00000000-0005-0000-0000-00007A6E0000}"/>
    <cellStyle name="Output 4 5 4" xfId="20580" xr:uid="{00000000-0005-0000-0000-00007B6E0000}"/>
    <cellStyle name="Output 4 6" xfId="20581" xr:uid="{00000000-0005-0000-0000-00007C6E0000}"/>
    <cellStyle name="Output 4 6 2" xfId="20582" xr:uid="{00000000-0005-0000-0000-00007D6E0000}"/>
    <cellStyle name="Output 4 6 3" xfId="20583" xr:uid="{00000000-0005-0000-0000-00007E6E0000}"/>
    <cellStyle name="Output 4 6 4" xfId="20584" xr:uid="{00000000-0005-0000-0000-00007F6E0000}"/>
    <cellStyle name="Output 4 6 5" xfId="20585" xr:uid="{00000000-0005-0000-0000-0000806E0000}"/>
    <cellStyle name="Output 4 6 6" xfId="20586" xr:uid="{00000000-0005-0000-0000-0000816E0000}"/>
    <cellStyle name="Output 4 7" xfId="20587" xr:uid="{00000000-0005-0000-0000-0000826E0000}"/>
    <cellStyle name="Output 4 7 2" xfId="20588" xr:uid="{00000000-0005-0000-0000-0000836E0000}"/>
    <cellStyle name="Output 4 7 3" xfId="20589" xr:uid="{00000000-0005-0000-0000-0000846E0000}"/>
    <cellStyle name="Output 4 7 4" xfId="20590" xr:uid="{00000000-0005-0000-0000-0000856E0000}"/>
    <cellStyle name="Output 4 7 5" xfId="20591" xr:uid="{00000000-0005-0000-0000-0000866E0000}"/>
    <cellStyle name="Output 4 7 6" xfId="20592" xr:uid="{00000000-0005-0000-0000-0000876E0000}"/>
    <cellStyle name="Output 4 8" xfId="20593" xr:uid="{00000000-0005-0000-0000-0000886E0000}"/>
    <cellStyle name="Output 4_Client_Report_SSFD_286_UI_15May14_06h00" xfId="37126" xr:uid="{00000000-0005-0000-0000-0000896E0000}"/>
    <cellStyle name="Output 5" xfId="20594" xr:uid="{00000000-0005-0000-0000-00008A6E0000}"/>
    <cellStyle name="Output 5 2" xfId="20595" xr:uid="{00000000-0005-0000-0000-00008B6E0000}"/>
    <cellStyle name="Output 5 2 2" xfId="20596" xr:uid="{00000000-0005-0000-0000-00008C6E0000}"/>
    <cellStyle name="Output 5 2 2 2" xfId="20597" xr:uid="{00000000-0005-0000-0000-00008D6E0000}"/>
    <cellStyle name="Output 5 2 2 2 2" xfId="20598" xr:uid="{00000000-0005-0000-0000-00008E6E0000}"/>
    <cellStyle name="Output 5 2 2 2 3" xfId="20599" xr:uid="{00000000-0005-0000-0000-00008F6E0000}"/>
    <cellStyle name="Output 5 2 2 2 4" xfId="20600" xr:uid="{00000000-0005-0000-0000-0000906E0000}"/>
    <cellStyle name="Output 5 2 2 2 5" xfId="20601" xr:uid="{00000000-0005-0000-0000-0000916E0000}"/>
    <cellStyle name="Output 5 2 2 2 6" xfId="20602" xr:uid="{00000000-0005-0000-0000-0000926E0000}"/>
    <cellStyle name="Output 5 2 2 3" xfId="20603" xr:uid="{00000000-0005-0000-0000-0000936E0000}"/>
    <cellStyle name="Output 5 2 2 3 2" xfId="20604" xr:uid="{00000000-0005-0000-0000-0000946E0000}"/>
    <cellStyle name="Output 5 2 2 3 3" xfId="20605" xr:uid="{00000000-0005-0000-0000-0000956E0000}"/>
    <cellStyle name="Output 5 2 2 3 4" xfId="20606" xr:uid="{00000000-0005-0000-0000-0000966E0000}"/>
    <cellStyle name="Output 5 2 2 3 5" xfId="20607" xr:uid="{00000000-0005-0000-0000-0000976E0000}"/>
    <cellStyle name="Output 5 2 2 3 6" xfId="20608" xr:uid="{00000000-0005-0000-0000-0000986E0000}"/>
    <cellStyle name="Output 5 2 2 4" xfId="20609" xr:uid="{00000000-0005-0000-0000-0000996E0000}"/>
    <cellStyle name="Output 5 2 3" xfId="20610" xr:uid="{00000000-0005-0000-0000-00009A6E0000}"/>
    <cellStyle name="Output 5 2 3 2" xfId="20611" xr:uid="{00000000-0005-0000-0000-00009B6E0000}"/>
    <cellStyle name="Output 5 2 3 3" xfId="20612" xr:uid="{00000000-0005-0000-0000-00009C6E0000}"/>
    <cellStyle name="Output 5 2 3 4" xfId="20613" xr:uid="{00000000-0005-0000-0000-00009D6E0000}"/>
    <cellStyle name="Output 5 2 3 5" xfId="20614" xr:uid="{00000000-0005-0000-0000-00009E6E0000}"/>
    <cellStyle name="Output 5 2 3 6" xfId="20615" xr:uid="{00000000-0005-0000-0000-00009F6E0000}"/>
    <cellStyle name="Output 5 2 4" xfId="20616" xr:uid="{00000000-0005-0000-0000-0000A06E0000}"/>
    <cellStyle name="Output 5 2 4 2" xfId="20617" xr:uid="{00000000-0005-0000-0000-0000A16E0000}"/>
    <cellStyle name="Output 5 2 4 3" xfId="20618" xr:uid="{00000000-0005-0000-0000-0000A26E0000}"/>
    <cellStyle name="Output 5 2 4 4" xfId="20619" xr:uid="{00000000-0005-0000-0000-0000A36E0000}"/>
    <cellStyle name="Output 5 2 4 5" xfId="20620" xr:uid="{00000000-0005-0000-0000-0000A46E0000}"/>
    <cellStyle name="Output 5 2 4 6" xfId="20621" xr:uid="{00000000-0005-0000-0000-0000A56E0000}"/>
    <cellStyle name="Output 5 2 5" xfId="20622" xr:uid="{00000000-0005-0000-0000-0000A66E0000}"/>
    <cellStyle name="Output 5 3" xfId="20623" xr:uid="{00000000-0005-0000-0000-0000A76E0000}"/>
    <cellStyle name="Output 5 3 2" xfId="20624" xr:uid="{00000000-0005-0000-0000-0000A86E0000}"/>
    <cellStyle name="Output 5 3 2 2" xfId="20625" xr:uid="{00000000-0005-0000-0000-0000A96E0000}"/>
    <cellStyle name="Output 5 3 2 2 2" xfId="20626" xr:uid="{00000000-0005-0000-0000-0000AA6E0000}"/>
    <cellStyle name="Output 5 3 2 2 3" xfId="20627" xr:uid="{00000000-0005-0000-0000-0000AB6E0000}"/>
    <cellStyle name="Output 5 3 2 2 4" xfId="20628" xr:uid="{00000000-0005-0000-0000-0000AC6E0000}"/>
    <cellStyle name="Output 5 3 2 2 5" xfId="20629" xr:uid="{00000000-0005-0000-0000-0000AD6E0000}"/>
    <cellStyle name="Output 5 3 2 2 6" xfId="20630" xr:uid="{00000000-0005-0000-0000-0000AE6E0000}"/>
    <cellStyle name="Output 5 3 2 3" xfId="20631" xr:uid="{00000000-0005-0000-0000-0000AF6E0000}"/>
    <cellStyle name="Output 5 3 2 3 2" xfId="20632" xr:uid="{00000000-0005-0000-0000-0000B06E0000}"/>
    <cellStyle name="Output 5 3 2 3 3" xfId="20633" xr:uid="{00000000-0005-0000-0000-0000B16E0000}"/>
    <cellStyle name="Output 5 3 2 3 4" xfId="20634" xr:uid="{00000000-0005-0000-0000-0000B26E0000}"/>
    <cellStyle name="Output 5 3 2 3 5" xfId="20635" xr:uid="{00000000-0005-0000-0000-0000B36E0000}"/>
    <cellStyle name="Output 5 3 2 3 6" xfId="20636" xr:uid="{00000000-0005-0000-0000-0000B46E0000}"/>
    <cellStyle name="Output 5 3 2 4" xfId="20637" xr:uid="{00000000-0005-0000-0000-0000B56E0000}"/>
    <cellStyle name="Output 5 3 3" xfId="20638" xr:uid="{00000000-0005-0000-0000-0000B66E0000}"/>
    <cellStyle name="Output 5 3 3 2" xfId="20639" xr:uid="{00000000-0005-0000-0000-0000B76E0000}"/>
    <cellStyle name="Output 5 3 3 3" xfId="20640" xr:uid="{00000000-0005-0000-0000-0000B86E0000}"/>
    <cellStyle name="Output 5 3 3 4" xfId="20641" xr:uid="{00000000-0005-0000-0000-0000B96E0000}"/>
    <cellStyle name="Output 5 3 3 5" xfId="20642" xr:uid="{00000000-0005-0000-0000-0000BA6E0000}"/>
    <cellStyle name="Output 5 3 3 6" xfId="20643" xr:uid="{00000000-0005-0000-0000-0000BB6E0000}"/>
    <cellStyle name="Output 5 3 4" xfId="20644" xr:uid="{00000000-0005-0000-0000-0000BC6E0000}"/>
    <cellStyle name="Output 5 3 4 2" xfId="20645" xr:uid="{00000000-0005-0000-0000-0000BD6E0000}"/>
    <cellStyle name="Output 5 3 4 3" xfId="20646" xr:uid="{00000000-0005-0000-0000-0000BE6E0000}"/>
    <cellStyle name="Output 5 3 4 4" xfId="20647" xr:uid="{00000000-0005-0000-0000-0000BF6E0000}"/>
    <cellStyle name="Output 5 3 4 5" xfId="20648" xr:uid="{00000000-0005-0000-0000-0000C06E0000}"/>
    <cellStyle name="Output 5 3 4 6" xfId="20649" xr:uid="{00000000-0005-0000-0000-0000C16E0000}"/>
    <cellStyle name="Output 5 3 5" xfId="20650" xr:uid="{00000000-0005-0000-0000-0000C26E0000}"/>
    <cellStyle name="Output 5 4" xfId="20651" xr:uid="{00000000-0005-0000-0000-0000C36E0000}"/>
    <cellStyle name="Output 5 4 2" xfId="20652" xr:uid="{00000000-0005-0000-0000-0000C46E0000}"/>
    <cellStyle name="Output 5 4 2 2" xfId="20653" xr:uid="{00000000-0005-0000-0000-0000C56E0000}"/>
    <cellStyle name="Output 5 4 2 2 2" xfId="20654" xr:uid="{00000000-0005-0000-0000-0000C66E0000}"/>
    <cellStyle name="Output 5 4 2 2 3" xfId="20655" xr:uid="{00000000-0005-0000-0000-0000C76E0000}"/>
    <cellStyle name="Output 5 4 2 2 4" xfId="20656" xr:uid="{00000000-0005-0000-0000-0000C86E0000}"/>
    <cellStyle name="Output 5 4 2 2 5" xfId="20657" xr:uid="{00000000-0005-0000-0000-0000C96E0000}"/>
    <cellStyle name="Output 5 4 2 2 6" xfId="20658" xr:uid="{00000000-0005-0000-0000-0000CA6E0000}"/>
    <cellStyle name="Output 5 4 2 3" xfId="20659" xr:uid="{00000000-0005-0000-0000-0000CB6E0000}"/>
    <cellStyle name="Output 5 4 2 3 2" xfId="20660" xr:uid="{00000000-0005-0000-0000-0000CC6E0000}"/>
    <cellStyle name="Output 5 4 2 3 3" xfId="20661" xr:uid="{00000000-0005-0000-0000-0000CD6E0000}"/>
    <cellStyle name="Output 5 4 2 3 4" xfId="20662" xr:uid="{00000000-0005-0000-0000-0000CE6E0000}"/>
    <cellStyle name="Output 5 4 2 3 5" xfId="20663" xr:uid="{00000000-0005-0000-0000-0000CF6E0000}"/>
    <cellStyle name="Output 5 4 2 3 6" xfId="20664" xr:uid="{00000000-0005-0000-0000-0000D06E0000}"/>
    <cellStyle name="Output 5 4 2 4" xfId="20665" xr:uid="{00000000-0005-0000-0000-0000D16E0000}"/>
    <cellStyle name="Output 5 4 3" xfId="20666" xr:uid="{00000000-0005-0000-0000-0000D26E0000}"/>
    <cellStyle name="Output 5 4 3 2" xfId="20667" xr:uid="{00000000-0005-0000-0000-0000D36E0000}"/>
    <cellStyle name="Output 5 4 3 3" xfId="20668" xr:uid="{00000000-0005-0000-0000-0000D46E0000}"/>
    <cellStyle name="Output 5 4 3 4" xfId="20669" xr:uid="{00000000-0005-0000-0000-0000D56E0000}"/>
    <cellStyle name="Output 5 4 3 5" xfId="20670" xr:uid="{00000000-0005-0000-0000-0000D66E0000}"/>
    <cellStyle name="Output 5 4 3 6" xfId="20671" xr:uid="{00000000-0005-0000-0000-0000D76E0000}"/>
    <cellStyle name="Output 5 4 4" xfId="20672" xr:uid="{00000000-0005-0000-0000-0000D86E0000}"/>
    <cellStyle name="Output 5 4 4 2" xfId="20673" xr:uid="{00000000-0005-0000-0000-0000D96E0000}"/>
    <cellStyle name="Output 5 4 4 3" xfId="20674" xr:uid="{00000000-0005-0000-0000-0000DA6E0000}"/>
    <cellStyle name="Output 5 4 4 4" xfId="20675" xr:uid="{00000000-0005-0000-0000-0000DB6E0000}"/>
    <cellStyle name="Output 5 4 4 5" xfId="20676" xr:uid="{00000000-0005-0000-0000-0000DC6E0000}"/>
    <cellStyle name="Output 5 4 4 6" xfId="20677" xr:uid="{00000000-0005-0000-0000-0000DD6E0000}"/>
    <cellStyle name="Output 5 4 5" xfId="20678" xr:uid="{00000000-0005-0000-0000-0000DE6E0000}"/>
    <cellStyle name="Output 5 5" xfId="20679" xr:uid="{00000000-0005-0000-0000-0000DF6E0000}"/>
    <cellStyle name="Output 5 5 2" xfId="20680" xr:uid="{00000000-0005-0000-0000-0000E06E0000}"/>
    <cellStyle name="Output 5 5 2 2" xfId="20681" xr:uid="{00000000-0005-0000-0000-0000E16E0000}"/>
    <cellStyle name="Output 5 5 2 3" xfId="20682" xr:uid="{00000000-0005-0000-0000-0000E26E0000}"/>
    <cellStyle name="Output 5 5 2 4" xfId="20683" xr:uid="{00000000-0005-0000-0000-0000E36E0000}"/>
    <cellStyle name="Output 5 5 2 5" xfId="20684" xr:uid="{00000000-0005-0000-0000-0000E46E0000}"/>
    <cellStyle name="Output 5 5 2 6" xfId="20685" xr:uid="{00000000-0005-0000-0000-0000E56E0000}"/>
    <cellStyle name="Output 5 5 3" xfId="20686" xr:uid="{00000000-0005-0000-0000-0000E66E0000}"/>
    <cellStyle name="Output 5 5 3 2" xfId="20687" xr:uid="{00000000-0005-0000-0000-0000E76E0000}"/>
    <cellStyle name="Output 5 5 3 3" xfId="20688" xr:uid="{00000000-0005-0000-0000-0000E86E0000}"/>
    <cellStyle name="Output 5 5 3 4" xfId="20689" xr:uid="{00000000-0005-0000-0000-0000E96E0000}"/>
    <cellStyle name="Output 5 5 3 5" xfId="20690" xr:uid="{00000000-0005-0000-0000-0000EA6E0000}"/>
    <cellStyle name="Output 5 5 3 6" xfId="20691" xr:uid="{00000000-0005-0000-0000-0000EB6E0000}"/>
    <cellStyle name="Output 5 5 4" xfId="20692" xr:uid="{00000000-0005-0000-0000-0000EC6E0000}"/>
    <cellStyle name="Output 5 6" xfId="20693" xr:uid="{00000000-0005-0000-0000-0000ED6E0000}"/>
    <cellStyle name="Output 5 6 2" xfId="20694" xr:uid="{00000000-0005-0000-0000-0000EE6E0000}"/>
    <cellStyle name="Output 5 6 3" xfId="20695" xr:uid="{00000000-0005-0000-0000-0000EF6E0000}"/>
    <cellStyle name="Output 5 6 4" xfId="20696" xr:uid="{00000000-0005-0000-0000-0000F06E0000}"/>
    <cellStyle name="Output 5 6 5" xfId="20697" xr:uid="{00000000-0005-0000-0000-0000F16E0000}"/>
    <cellStyle name="Output 5 6 6" xfId="20698" xr:uid="{00000000-0005-0000-0000-0000F26E0000}"/>
    <cellStyle name="Output 5 7" xfId="20699" xr:uid="{00000000-0005-0000-0000-0000F36E0000}"/>
    <cellStyle name="Output 5 7 2" xfId="20700" xr:uid="{00000000-0005-0000-0000-0000F46E0000}"/>
    <cellStyle name="Output 5 7 3" xfId="20701" xr:uid="{00000000-0005-0000-0000-0000F56E0000}"/>
    <cellStyle name="Output 5 7 4" xfId="20702" xr:uid="{00000000-0005-0000-0000-0000F66E0000}"/>
    <cellStyle name="Output 5 7 5" xfId="20703" xr:uid="{00000000-0005-0000-0000-0000F76E0000}"/>
    <cellStyle name="Output 5 7 6" xfId="20704" xr:uid="{00000000-0005-0000-0000-0000F86E0000}"/>
    <cellStyle name="Output 5 8" xfId="20705" xr:uid="{00000000-0005-0000-0000-0000F96E0000}"/>
    <cellStyle name="Output 5_Client_Report_SSFD_286_UI_15May14_06h00" xfId="37127" xr:uid="{00000000-0005-0000-0000-0000FA6E0000}"/>
    <cellStyle name="Output 6" xfId="20706" xr:uid="{00000000-0005-0000-0000-0000FB6E0000}"/>
    <cellStyle name="Output 6 2" xfId="20707" xr:uid="{00000000-0005-0000-0000-0000FC6E0000}"/>
    <cellStyle name="Output 6 2 2" xfId="20708" xr:uid="{00000000-0005-0000-0000-0000FD6E0000}"/>
    <cellStyle name="Output 6 2 2 2" xfId="20709" xr:uid="{00000000-0005-0000-0000-0000FE6E0000}"/>
    <cellStyle name="Output 6 2 2 2 2" xfId="20710" xr:uid="{00000000-0005-0000-0000-0000FF6E0000}"/>
    <cellStyle name="Output 6 2 2 2 3" xfId="20711" xr:uid="{00000000-0005-0000-0000-0000006F0000}"/>
    <cellStyle name="Output 6 2 2 2 4" xfId="20712" xr:uid="{00000000-0005-0000-0000-0000016F0000}"/>
    <cellStyle name="Output 6 2 2 2 5" xfId="20713" xr:uid="{00000000-0005-0000-0000-0000026F0000}"/>
    <cellStyle name="Output 6 2 2 2 6" xfId="20714" xr:uid="{00000000-0005-0000-0000-0000036F0000}"/>
    <cellStyle name="Output 6 2 2 3" xfId="20715" xr:uid="{00000000-0005-0000-0000-0000046F0000}"/>
    <cellStyle name="Output 6 2 2 3 2" xfId="20716" xr:uid="{00000000-0005-0000-0000-0000056F0000}"/>
    <cellStyle name="Output 6 2 2 3 3" xfId="20717" xr:uid="{00000000-0005-0000-0000-0000066F0000}"/>
    <cellStyle name="Output 6 2 2 3 4" xfId="20718" xr:uid="{00000000-0005-0000-0000-0000076F0000}"/>
    <cellStyle name="Output 6 2 2 3 5" xfId="20719" xr:uid="{00000000-0005-0000-0000-0000086F0000}"/>
    <cellStyle name="Output 6 2 2 3 6" xfId="20720" xr:uid="{00000000-0005-0000-0000-0000096F0000}"/>
    <cellStyle name="Output 6 2 2 4" xfId="20721" xr:uid="{00000000-0005-0000-0000-00000A6F0000}"/>
    <cellStyle name="Output 6 2 3" xfId="20722" xr:uid="{00000000-0005-0000-0000-00000B6F0000}"/>
    <cellStyle name="Output 6 2 3 2" xfId="20723" xr:uid="{00000000-0005-0000-0000-00000C6F0000}"/>
    <cellStyle name="Output 6 2 3 3" xfId="20724" xr:uid="{00000000-0005-0000-0000-00000D6F0000}"/>
    <cellStyle name="Output 6 2 3 4" xfId="20725" xr:uid="{00000000-0005-0000-0000-00000E6F0000}"/>
    <cellStyle name="Output 6 2 3 5" xfId="20726" xr:uid="{00000000-0005-0000-0000-00000F6F0000}"/>
    <cellStyle name="Output 6 2 3 6" xfId="20727" xr:uid="{00000000-0005-0000-0000-0000106F0000}"/>
    <cellStyle name="Output 6 2 4" xfId="20728" xr:uid="{00000000-0005-0000-0000-0000116F0000}"/>
    <cellStyle name="Output 6 2 4 2" xfId="20729" xr:uid="{00000000-0005-0000-0000-0000126F0000}"/>
    <cellStyle name="Output 6 2 4 3" xfId="20730" xr:uid="{00000000-0005-0000-0000-0000136F0000}"/>
    <cellStyle name="Output 6 2 4 4" xfId="20731" xr:uid="{00000000-0005-0000-0000-0000146F0000}"/>
    <cellStyle name="Output 6 2 4 5" xfId="20732" xr:uid="{00000000-0005-0000-0000-0000156F0000}"/>
    <cellStyle name="Output 6 2 4 6" xfId="20733" xr:uid="{00000000-0005-0000-0000-0000166F0000}"/>
    <cellStyle name="Output 6 2 5" xfId="20734" xr:uid="{00000000-0005-0000-0000-0000176F0000}"/>
    <cellStyle name="Output 6 3" xfId="20735" xr:uid="{00000000-0005-0000-0000-0000186F0000}"/>
    <cellStyle name="Output 6 3 2" xfId="20736" xr:uid="{00000000-0005-0000-0000-0000196F0000}"/>
    <cellStyle name="Output 6 3 2 2" xfId="20737" xr:uid="{00000000-0005-0000-0000-00001A6F0000}"/>
    <cellStyle name="Output 6 3 2 2 2" xfId="20738" xr:uid="{00000000-0005-0000-0000-00001B6F0000}"/>
    <cellStyle name="Output 6 3 2 2 3" xfId="20739" xr:uid="{00000000-0005-0000-0000-00001C6F0000}"/>
    <cellStyle name="Output 6 3 2 2 4" xfId="20740" xr:uid="{00000000-0005-0000-0000-00001D6F0000}"/>
    <cellStyle name="Output 6 3 2 2 5" xfId="20741" xr:uid="{00000000-0005-0000-0000-00001E6F0000}"/>
    <cellStyle name="Output 6 3 2 2 6" xfId="20742" xr:uid="{00000000-0005-0000-0000-00001F6F0000}"/>
    <cellStyle name="Output 6 3 2 3" xfId="20743" xr:uid="{00000000-0005-0000-0000-0000206F0000}"/>
    <cellStyle name="Output 6 3 2 3 2" xfId="20744" xr:uid="{00000000-0005-0000-0000-0000216F0000}"/>
    <cellStyle name="Output 6 3 2 3 3" xfId="20745" xr:uid="{00000000-0005-0000-0000-0000226F0000}"/>
    <cellStyle name="Output 6 3 2 3 4" xfId="20746" xr:uid="{00000000-0005-0000-0000-0000236F0000}"/>
    <cellStyle name="Output 6 3 2 3 5" xfId="20747" xr:uid="{00000000-0005-0000-0000-0000246F0000}"/>
    <cellStyle name="Output 6 3 2 3 6" xfId="20748" xr:uid="{00000000-0005-0000-0000-0000256F0000}"/>
    <cellStyle name="Output 6 3 2 4" xfId="20749" xr:uid="{00000000-0005-0000-0000-0000266F0000}"/>
    <cellStyle name="Output 6 3 3" xfId="20750" xr:uid="{00000000-0005-0000-0000-0000276F0000}"/>
    <cellStyle name="Output 6 3 3 2" xfId="20751" xr:uid="{00000000-0005-0000-0000-0000286F0000}"/>
    <cellStyle name="Output 6 3 3 3" xfId="20752" xr:uid="{00000000-0005-0000-0000-0000296F0000}"/>
    <cellStyle name="Output 6 3 3 4" xfId="20753" xr:uid="{00000000-0005-0000-0000-00002A6F0000}"/>
    <cellStyle name="Output 6 3 3 5" xfId="20754" xr:uid="{00000000-0005-0000-0000-00002B6F0000}"/>
    <cellStyle name="Output 6 3 3 6" xfId="20755" xr:uid="{00000000-0005-0000-0000-00002C6F0000}"/>
    <cellStyle name="Output 6 3 4" xfId="20756" xr:uid="{00000000-0005-0000-0000-00002D6F0000}"/>
    <cellStyle name="Output 6 3 4 2" xfId="20757" xr:uid="{00000000-0005-0000-0000-00002E6F0000}"/>
    <cellStyle name="Output 6 3 4 3" xfId="20758" xr:uid="{00000000-0005-0000-0000-00002F6F0000}"/>
    <cellStyle name="Output 6 3 4 4" xfId="20759" xr:uid="{00000000-0005-0000-0000-0000306F0000}"/>
    <cellStyle name="Output 6 3 4 5" xfId="20760" xr:uid="{00000000-0005-0000-0000-0000316F0000}"/>
    <cellStyle name="Output 6 3 4 6" xfId="20761" xr:uid="{00000000-0005-0000-0000-0000326F0000}"/>
    <cellStyle name="Output 6 3 5" xfId="20762" xr:uid="{00000000-0005-0000-0000-0000336F0000}"/>
    <cellStyle name="Output 6 4" xfId="20763" xr:uid="{00000000-0005-0000-0000-0000346F0000}"/>
    <cellStyle name="Output 6 4 2" xfId="20764" xr:uid="{00000000-0005-0000-0000-0000356F0000}"/>
    <cellStyle name="Output 6 4 2 2" xfId="20765" xr:uid="{00000000-0005-0000-0000-0000366F0000}"/>
    <cellStyle name="Output 6 4 2 2 2" xfId="20766" xr:uid="{00000000-0005-0000-0000-0000376F0000}"/>
    <cellStyle name="Output 6 4 2 2 3" xfId="20767" xr:uid="{00000000-0005-0000-0000-0000386F0000}"/>
    <cellStyle name="Output 6 4 2 2 4" xfId="20768" xr:uid="{00000000-0005-0000-0000-0000396F0000}"/>
    <cellStyle name="Output 6 4 2 2 5" xfId="20769" xr:uid="{00000000-0005-0000-0000-00003A6F0000}"/>
    <cellStyle name="Output 6 4 2 2 6" xfId="20770" xr:uid="{00000000-0005-0000-0000-00003B6F0000}"/>
    <cellStyle name="Output 6 4 2 3" xfId="20771" xr:uid="{00000000-0005-0000-0000-00003C6F0000}"/>
    <cellStyle name="Output 6 4 2 3 2" xfId="20772" xr:uid="{00000000-0005-0000-0000-00003D6F0000}"/>
    <cellStyle name="Output 6 4 2 3 3" xfId="20773" xr:uid="{00000000-0005-0000-0000-00003E6F0000}"/>
    <cellStyle name="Output 6 4 2 3 4" xfId="20774" xr:uid="{00000000-0005-0000-0000-00003F6F0000}"/>
    <cellStyle name="Output 6 4 2 3 5" xfId="20775" xr:uid="{00000000-0005-0000-0000-0000406F0000}"/>
    <cellStyle name="Output 6 4 2 3 6" xfId="20776" xr:uid="{00000000-0005-0000-0000-0000416F0000}"/>
    <cellStyle name="Output 6 4 2 4" xfId="20777" xr:uid="{00000000-0005-0000-0000-0000426F0000}"/>
    <cellStyle name="Output 6 4 3" xfId="20778" xr:uid="{00000000-0005-0000-0000-0000436F0000}"/>
    <cellStyle name="Output 6 4 3 2" xfId="20779" xr:uid="{00000000-0005-0000-0000-0000446F0000}"/>
    <cellStyle name="Output 6 4 3 3" xfId="20780" xr:uid="{00000000-0005-0000-0000-0000456F0000}"/>
    <cellStyle name="Output 6 4 3 4" xfId="20781" xr:uid="{00000000-0005-0000-0000-0000466F0000}"/>
    <cellStyle name="Output 6 4 3 5" xfId="20782" xr:uid="{00000000-0005-0000-0000-0000476F0000}"/>
    <cellStyle name="Output 6 4 3 6" xfId="20783" xr:uid="{00000000-0005-0000-0000-0000486F0000}"/>
    <cellStyle name="Output 6 4 4" xfId="20784" xr:uid="{00000000-0005-0000-0000-0000496F0000}"/>
    <cellStyle name="Output 6 4 4 2" xfId="20785" xr:uid="{00000000-0005-0000-0000-00004A6F0000}"/>
    <cellStyle name="Output 6 4 4 3" xfId="20786" xr:uid="{00000000-0005-0000-0000-00004B6F0000}"/>
    <cellStyle name="Output 6 4 4 4" xfId="20787" xr:uid="{00000000-0005-0000-0000-00004C6F0000}"/>
    <cellStyle name="Output 6 4 4 5" xfId="20788" xr:uid="{00000000-0005-0000-0000-00004D6F0000}"/>
    <cellStyle name="Output 6 4 4 6" xfId="20789" xr:uid="{00000000-0005-0000-0000-00004E6F0000}"/>
    <cellStyle name="Output 6 4 5" xfId="20790" xr:uid="{00000000-0005-0000-0000-00004F6F0000}"/>
    <cellStyle name="Output 6 5" xfId="20791" xr:uid="{00000000-0005-0000-0000-0000506F0000}"/>
    <cellStyle name="Output 6 5 2" xfId="20792" xr:uid="{00000000-0005-0000-0000-0000516F0000}"/>
    <cellStyle name="Output 6 5 2 2" xfId="20793" xr:uid="{00000000-0005-0000-0000-0000526F0000}"/>
    <cellStyle name="Output 6 5 2 3" xfId="20794" xr:uid="{00000000-0005-0000-0000-0000536F0000}"/>
    <cellStyle name="Output 6 5 2 4" xfId="20795" xr:uid="{00000000-0005-0000-0000-0000546F0000}"/>
    <cellStyle name="Output 6 5 2 5" xfId="20796" xr:uid="{00000000-0005-0000-0000-0000556F0000}"/>
    <cellStyle name="Output 6 5 2 6" xfId="20797" xr:uid="{00000000-0005-0000-0000-0000566F0000}"/>
    <cellStyle name="Output 6 5 3" xfId="20798" xr:uid="{00000000-0005-0000-0000-0000576F0000}"/>
    <cellStyle name="Output 6 5 3 2" xfId="20799" xr:uid="{00000000-0005-0000-0000-0000586F0000}"/>
    <cellStyle name="Output 6 5 3 3" xfId="20800" xr:uid="{00000000-0005-0000-0000-0000596F0000}"/>
    <cellStyle name="Output 6 5 3 4" xfId="20801" xr:uid="{00000000-0005-0000-0000-00005A6F0000}"/>
    <cellStyle name="Output 6 5 3 5" xfId="20802" xr:uid="{00000000-0005-0000-0000-00005B6F0000}"/>
    <cellStyle name="Output 6 5 3 6" xfId="20803" xr:uid="{00000000-0005-0000-0000-00005C6F0000}"/>
    <cellStyle name="Output 6 5 4" xfId="20804" xr:uid="{00000000-0005-0000-0000-00005D6F0000}"/>
    <cellStyle name="Output 6 6" xfId="20805" xr:uid="{00000000-0005-0000-0000-00005E6F0000}"/>
    <cellStyle name="Output 6 6 2" xfId="20806" xr:uid="{00000000-0005-0000-0000-00005F6F0000}"/>
    <cellStyle name="Output 6 6 3" xfId="20807" xr:uid="{00000000-0005-0000-0000-0000606F0000}"/>
    <cellStyle name="Output 6 6 4" xfId="20808" xr:uid="{00000000-0005-0000-0000-0000616F0000}"/>
    <cellStyle name="Output 6 6 5" xfId="20809" xr:uid="{00000000-0005-0000-0000-0000626F0000}"/>
    <cellStyle name="Output 6 6 6" xfId="20810" xr:uid="{00000000-0005-0000-0000-0000636F0000}"/>
    <cellStyle name="Output 6 7" xfId="20811" xr:uid="{00000000-0005-0000-0000-0000646F0000}"/>
    <cellStyle name="Output 6 7 2" xfId="20812" xr:uid="{00000000-0005-0000-0000-0000656F0000}"/>
    <cellStyle name="Output 6 7 3" xfId="20813" xr:uid="{00000000-0005-0000-0000-0000666F0000}"/>
    <cellStyle name="Output 6 7 4" xfId="20814" xr:uid="{00000000-0005-0000-0000-0000676F0000}"/>
    <cellStyle name="Output 6 7 5" xfId="20815" xr:uid="{00000000-0005-0000-0000-0000686F0000}"/>
    <cellStyle name="Output 6 7 6" xfId="20816" xr:uid="{00000000-0005-0000-0000-0000696F0000}"/>
    <cellStyle name="Output 6 8" xfId="20817" xr:uid="{00000000-0005-0000-0000-00006A6F0000}"/>
    <cellStyle name="Output 6_Client_Report_SSFD_286_UI_15May14_06h00" xfId="37128" xr:uid="{00000000-0005-0000-0000-00006B6F0000}"/>
    <cellStyle name="Output 7" xfId="20818" xr:uid="{00000000-0005-0000-0000-00006C6F0000}"/>
    <cellStyle name="Output 7 2" xfId="20819" xr:uid="{00000000-0005-0000-0000-00006D6F0000}"/>
    <cellStyle name="Output 7 2 2" xfId="20820" xr:uid="{00000000-0005-0000-0000-00006E6F0000}"/>
    <cellStyle name="Output 7 2 2 2" xfId="20821" xr:uid="{00000000-0005-0000-0000-00006F6F0000}"/>
    <cellStyle name="Output 7 2 2 2 2" xfId="20822" xr:uid="{00000000-0005-0000-0000-0000706F0000}"/>
    <cellStyle name="Output 7 2 2 2 3" xfId="20823" xr:uid="{00000000-0005-0000-0000-0000716F0000}"/>
    <cellStyle name="Output 7 2 2 2 4" xfId="20824" xr:uid="{00000000-0005-0000-0000-0000726F0000}"/>
    <cellStyle name="Output 7 2 2 2 5" xfId="20825" xr:uid="{00000000-0005-0000-0000-0000736F0000}"/>
    <cellStyle name="Output 7 2 2 2 6" xfId="20826" xr:uid="{00000000-0005-0000-0000-0000746F0000}"/>
    <cellStyle name="Output 7 2 2 3" xfId="20827" xr:uid="{00000000-0005-0000-0000-0000756F0000}"/>
    <cellStyle name="Output 7 2 2 3 2" xfId="20828" xr:uid="{00000000-0005-0000-0000-0000766F0000}"/>
    <cellStyle name="Output 7 2 2 3 3" xfId="20829" xr:uid="{00000000-0005-0000-0000-0000776F0000}"/>
    <cellStyle name="Output 7 2 2 3 4" xfId="20830" xr:uid="{00000000-0005-0000-0000-0000786F0000}"/>
    <cellStyle name="Output 7 2 2 3 5" xfId="20831" xr:uid="{00000000-0005-0000-0000-0000796F0000}"/>
    <cellStyle name="Output 7 2 2 3 6" xfId="20832" xr:uid="{00000000-0005-0000-0000-00007A6F0000}"/>
    <cellStyle name="Output 7 2 2 4" xfId="20833" xr:uid="{00000000-0005-0000-0000-00007B6F0000}"/>
    <cellStyle name="Output 7 2 3" xfId="20834" xr:uid="{00000000-0005-0000-0000-00007C6F0000}"/>
    <cellStyle name="Output 7 2 3 2" xfId="20835" xr:uid="{00000000-0005-0000-0000-00007D6F0000}"/>
    <cellStyle name="Output 7 2 3 3" xfId="20836" xr:uid="{00000000-0005-0000-0000-00007E6F0000}"/>
    <cellStyle name="Output 7 2 3 4" xfId="20837" xr:uid="{00000000-0005-0000-0000-00007F6F0000}"/>
    <cellStyle name="Output 7 2 3 5" xfId="20838" xr:uid="{00000000-0005-0000-0000-0000806F0000}"/>
    <cellStyle name="Output 7 2 3 6" xfId="20839" xr:uid="{00000000-0005-0000-0000-0000816F0000}"/>
    <cellStyle name="Output 7 2 4" xfId="20840" xr:uid="{00000000-0005-0000-0000-0000826F0000}"/>
    <cellStyle name="Output 7 2 4 2" xfId="20841" xr:uid="{00000000-0005-0000-0000-0000836F0000}"/>
    <cellStyle name="Output 7 2 4 3" xfId="20842" xr:uid="{00000000-0005-0000-0000-0000846F0000}"/>
    <cellStyle name="Output 7 2 4 4" xfId="20843" xr:uid="{00000000-0005-0000-0000-0000856F0000}"/>
    <cellStyle name="Output 7 2 4 5" xfId="20844" xr:uid="{00000000-0005-0000-0000-0000866F0000}"/>
    <cellStyle name="Output 7 2 4 6" xfId="20845" xr:uid="{00000000-0005-0000-0000-0000876F0000}"/>
    <cellStyle name="Output 7 2 5" xfId="20846" xr:uid="{00000000-0005-0000-0000-0000886F0000}"/>
    <cellStyle name="Output 7 3" xfId="20847" xr:uid="{00000000-0005-0000-0000-0000896F0000}"/>
    <cellStyle name="Output 7 3 2" xfId="20848" xr:uid="{00000000-0005-0000-0000-00008A6F0000}"/>
    <cellStyle name="Output 7 3 2 2" xfId="20849" xr:uid="{00000000-0005-0000-0000-00008B6F0000}"/>
    <cellStyle name="Output 7 3 2 2 2" xfId="20850" xr:uid="{00000000-0005-0000-0000-00008C6F0000}"/>
    <cellStyle name="Output 7 3 2 2 3" xfId="20851" xr:uid="{00000000-0005-0000-0000-00008D6F0000}"/>
    <cellStyle name="Output 7 3 2 2 4" xfId="20852" xr:uid="{00000000-0005-0000-0000-00008E6F0000}"/>
    <cellStyle name="Output 7 3 2 2 5" xfId="20853" xr:uid="{00000000-0005-0000-0000-00008F6F0000}"/>
    <cellStyle name="Output 7 3 2 2 6" xfId="20854" xr:uid="{00000000-0005-0000-0000-0000906F0000}"/>
    <cellStyle name="Output 7 3 2 3" xfId="20855" xr:uid="{00000000-0005-0000-0000-0000916F0000}"/>
    <cellStyle name="Output 7 3 2 3 2" xfId="20856" xr:uid="{00000000-0005-0000-0000-0000926F0000}"/>
    <cellStyle name="Output 7 3 2 3 3" xfId="20857" xr:uid="{00000000-0005-0000-0000-0000936F0000}"/>
    <cellStyle name="Output 7 3 2 3 4" xfId="20858" xr:uid="{00000000-0005-0000-0000-0000946F0000}"/>
    <cellStyle name="Output 7 3 2 3 5" xfId="20859" xr:uid="{00000000-0005-0000-0000-0000956F0000}"/>
    <cellStyle name="Output 7 3 2 3 6" xfId="20860" xr:uid="{00000000-0005-0000-0000-0000966F0000}"/>
    <cellStyle name="Output 7 3 2 4" xfId="20861" xr:uid="{00000000-0005-0000-0000-0000976F0000}"/>
    <cellStyle name="Output 7 3 3" xfId="20862" xr:uid="{00000000-0005-0000-0000-0000986F0000}"/>
    <cellStyle name="Output 7 3 3 2" xfId="20863" xr:uid="{00000000-0005-0000-0000-0000996F0000}"/>
    <cellStyle name="Output 7 3 3 3" xfId="20864" xr:uid="{00000000-0005-0000-0000-00009A6F0000}"/>
    <cellStyle name="Output 7 3 3 4" xfId="20865" xr:uid="{00000000-0005-0000-0000-00009B6F0000}"/>
    <cellStyle name="Output 7 3 3 5" xfId="20866" xr:uid="{00000000-0005-0000-0000-00009C6F0000}"/>
    <cellStyle name="Output 7 3 3 6" xfId="20867" xr:uid="{00000000-0005-0000-0000-00009D6F0000}"/>
    <cellStyle name="Output 7 3 4" xfId="20868" xr:uid="{00000000-0005-0000-0000-00009E6F0000}"/>
    <cellStyle name="Output 7 3 4 2" xfId="20869" xr:uid="{00000000-0005-0000-0000-00009F6F0000}"/>
    <cellStyle name="Output 7 3 4 3" xfId="20870" xr:uid="{00000000-0005-0000-0000-0000A06F0000}"/>
    <cellStyle name="Output 7 3 4 4" xfId="20871" xr:uid="{00000000-0005-0000-0000-0000A16F0000}"/>
    <cellStyle name="Output 7 3 4 5" xfId="20872" xr:uid="{00000000-0005-0000-0000-0000A26F0000}"/>
    <cellStyle name="Output 7 3 4 6" xfId="20873" xr:uid="{00000000-0005-0000-0000-0000A36F0000}"/>
    <cellStyle name="Output 7 3 5" xfId="20874" xr:uid="{00000000-0005-0000-0000-0000A46F0000}"/>
    <cellStyle name="Output 7 4" xfId="20875" xr:uid="{00000000-0005-0000-0000-0000A56F0000}"/>
    <cellStyle name="Output 7 4 2" xfId="20876" xr:uid="{00000000-0005-0000-0000-0000A66F0000}"/>
    <cellStyle name="Output 7 4 2 2" xfId="20877" xr:uid="{00000000-0005-0000-0000-0000A76F0000}"/>
    <cellStyle name="Output 7 4 2 2 2" xfId="20878" xr:uid="{00000000-0005-0000-0000-0000A86F0000}"/>
    <cellStyle name="Output 7 4 2 2 3" xfId="20879" xr:uid="{00000000-0005-0000-0000-0000A96F0000}"/>
    <cellStyle name="Output 7 4 2 2 4" xfId="20880" xr:uid="{00000000-0005-0000-0000-0000AA6F0000}"/>
    <cellStyle name="Output 7 4 2 2 5" xfId="20881" xr:uid="{00000000-0005-0000-0000-0000AB6F0000}"/>
    <cellStyle name="Output 7 4 2 2 6" xfId="20882" xr:uid="{00000000-0005-0000-0000-0000AC6F0000}"/>
    <cellStyle name="Output 7 4 2 3" xfId="20883" xr:uid="{00000000-0005-0000-0000-0000AD6F0000}"/>
    <cellStyle name="Output 7 4 2 3 2" xfId="20884" xr:uid="{00000000-0005-0000-0000-0000AE6F0000}"/>
    <cellStyle name="Output 7 4 2 3 3" xfId="20885" xr:uid="{00000000-0005-0000-0000-0000AF6F0000}"/>
    <cellStyle name="Output 7 4 2 3 4" xfId="20886" xr:uid="{00000000-0005-0000-0000-0000B06F0000}"/>
    <cellStyle name="Output 7 4 2 3 5" xfId="20887" xr:uid="{00000000-0005-0000-0000-0000B16F0000}"/>
    <cellStyle name="Output 7 4 2 3 6" xfId="20888" xr:uid="{00000000-0005-0000-0000-0000B26F0000}"/>
    <cellStyle name="Output 7 4 2 4" xfId="20889" xr:uid="{00000000-0005-0000-0000-0000B36F0000}"/>
    <cellStyle name="Output 7 4 3" xfId="20890" xr:uid="{00000000-0005-0000-0000-0000B46F0000}"/>
    <cellStyle name="Output 7 4 3 2" xfId="20891" xr:uid="{00000000-0005-0000-0000-0000B56F0000}"/>
    <cellStyle name="Output 7 4 3 3" xfId="20892" xr:uid="{00000000-0005-0000-0000-0000B66F0000}"/>
    <cellStyle name="Output 7 4 3 4" xfId="20893" xr:uid="{00000000-0005-0000-0000-0000B76F0000}"/>
    <cellStyle name="Output 7 4 3 5" xfId="20894" xr:uid="{00000000-0005-0000-0000-0000B86F0000}"/>
    <cellStyle name="Output 7 4 3 6" xfId="20895" xr:uid="{00000000-0005-0000-0000-0000B96F0000}"/>
    <cellStyle name="Output 7 4 4" xfId="20896" xr:uid="{00000000-0005-0000-0000-0000BA6F0000}"/>
    <cellStyle name="Output 7 4 4 2" xfId="20897" xr:uid="{00000000-0005-0000-0000-0000BB6F0000}"/>
    <cellStyle name="Output 7 4 4 3" xfId="20898" xr:uid="{00000000-0005-0000-0000-0000BC6F0000}"/>
    <cellStyle name="Output 7 4 4 4" xfId="20899" xr:uid="{00000000-0005-0000-0000-0000BD6F0000}"/>
    <cellStyle name="Output 7 4 4 5" xfId="20900" xr:uid="{00000000-0005-0000-0000-0000BE6F0000}"/>
    <cellStyle name="Output 7 4 4 6" xfId="20901" xr:uid="{00000000-0005-0000-0000-0000BF6F0000}"/>
    <cellStyle name="Output 7 4 5" xfId="20902" xr:uid="{00000000-0005-0000-0000-0000C06F0000}"/>
    <cellStyle name="Output 7 5" xfId="20903" xr:uid="{00000000-0005-0000-0000-0000C16F0000}"/>
    <cellStyle name="Output 7 5 2" xfId="20904" xr:uid="{00000000-0005-0000-0000-0000C26F0000}"/>
    <cellStyle name="Output 7 5 2 2" xfId="20905" xr:uid="{00000000-0005-0000-0000-0000C36F0000}"/>
    <cellStyle name="Output 7 5 2 3" xfId="20906" xr:uid="{00000000-0005-0000-0000-0000C46F0000}"/>
    <cellStyle name="Output 7 5 2 4" xfId="20907" xr:uid="{00000000-0005-0000-0000-0000C56F0000}"/>
    <cellStyle name="Output 7 5 2 5" xfId="20908" xr:uid="{00000000-0005-0000-0000-0000C66F0000}"/>
    <cellStyle name="Output 7 5 2 6" xfId="20909" xr:uid="{00000000-0005-0000-0000-0000C76F0000}"/>
    <cellStyle name="Output 7 5 3" xfId="20910" xr:uid="{00000000-0005-0000-0000-0000C86F0000}"/>
    <cellStyle name="Output 7 5 3 2" xfId="20911" xr:uid="{00000000-0005-0000-0000-0000C96F0000}"/>
    <cellStyle name="Output 7 5 3 3" xfId="20912" xr:uid="{00000000-0005-0000-0000-0000CA6F0000}"/>
    <cellStyle name="Output 7 5 3 4" xfId="20913" xr:uid="{00000000-0005-0000-0000-0000CB6F0000}"/>
    <cellStyle name="Output 7 5 3 5" xfId="20914" xr:uid="{00000000-0005-0000-0000-0000CC6F0000}"/>
    <cellStyle name="Output 7 5 3 6" xfId="20915" xr:uid="{00000000-0005-0000-0000-0000CD6F0000}"/>
    <cellStyle name="Output 7 5 4" xfId="20916" xr:uid="{00000000-0005-0000-0000-0000CE6F0000}"/>
    <cellStyle name="Output 7 6" xfId="20917" xr:uid="{00000000-0005-0000-0000-0000CF6F0000}"/>
    <cellStyle name="Output 7 6 2" xfId="20918" xr:uid="{00000000-0005-0000-0000-0000D06F0000}"/>
    <cellStyle name="Output 7 6 3" xfId="20919" xr:uid="{00000000-0005-0000-0000-0000D16F0000}"/>
    <cellStyle name="Output 7 6 4" xfId="20920" xr:uid="{00000000-0005-0000-0000-0000D26F0000}"/>
    <cellStyle name="Output 7 6 5" xfId="20921" xr:uid="{00000000-0005-0000-0000-0000D36F0000}"/>
    <cellStyle name="Output 7 6 6" xfId="20922" xr:uid="{00000000-0005-0000-0000-0000D46F0000}"/>
    <cellStyle name="Output 7 7" xfId="20923" xr:uid="{00000000-0005-0000-0000-0000D56F0000}"/>
    <cellStyle name="Output 7 7 2" xfId="20924" xr:uid="{00000000-0005-0000-0000-0000D66F0000}"/>
    <cellStyle name="Output 7 7 3" xfId="20925" xr:uid="{00000000-0005-0000-0000-0000D76F0000}"/>
    <cellStyle name="Output 7 7 4" xfId="20926" xr:uid="{00000000-0005-0000-0000-0000D86F0000}"/>
    <cellStyle name="Output 7 7 5" xfId="20927" xr:uid="{00000000-0005-0000-0000-0000D96F0000}"/>
    <cellStyle name="Output 7 7 6" xfId="20928" xr:uid="{00000000-0005-0000-0000-0000DA6F0000}"/>
    <cellStyle name="Output 7 8" xfId="20929" xr:uid="{00000000-0005-0000-0000-0000DB6F0000}"/>
    <cellStyle name="Output 7_Client_Report_SSFD_286_UI_15May14_06h00" xfId="37129" xr:uid="{00000000-0005-0000-0000-0000DC6F0000}"/>
    <cellStyle name="Output 8" xfId="20930" xr:uid="{00000000-0005-0000-0000-0000DD6F0000}"/>
    <cellStyle name="Output 8 2" xfId="20931" xr:uid="{00000000-0005-0000-0000-0000DE6F0000}"/>
    <cellStyle name="Output 8 2 2" xfId="20932" xr:uid="{00000000-0005-0000-0000-0000DF6F0000}"/>
    <cellStyle name="Output 8 2 2 2" xfId="20933" xr:uid="{00000000-0005-0000-0000-0000E06F0000}"/>
    <cellStyle name="Output 8 2 2 2 2" xfId="20934" xr:uid="{00000000-0005-0000-0000-0000E16F0000}"/>
    <cellStyle name="Output 8 2 2 2 3" xfId="20935" xr:uid="{00000000-0005-0000-0000-0000E26F0000}"/>
    <cellStyle name="Output 8 2 2 2 4" xfId="20936" xr:uid="{00000000-0005-0000-0000-0000E36F0000}"/>
    <cellStyle name="Output 8 2 2 2 5" xfId="20937" xr:uid="{00000000-0005-0000-0000-0000E46F0000}"/>
    <cellStyle name="Output 8 2 2 2 6" xfId="20938" xr:uid="{00000000-0005-0000-0000-0000E56F0000}"/>
    <cellStyle name="Output 8 2 2 3" xfId="20939" xr:uid="{00000000-0005-0000-0000-0000E66F0000}"/>
    <cellStyle name="Output 8 2 2 3 2" xfId="20940" xr:uid="{00000000-0005-0000-0000-0000E76F0000}"/>
    <cellStyle name="Output 8 2 2 3 3" xfId="20941" xr:uid="{00000000-0005-0000-0000-0000E86F0000}"/>
    <cellStyle name="Output 8 2 2 3 4" xfId="20942" xr:uid="{00000000-0005-0000-0000-0000E96F0000}"/>
    <cellStyle name="Output 8 2 2 3 5" xfId="20943" xr:uid="{00000000-0005-0000-0000-0000EA6F0000}"/>
    <cellStyle name="Output 8 2 2 3 6" xfId="20944" xr:uid="{00000000-0005-0000-0000-0000EB6F0000}"/>
    <cellStyle name="Output 8 2 2 4" xfId="20945" xr:uid="{00000000-0005-0000-0000-0000EC6F0000}"/>
    <cellStyle name="Output 8 2 3" xfId="20946" xr:uid="{00000000-0005-0000-0000-0000ED6F0000}"/>
    <cellStyle name="Output 8 2 3 2" xfId="20947" xr:uid="{00000000-0005-0000-0000-0000EE6F0000}"/>
    <cellStyle name="Output 8 2 3 3" xfId="20948" xr:uid="{00000000-0005-0000-0000-0000EF6F0000}"/>
    <cellStyle name="Output 8 2 3 4" xfId="20949" xr:uid="{00000000-0005-0000-0000-0000F06F0000}"/>
    <cellStyle name="Output 8 2 3 5" xfId="20950" xr:uid="{00000000-0005-0000-0000-0000F16F0000}"/>
    <cellStyle name="Output 8 2 3 6" xfId="20951" xr:uid="{00000000-0005-0000-0000-0000F26F0000}"/>
    <cellStyle name="Output 8 2 4" xfId="20952" xr:uid="{00000000-0005-0000-0000-0000F36F0000}"/>
    <cellStyle name="Output 8 2 4 2" xfId="20953" xr:uid="{00000000-0005-0000-0000-0000F46F0000}"/>
    <cellStyle name="Output 8 2 4 3" xfId="20954" xr:uid="{00000000-0005-0000-0000-0000F56F0000}"/>
    <cellStyle name="Output 8 2 4 4" xfId="20955" xr:uid="{00000000-0005-0000-0000-0000F66F0000}"/>
    <cellStyle name="Output 8 2 4 5" xfId="20956" xr:uid="{00000000-0005-0000-0000-0000F76F0000}"/>
    <cellStyle name="Output 8 2 4 6" xfId="20957" xr:uid="{00000000-0005-0000-0000-0000F86F0000}"/>
    <cellStyle name="Output 8 2 5" xfId="20958" xr:uid="{00000000-0005-0000-0000-0000F96F0000}"/>
    <cellStyle name="Output 8 3" xfId="20959" xr:uid="{00000000-0005-0000-0000-0000FA6F0000}"/>
    <cellStyle name="Output 8 3 2" xfId="20960" xr:uid="{00000000-0005-0000-0000-0000FB6F0000}"/>
    <cellStyle name="Output 8 3 2 2" xfId="20961" xr:uid="{00000000-0005-0000-0000-0000FC6F0000}"/>
    <cellStyle name="Output 8 3 2 2 2" xfId="20962" xr:uid="{00000000-0005-0000-0000-0000FD6F0000}"/>
    <cellStyle name="Output 8 3 2 2 3" xfId="20963" xr:uid="{00000000-0005-0000-0000-0000FE6F0000}"/>
    <cellStyle name="Output 8 3 2 2 4" xfId="20964" xr:uid="{00000000-0005-0000-0000-0000FF6F0000}"/>
    <cellStyle name="Output 8 3 2 2 5" xfId="20965" xr:uid="{00000000-0005-0000-0000-000000700000}"/>
    <cellStyle name="Output 8 3 2 2 6" xfId="20966" xr:uid="{00000000-0005-0000-0000-000001700000}"/>
    <cellStyle name="Output 8 3 2 3" xfId="20967" xr:uid="{00000000-0005-0000-0000-000002700000}"/>
    <cellStyle name="Output 8 3 2 3 2" xfId="20968" xr:uid="{00000000-0005-0000-0000-000003700000}"/>
    <cellStyle name="Output 8 3 2 3 3" xfId="20969" xr:uid="{00000000-0005-0000-0000-000004700000}"/>
    <cellStyle name="Output 8 3 2 3 4" xfId="20970" xr:uid="{00000000-0005-0000-0000-000005700000}"/>
    <cellStyle name="Output 8 3 2 3 5" xfId="20971" xr:uid="{00000000-0005-0000-0000-000006700000}"/>
    <cellStyle name="Output 8 3 2 3 6" xfId="20972" xr:uid="{00000000-0005-0000-0000-000007700000}"/>
    <cellStyle name="Output 8 3 2 4" xfId="20973" xr:uid="{00000000-0005-0000-0000-000008700000}"/>
    <cellStyle name="Output 8 3 3" xfId="20974" xr:uid="{00000000-0005-0000-0000-000009700000}"/>
    <cellStyle name="Output 8 3 3 2" xfId="20975" xr:uid="{00000000-0005-0000-0000-00000A700000}"/>
    <cellStyle name="Output 8 3 3 3" xfId="20976" xr:uid="{00000000-0005-0000-0000-00000B700000}"/>
    <cellStyle name="Output 8 3 3 4" xfId="20977" xr:uid="{00000000-0005-0000-0000-00000C700000}"/>
    <cellStyle name="Output 8 3 3 5" xfId="20978" xr:uid="{00000000-0005-0000-0000-00000D700000}"/>
    <cellStyle name="Output 8 3 3 6" xfId="20979" xr:uid="{00000000-0005-0000-0000-00000E700000}"/>
    <cellStyle name="Output 8 3 4" xfId="20980" xr:uid="{00000000-0005-0000-0000-00000F700000}"/>
    <cellStyle name="Output 8 3 4 2" xfId="20981" xr:uid="{00000000-0005-0000-0000-000010700000}"/>
    <cellStyle name="Output 8 3 4 3" xfId="20982" xr:uid="{00000000-0005-0000-0000-000011700000}"/>
    <cellStyle name="Output 8 3 4 4" xfId="20983" xr:uid="{00000000-0005-0000-0000-000012700000}"/>
    <cellStyle name="Output 8 3 4 5" xfId="20984" xr:uid="{00000000-0005-0000-0000-000013700000}"/>
    <cellStyle name="Output 8 3 4 6" xfId="20985" xr:uid="{00000000-0005-0000-0000-000014700000}"/>
    <cellStyle name="Output 8 3 5" xfId="20986" xr:uid="{00000000-0005-0000-0000-000015700000}"/>
    <cellStyle name="Output 8 4" xfId="20987" xr:uid="{00000000-0005-0000-0000-000016700000}"/>
    <cellStyle name="Output 8 4 2" xfId="20988" xr:uid="{00000000-0005-0000-0000-000017700000}"/>
    <cellStyle name="Output 8 4 2 2" xfId="20989" xr:uid="{00000000-0005-0000-0000-000018700000}"/>
    <cellStyle name="Output 8 4 2 2 2" xfId="20990" xr:uid="{00000000-0005-0000-0000-000019700000}"/>
    <cellStyle name="Output 8 4 2 2 3" xfId="20991" xr:uid="{00000000-0005-0000-0000-00001A700000}"/>
    <cellStyle name="Output 8 4 2 2 4" xfId="20992" xr:uid="{00000000-0005-0000-0000-00001B700000}"/>
    <cellStyle name="Output 8 4 2 2 5" xfId="20993" xr:uid="{00000000-0005-0000-0000-00001C700000}"/>
    <cellStyle name="Output 8 4 2 2 6" xfId="20994" xr:uid="{00000000-0005-0000-0000-00001D700000}"/>
    <cellStyle name="Output 8 4 2 3" xfId="20995" xr:uid="{00000000-0005-0000-0000-00001E700000}"/>
    <cellStyle name="Output 8 4 2 3 2" xfId="20996" xr:uid="{00000000-0005-0000-0000-00001F700000}"/>
    <cellStyle name="Output 8 4 2 3 3" xfId="20997" xr:uid="{00000000-0005-0000-0000-000020700000}"/>
    <cellStyle name="Output 8 4 2 3 4" xfId="20998" xr:uid="{00000000-0005-0000-0000-000021700000}"/>
    <cellStyle name="Output 8 4 2 3 5" xfId="20999" xr:uid="{00000000-0005-0000-0000-000022700000}"/>
    <cellStyle name="Output 8 4 2 3 6" xfId="21000" xr:uid="{00000000-0005-0000-0000-000023700000}"/>
    <cellStyle name="Output 8 4 2 4" xfId="21001" xr:uid="{00000000-0005-0000-0000-000024700000}"/>
    <cellStyle name="Output 8 4 3" xfId="21002" xr:uid="{00000000-0005-0000-0000-000025700000}"/>
    <cellStyle name="Output 8 4 3 2" xfId="21003" xr:uid="{00000000-0005-0000-0000-000026700000}"/>
    <cellStyle name="Output 8 4 3 3" xfId="21004" xr:uid="{00000000-0005-0000-0000-000027700000}"/>
    <cellStyle name="Output 8 4 3 4" xfId="21005" xr:uid="{00000000-0005-0000-0000-000028700000}"/>
    <cellStyle name="Output 8 4 3 5" xfId="21006" xr:uid="{00000000-0005-0000-0000-000029700000}"/>
    <cellStyle name="Output 8 4 3 6" xfId="21007" xr:uid="{00000000-0005-0000-0000-00002A700000}"/>
    <cellStyle name="Output 8 4 4" xfId="21008" xr:uid="{00000000-0005-0000-0000-00002B700000}"/>
    <cellStyle name="Output 8 4 4 2" xfId="21009" xr:uid="{00000000-0005-0000-0000-00002C700000}"/>
    <cellStyle name="Output 8 4 4 3" xfId="21010" xr:uid="{00000000-0005-0000-0000-00002D700000}"/>
    <cellStyle name="Output 8 4 4 4" xfId="21011" xr:uid="{00000000-0005-0000-0000-00002E700000}"/>
    <cellStyle name="Output 8 4 4 5" xfId="21012" xr:uid="{00000000-0005-0000-0000-00002F700000}"/>
    <cellStyle name="Output 8 4 4 6" xfId="21013" xr:uid="{00000000-0005-0000-0000-000030700000}"/>
    <cellStyle name="Output 8 4 5" xfId="21014" xr:uid="{00000000-0005-0000-0000-000031700000}"/>
    <cellStyle name="Output 8 5" xfId="21015" xr:uid="{00000000-0005-0000-0000-000032700000}"/>
    <cellStyle name="Output 8 5 2" xfId="21016" xr:uid="{00000000-0005-0000-0000-000033700000}"/>
    <cellStyle name="Output 8 5 2 2" xfId="21017" xr:uid="{00000000-0005-0000-0000-000034700000}"/>
    <cellStyle name="Output 8 5 2 3" xfId="21018" xr:uid="{00000000-0005-0000-0000-000035700000}"/>
    <cellStyle name="Output 8 5 2 4" xfId="21019" xr:uid="{00000000-0005-0000-0000-000036700000}"/>
    <cellStyle name="Output 8 5 2 5" xfId="21020" xr:uid="{00000000-0005-0000-0000-000037700000}"/>
    <cellStyle name="Output 8 5 2 6" xfId="21021" xr:uid="{00000000-0005-0000-0000-000038700000}"/>
    <cellStyle name="Output 8 5 3" xfId="21022" xr:uid="{00000000-0005-0000-0000-000039700000}"/>
    <cellStyle name="Output 8 5 3 2" xfId="21023" xr:uid="{00000000-0005-0000-0000-00003A700000}"/>
    <cellStyle name="Output 8 5 3 3" xfId="21024" xr:uid="{00000000-0005-0000-0000-00003B700000}"/>
    <cellStyle name="Output 8 5 3 4" xfId="21025" xr:uid="{00000000-0005-0000-0000-00003C700000}"/>
    <cellStyle name="Output 8 5 3 5" xfId="21026" xr:uid="{00000000-0005-0000-0000-00003D700000}"/>
    <cellStyle name="Output 8 5 3 6" xfId="21027" xr:uid="{00000000-0005-0000-0000-00003E700000}"/>
    <cellStyle name="Output 8 5 4" xfId="21028" xr:uid="{00000000-0005-0000-0000-00003F700000}"/>
    <cellStyle name="Output 8 6" xfId="21029" xr:uid="{00000000-0005-0000-0000-000040700000}"/>
    <cellStyle name="Output 8 6 2" xfId="21030" xr:uid="{00000000-0005-0000-0000-000041700000}"/>
    <cellStyle name="Output 8 6 3" xfId="21031" xr:uid="{00000000-0005-0000-0000-000042700000}"/>
    <cellStyle name="Output 8 6 4" xfId="21032" xr:uid="{00000000-0005-0000-0000-000043700000}"/>
    <cellStyle name="Output 8 6 5" xfId="21033" xr:uid="{00000000-0005-0000-0000-000044700000}"/>
    <cellStyle name="Output 8 6 6" xfId="21034" xr:uid="{00000000-0005-0000-0000-000045700000}"/>
    <cellStyle name="Output 8 7" xfId="21035" xr:uid="{00000000-0005-0000-0000-000046700000}"/>
    <cellStyle name="Output 8 7 2" xfId="21036" xr:uid="{00000000-0005-0000-0000-000047700000}"/>
    <cellStyle name="Output 8 7 3" xfId="21037" xr:uid="{00000000-0005-0000-0000-000048700000}"/>
    <cellStyle name="Output 8 7 4" xfId="21038" xr:uid="{00000000-0005-0000-0000-000049700000}"/>
    <cellStyle name="Output 8 7 5" xfId="21039" xr:uid="{00000000-0005-0000-0000-00004A700000}"/>
    <cellStyle name="Output 8 7 6" xfId="21040" xr:uid="{00000000-0005-0000-0000-00004B700000}"/>
    <cellStyle name="Output 8 8" xfId="21041" xr:uid="{00000000-0005-0000-0000-00004C700000}"/>
    <cellStyle name="Output 8_Client_Report_SSFD_286_UI_15May14_06h00" xfId="37130" xr:uid="{00000000-0005-0000-0000-00004D700000}"/>
    <cellStyle name="Output 9" xfId="21042" xr:uid="{00000000-0005-0000-0000-00004E700000}"/>
    <cellStyle name="Output 9 2" xfId="21043" xr:uid="{00000000-0005-0000-0000-00004F700000}"/>
    <cellStyle name="Output 9 2 2" xfId="21044" xr:uid="{00000000-0005-0000-0000-000050700000}"/>
    <cellStyle name="Output 9 2 2 2" xfId="21045" xr:uid="{00000000-0005-0000-0000-000051700000}"/>
    <cellStyle name="Output 9 2 2 2 2" xfId="21046" xr:uid="{00000000-0005-0000-0000-000052700000}"/>
    <cellStyle name="Output 9 2 2 2 3" xfId="21047" xr:uid="{00000000-0005-0000-0000-000053700000}"/>
    <cellStyle name="Output 9 2 2 2 4" xfId="21048" xr:uid="{00000000-0005-0000-0000-000054700000}"/>
    <cellStyle name="Output 9 2 2 2 5" xfId="21049" xr:uid="{00000000-0005-0000-0000-000055700000}"/>
    <cellStyle name="Output 9 2 2 2 6" xfId="21050" xr:uid="{00000000-0005-0000-0000-000056700000}"/>
    <cellStyle name="Output 9 2 2 3" xfId="21051" xr:uid="{00000000-0005-0000-0000-000057700000}"/>
    <cellStyle name="Output 9 2 2 3 2" xfId="21052" xr:uid="{00000000-0005-0000-0000-000058700000}"/>
    <cellStyle name="Output 9 2 2 3 3" xfId="21053" xr:uid="{00000000-0005-0000-0000-000059700000}"/>
    <cellStyle name="Output 9 2 2 3 4" xfId="21054" xr:uid="{00000000-0005-0000-0000-00005A700000}"/>
    <cellStyle name="Output 9 2 2 3 5" xfId="21055" xr:uid="{00000000-0005-0000-0000-00005B700000}"/>
    <cellStyle name="Output 9 2 2 3 6" xfId="21056" xr:uid="{00000000-0005-0000-0000-00005C700000}"/>
    <cellStyle name="Output 9 2 2 4" xfId="21057" xr:uid="{00000000-0005-0000-0000-00005D700000}"/>
    <cellStyle name="Output 9 2 3" xfId="21058" xr:uid="{00000000-0005-0000-0000-00005E700000}"/>
    <cellStyle name="Output 9 2 3 2" xfId="21059" xr:uid="{00000000-0005-0000-0000-00005F700000}"/>
    <cellStyle name="Output 9 2 3 3" xfId="21060" xr:uid="{00000000-0005-0000-0000-000060700000}"/>
    <cellStyle name="Output 9 2 3 4" xfId="21061" xr:uid="{00000000-0005-0000-0000-000061700000}"/>
    <cellStyle name="Output 9 2 3 5" xfId="21062" xr:uid="{00000000-0005-0000-0000-000062700000}"/>
    <cellStyle name="Output 9 2 3 6" xfId="21063" xr:uid="{00000000-0005-0000-0000-000063700000}"/>
    <cellStyle name="Output 9 2 4" xfId="21064" xr:uid="{00000000-0005-0000-0000-000064700000}"/>
    <cellStyle name="Output 9 2 4 2" xfId="21065" xr:uid="{00000000-0005-0000-0000-000065700000}"/>
    <cellStyle name="Output 9 2 4 3" xfId="21066" xr:uid="{00000000-0005-0000-0000-000066700000}"/>
    <cellStyle name="Output 9 2 4 4" xfId="21067" xr:uid="{00000000-0005-0000-0000-000067700000}"/>
    <cellStyle name="Output 9 2 4 5" xfId="21068" xr:uid="{00000000-0005-0000-0000-000068700000}"/>
    <cellStyle name="Output 9 2 4 6" xfId="21069" xr:uid="{00000000-0005-0000-0000-000069700000}"/>
    <cellStyle name="Output 9 2 5" xfId="21070" xr:uid="{00000000-0005-0000-0000-00006A700000}"/>
    <cellStyle name="Output 9 3" xfId="21071" xr:uid="{00000000-0005-0000-0000-00006B700000}"/>
    <cellStyle name="Output 9 3 2" xfId="21072" xr:uid="{00000000-0005-0000-0000-00006C700000}"/>
    <cellStyle name="Output 9 3 2 2" xfId="21073" xr:uid="{00000000-0005-0000-0000-00006D700000}"/>
    <cellStyle name="Output 9 3 2 3" xfId="21074" xr:uid="{00000000-0005-0000-0000-00006E700000}"/>
    <cellStyle name="Output 9 3 2 4" xfId="21075" xr:uid="{00000000-0005-0000-0000-00006F700000}"/>
    <cellStyle name="Output 9 3 2 5" xfId="21076" xr:uid="{00000000-0005-0000-0000-000070700000}"/>
    <cellStyle name="Output 9 3 2 6" xfId="21077" xr:uid="{00000000-0005-0000-0000-000071700000}"/>
    <cellStyle name="Output 9 3 3" xfId="21078" xr:uid="{00000000-0005-0000-0000-000072700000}"/>
    <cellStyle name="Output 9 3 3 2" xfId="21079" xr:uid="{00000000-0005-0000-0000-000073700000}"/>
    <cellStyle name="Output 9 3 3 3" xfId="21080" xr:uid="{00000000-0005-0000-0000-000074700000}"/>
    <cellStyle name="Output 9 3 3 4" xfId="21081" xr:uid="{00000000-0005-0000-0000-000075700000}"/>
    <cellStyle name="Output 9 3 3 5" xfId="21082" xr:uid="{00000000-0005-0000-0000-000076700000}"/>
    <cellStyle name="Output 9 3 3 6" xfId="21083" xr:uid="{00000000-0005-0000-0000-000077700000}"/>
    <cellStyle name="Output 9 3 4" xfId="21084" xr:uid="{00000000-0005-0000-0000-000078700000}"/>
    <cellStyle name="Output 9 4" xfId="21085" xr:uid="{00000000-0005-0000-0000-000079700000}"/>
    <cellStyle name="Output 9 4 2" xfId="21086" xr:uid="{00000000-0005-0000-0000-00007A700000}"/>
    <cellStyle name="Output 9 4 3" xfId="21087" xr:uid="{00000000-0005-0000-0000-00007B700000}"/>
    <cellStyle name="Output 9 4 4" xfId="21088" xr:uid="{00000000-0005-0000-0000-00007C700000}"/>
    <cellStyle name="Output 9 4 5" xfId="21089" xr:uid="{00000000-0005-0000-0000-00007D700000}"/>
    <cellStyle name="Output 9 4 6" xfId="21090" xr:uid="{00000000-0005-0000-0000-00007E700000}"/>
    <cellStyle name="Output 9 5" xfId="21091" xr:uid="{00000000-0005-0000-0000-00007F700000}"/>
    <cellStyle name="Output 9 5 2" xfId="21092" xr:uid="{00000000-0005-0000-0000-000080700000}"/>
    <cellStyle name="Output 9 5 3" xfId="21093" xr:uid="{00000000-0005-0000-0000-000081700000}"/>
    <cellStyle name="Output 9 5 4" xfId="21094" xr:uid="{00000000-0005-0000-0000-000082700000}"/>
    <cellStyle name="Output 9 5 5" xfId="21095" xr:uid="{00000000-0005-0000-0000-000083700000}"/>
    <cellStyle name="Output 9 5 6" xfId="21096" xr:uid="{00000000-0005-0000-0000-000084700000}"/>
    <cellStyle name="Output 9 6" xfId="21097" xr:uid="{00000000-0005-0000-0000-000085700000}"/>
    <cellStyle name="Output 9_Client_Report_SSFD_286_UI_15May14_06h00" xfId="37131" xr:uid="{00000000-0005-0000-0000-000086700000}"/>
    <cellStyle name="Percent" xfId="2" builtinId="5"/>
    <cellStyle name="Percent 10" xfId="21098" xr:uid="{00000000-0005-0000-0000-000087700000}"/>
    <cellStyle name="Percent 10 2" xfId="21099" xr:uid="{00000000-0005-0000-0000-000088700000}"/>
    <cellStyle name="Percent 10 2 2" xfId="21100" xr:uid="{00000000-0005-0000-0000-000089700000}"/>
    <cellStyle name="Percent 10 2 2 2" xfId="36765" xr:uid="{00000000-0005-0000-0000-00008A700000}"/>
    <cellStyle name="Percent 10 2 3" xfId="36764" xr:uid="{00000000-0005-0000-0000-00008B700000}"/>
    <cellStyle name="Percent 10 3" xfId="36763" xr:uid="{00000000-0005-0000-0000-00008C700000}"/>
    <cellStyle name="Percent 11" xfId="21101" xr:uid="{00000000-0005-0000-0000-00008D700000}"/>
    <cellStyle name="Percent 11 2" xfId="36766" xr:uid="{00000000-0005-0000-0000-00008E700000}"/>
    <cellStyle name="Percent 12" xfId="21102" xr:uid="{00000000-0005-0000-0000-00008F700000}"/>
    <cellStyle name="Percent 12 2" xfId="36767" xr:uid="{00000000-0005-0000-0000-000090700000}"/>
    <cellStyle name="Percent 13" xfId="21103" xr:uid="{00000000-0005-0000-0000-000091700000}"/>
    <cellStyle name="Percent 13 2" xfId="36768" xr:uid="{00000000-0005-0000-0000-000092700000}"/>
    <cellStyle name="Percent 14" xfId="21104" xr:uid="{00000000-0005-0000-0000-000093700000}"/>
    <cellStyle name="Percent 14 2" xfId="36769" xr:uid="{00000000-0005-0000-0000-000094700000}"/>
    <cellStyle name="Percent 15" xfId="21105" xr:uid="{00000000-0005-0000-0000-000095700000}"/>
    <cellStyle name="Percent 15 2" xfId="36770" xr:uid="{00000000-0005-0000-0000-000096700000}"/>
    <cellStyle name="Percent 16" xfId="21106" xr:uid="{00000000-0005-0000-0000-000097700000}"/>
    <cellStyle name="Percent 16 2" xfId="36771" xr:uid="{00000000-0005-0000-0000-000098700000}"/>
    <cellStyle name="Percent 17" xfId="21107" xr:uid="{00000000-0005-0000-0000-000099700000}"/>
    <cellStyle name="Percent 17 2" xfId="36772" xr:uid="{00000000-0005-0000-0000-00009A700000}"/>
    <cellStyle name="Percent 18" xfId="21108" xr:uid="{00000000-0005-0000-0000-00009B700000}"/>
    <cellStyle name="Percent 18 2" xfId="36773" xr:uid="{00000000-0005-0000-0000-00009C700000}"/>
    <cellStyle name="Percent 19" xfId="21109" xr:uid="{00000000-0005-0000-0000-00009D700000}"/>
    <cellStyle name="Percent 19 2" xfId="36774" xr:uid="{00000000-0005-0000-0000-00009E700000}"/>
    <cellStyle name="Percent 2" xfId="161" xr:uid="{00000000-0005-0000-0000-00009F700000}"/>
    <cellStyle name="Percent 2 2" xfId="162" xr:uid="{00000000-0005-0000-0000-0000A0700000}"/>
    <cellStyle name="Percent 2 2 2" xfId="36775" xr:uid="{00000000-0005-0000-0000-0000A1700000}"/>
    <cellStyle name="Percent 2 3" xfId="21110" xr:uid="{00000000-0005-0000-0000-0000A2700000}"/>
    <cellStyle name="Percent 2 4" xfId="35671" xr:uid="{00000000-0005-0000-0000-0000A3700000}"/>
    <cellStyle name="Percent 20" xfId="21111" xr:uid="{00000000-0005-0000-0000-0000A4700000}"/>
    <cellStyle name="Percent 20 2" xfId="36776" xr:uid="{00000000-0005-0000-0000-0000A5700000}"/>
    <cellStyle name="Percent 21" xfId="21112" xr:uid="{00000000-0005-0000-0000-0000A6700000}"/>
    <cellStyle name="Percent 21 2" xfId="36777" xr:uid="{00000000-0005-0000-0000-0000A7700000}"/>
    <cellStyle name="Percent 22" xfId="21113" xr:uid="{00000000-0005-0000-0000-0000A8700000}"/>
    <cellStyle name="Percent 22 2" xfId="36778" xr:uid="{00000000-0005-0000-0000-0000A9700000}"/>
    <cellStyle name="Percent 23" xfId="21114" xr:uid="{00000000-0005-0000-0000-0000AA700000}"/>
    <cellStyle name="Percent 23 2" xfId="36779" xr:uid="{00000000-0005-0000-0000-0000AB700000}"/>
    <cellStyle name="Percent 24" xfId="21115" xr:uid="{00000000-0005-0000-0000-0000AC700000}"/>
    <cellStyle name="Percent 24 2" xfId="36780" xr:uid="{00000000-0005-0000-0000-0000AD700000}"/>
    <cellStyle name="Percent 25" xfId="21116" xr:uid="{00000000-0005-0000-0000-0000AE700000}"/>
    <cellStyle name="Percent 25 2" xfId="36781" xr:uid="{00000000-0005-0000-0000-0000AF700000}"/>
    <cellStyle name="Percent 26" xfId="21117" xr:uid="{00000000-0005-0000-0000-0000B0700000}"/>
    <cellStyle name="Percent 26 2" xfId="36782" xr:uid="{00000000-0005-0000-0000-0000B1700000}"/>
    <cellStyle name="Percent 27" xfId="21118" xr:uid="{00000000-0005-0000-0000-0000B2700000}"/>
    <cellStyle name="Percent 27 2" xfId="36783" xr:uid="{00000000-0005-0000-0000-0000B3700000}"/>
    <cellStyle name="Percent 28" xfId="21119" xr:uid="{00000000-0005-0000-0000-0000B4700000}"/>
    <cellStyle name="Percent 28 2" xfId="36784" xr:uid="{00000000-0005-0000-0000-0000B5700000}"/>
    <cellStyle name="Percent 29" xfId="21120" xr:uid="{00000000-0005-0000-0000-0000B6700000}"/>
    <cellStyle name="Percent 29 2" xfId="36785" xr:uid="{00000000-0005-0000-0000-0000B7700000}"/>
    <cellStyle name="Percent 3" xfId="163" xr:uid="{00000000-0005-0000-0000-0000B8700000}"/>
    <cellStyle name="Percent 3 2" xfId="164" xr:uid="{00000000-0005-0000-0000-0000B9700000}"/>
    <cellStyle name="Percent 30" xfId="21121" xr:uid="{00000000-0005-0000-0000-0000BA700000}"/>
    <cellStyle name="Percent 30 2" xfId="36786" xr:uid="{00000000-0005-0000-0000-0000BB700000}"/>
    <cellStyle name="Percent 31" xfId="21122" xr:uid="{00000000-0005-0000-0000-0000BC700000}"/>
    <cellStyle name="Percent 31 2" xfId="36787" xr:uid="{00000000-0005-0000-0000-0000BD700000}"/>
    <cellStyle name="Percent 32" xfId="21123" xr:uid="{00000000-0005-0000-0000-0000BE700000}"/>
    <cellStyle name="Percent 32 2" xfId="36788" xr:uid="{00000000-0005-0000-0000-0000BF700000}"/>
    <cellStyle name="Percent 33" xfId="21124" xr:uid="{00000000-0005-0000-0000-0000C0700000}"/>
    <cellStyle name="Percent 33 2" xfId="36789" xr:uid="{00000000-0005-0000-0000-0000C1700000}"/>
    <cellStyle name="Percent 34" xfId="21125" xr:uid="{00000000-0005-0000-0000-0000C2700000}"/>
    <cellStyle name="Percent 34 2" xfId="36790" xr:uid="{00000000-0005-0000-0000-0000C3700000}"/>
    <cellStyle name="Percent 35" xfId="21126" xr:uid="{00000000-0005-0000-0000-0000C4700000}"/>
    <cellStyle name="Percent 35 2" xfId="36791" xr:uid="{00000000-0005-0000-0000-0000C5700000}"/>
    <cellStyle name="Percent 36" xfId="21127" xr:uid="{00000000-0005-0000-0000-0000C6700000}"/>
    <cellStyle name="Percent 36 2" xfId="36792" xr:uid="{00000000-0005-0000-0000-0000C7700000}"/>
    <cellStyle name="Percent 37" xfId="21128" xr:uid="{00000000-0005-0000-0000-0000C8700000}"/>
    <cellStyle name="Percent 37 2" xfId="36793" xr:uid="{00000000-0005-0000-0000-0000C9700000}"/>
    <cellStyle name="Percent 38" xfId="21129" xr:uid="{00000000-0005-0000-0000-0000CA700000}"/>
    <cellStyle name="Percent 38 2" xfId="36794" xr:uid="{00000000-0005-0000-0000-0000CB700000}"/>
    <cellStyle name="Percent 39" xfId="21130" xr:uid="{00000000-0005-0000-0000-0000CC700000}"/>
    <cellStyle name="Percent 39 2" xfId="36795" xr:uid="{00000000-0005-0000-0000-0000CD700000}"/>
    <cellStyle name="Percent 4" xfId="340" xr:uid="{00000000-0005-0000-0000-0000CE700000}"/>
    <cellStyle name="Percent 4 2" xfId="36796" xr:uid="{00000000-0005-0000-0000-0000CF700000}"/>
    <cellStyle name="Percent 4 3" xfId="21131" xr:uid="{00000000-0005-0000-0000-0000D0700000}"/>
    <cellStyle name="Percent 40" xfId="21132" xr:uid="{00000000-0005-0000-0000-0000D1700000}"/>
    <cellStyle name="Percent 41" xfId="37676" xr:uid="{00000000-0005-0000-0000-0000D2700000}"/>
    <cellStyle name="Percent 42" xfId="38074" xr:uid="{00000000-0005-0000-0000-0000D3700000}"/>
    <cellStyle name="Percent 5" xfId="21133" xr:uid="{00000000-0005-0000-0000-0000D4700000}"/>
    <cellStyle name="Percent 5 2" xfId="36797" xr:uid="{00000000-0005-0000-0000-0000D5700000}"/>
    <cellStyle name="Percent 6" xfId="21134" xr:uid="{00000000-0005-0000-0000-0000D6700000}"/>
    <cellStyle name="Percent 6 2" xfId="36798" xr:uid="{00000000-0005-0000-0000-0000D7700000}"/>
    <cellStyle name="Percent 7" xfId="21135" xr:uid="{00000000-0005-0000-0000-0000D8700000}"/>
    <cellStyle name="Percent 7 2" xfId="36799" xr:uid="{00000000-0005-0000-0000-0000D9700000}"/>
    <cellStyle name="Percent 8" xfId="21136" xr:uid="{00000000-0005-0000-0000-0000DA700000}"/>
    <cellStyle name="Percent 8 2" xfId="36800" xr:uid="{00000000-0005-0000-0000-0000DB700000}"/>
    <cellStyle name="Percent 9" xfId="21137" xr:uid="{00000000-0005-0000-0000-0000DC700000}"/>
    <cellStyle name="Percent 9 2" xfId="36801" xr:uid="{00000000-0005-0000-0000-0000DD700000}"/>
    <cellStyle name="Porcentaje 2" xfId="173" xr:uid="{00000000-0005-0000-0000-0000DF700000}"/>
    <cellStyle name="Porcentaje 2 2" xfId="37677" xr:uid="{00000000-0005-0000-0000-0000E0700000}"/>
    <cellStyle name="Porcentaje 2 3" xfId="38035" xr:uid="{00000000-0005-0000-0000-0000E1700000}"/>
    <cellStyle name="Porcentaje 2 4" xfId="21138" xr:uid="{00000000-0005-0000-0000-0000E2700000}"/>
    <cellStyle name="Porcentaje 3" xfId="37591" xr:uid="{00000000-0005-0000-0000-0000E3700000}"/>
    <cellStyle name="Porcentaje 4" xfId="37586" xr:uid="{00000000-0005-0000-0000-0000E4700000}"/>
    <cellStyle name="Porcentual 2" xfId="37673" xr:uid="{00000000-0005-0000-0000-0000E5700000}"/>
    <cellStyle name="Salida" xfId="374" xr:uid="{00000000-0005-0000-0000-0000E6700000}"/>
    <cellStyle name="Salida 2" xfId="21139" xr:uid="{00000000-0005-0000-0000-0000E7700000}"/>
    <cellStyle name="Salida 2 10" xfId="21140" xr:uid="{00000000-0005-0000-0000-0000E8700000}"/>
    <cellStyle name="Salida 2 10 2" xfId="21141" xr:uid="{00000000-0005-0000-0000-0000E9700000}"/>
    <cellStyle name="Salida 2 10 2 2" xfId="21142" xr:uid="{00000000-0005-0000-0000-0000EA700000}"/>
    <cellStyle name="Salida 2 10 2 2 2" xfId="21143" xr:uid="{00000000-0005-0000-0000-0000EB700000}"/>
    <cellStyle name="Salida 2 10 2 2 3" xfId="21144" xr:uid="{00000000-0005-0000-0000-0000EC700000}"/>
    <cellStyle name="Salida 2 10 2 2 4" xfId="21145" xr:uid="{00000000-0005-0000-0000-0000ED700000}"/>
    <cellStyle name="Salida 2 10 2 2 5" xfId="21146" xr:uid="{00000000-0005-0000-0000-0000EE700000}"/>
    <cellStyle name="Salida 2 10 2 2 6" xfId="21147" xr:uid="{00000000-0005-0000-0000-0000EF700000}"/>
    <cellStyle name="Salida 2 10 2 3" xfId="21148" xr:uid="{00000000-0005-0000-0000-0000F0700000}"/>
    <cellStyle name="Salida 2 10 2 3 2" xfId="21149" xr:uid="{00000000-0005-0000-0000-0000F1700000}"/>
    <cellStyle name="Salida 2 10 2 3 3" xfId="21150" xr:uid="{00000000-0005-0000-0000-0000F2700000}"/>
    <cellStyle name="Salida 2 10 2 3 4" xfId="21151" xr:uid="{00000000-0005-0000-0000-0000F3700000}"/>
    <cellStyle name="Salida 2 10 2 3 5" xfId="21152" xr:uid="{00000000-0005-0000-0000-0000F4700000}"/>
    <cellStyle name="Salida 2 10 2 3 6" xfId="21153" xr:uid="{00000000-0005-0000-0000-0000F5700000}"/>
    <cellStyle name="Salida 2 10 2 4" xfId="21154" xr:uid="{00000000-0005-0000-0000-0000F6700000}"/>
    <cellStyle name="Salida 2 10 3" xfId="21155" xr:uid="{00000000-0005-0000-0000-0000F7700000}"/>
    <cellStyle name="Salida 2 10 3 2" xfId="21156" xr:uid="{00000000-0005-0000-0000-0000F8700000}"/>
    <cellStyle name="Salida 2 10 3 3" xfId="21157" xr:uid="{00000000-0005-0000-0000-0000F9700000}"/>
    <cellStyle name="Salida 2 10 3 4" xfId="21158" xr:uid="{00000000-0005-0000-0000-0000FA700000}"/>
    <cellStyle name="Salida 2 10 3 5" xfId="21159" xr:uid="{00000000-0005-0000-0000-0000FB700000}"/>
    <cellStyle name="Salida 2 10 3 6" xfId="21160" xr:uid="{00000000-0005-0000-0000-0000FC700000}"/>
    <cellStyle name="Salida 2 10 4" xfId="21161" xr:uid="{00000000-0005-0000-0000-0000FD700000}"/>
    <cellStyle name="Salida 2 10 4 2" xfId="21162" xr:uid="{00000000-0005-0000-0000-0000FE700000}"/>
    <cellStyle name="Salida 2 10 4 3" xfId="21163" xr:uid="{00000000-0005-0000-0000-0000FF700000}"/>
    <cellStyle name="Salida 2 10 4 4" xfId="21164" xr:uid="{00000000-0005-0000-0000-000000710000}"/>
    <cellStyle name="Salida 2 10 4 5" xfId="21165" xr:uid="{00000000-0005-0000-0000-000001710000}"/>
    <cellStyle name="Salida 2 10 4 6" xfId="21166" xr:uid="{00000000-0005-0000-0000-000002710000}"/>
    <cellStyle name="Salida 2 10 5" xfId="21167" xr:uid="{00000000-0005-0000-0000-000003710000}"/>
    <cellStyle name="Salida 2 11" xfId="21168" xr:uid="{00000000-0005-0000-0000-000004710000}"/>
    <cellStyle name="Salida 2 11 2" xfId="21169" xr:uid="{00000000-0005-0000-0000-000005710000}"/>
    <cellStyle name="Salida 2 11 2 2" xfId="21170" xr:uid="{00000000-0005-0000-0000-000006710000}"/>
    <cellStyle name="Salida 2 11 2 2 2" xfId="21171" xr:uid="{00000000-0005-0000-0000-000007710000}"/>
    <cellStyle name="Salida 2 11 2 2 3" xfId="21172" xr:uid="{00000000-0005-0000-0000-000008710000}"/>
    <cellStyle name="Salida 2 11 2 2 4" xfId="21173" xr:uid="{00000000-0005-0000-0000-000009710000}"/>
    <cellStyle name="Salida 2 11 2 2 5" xfId="21174" xr:uid="{00000000-0005-0000-0000-00000A710000}"/>
    <cellStyle name="Salida 2 11 2 2 6" xfId="21175" xr:uid="{00000000-0005-0000-0000-00000B710000}"/>
    <cellStyle name="Salida 2 11 2 3" xfId="21176" xr:uid="{00000000-0005-0000-0000-00000C710000}"/>
    <cellStyle name="Salida 2 11 2 3 2" xfId="21177" xr:uid="{00000000-0005-0000-0000-00000D710000}"/>
    <cellStyle name="Salida 2 11 2 3 3" xfId="21178" xr:uid="{00000000-0005-0000-0000-00000E710000}"/>
    <cellStyle name="Salida 2 11 2 3 4" xfId="21179" xr:uid="{00000000-0005-0000-0000-00000F710000}"/>
    <cellStyle name="Salida 2 11 2 3 5" xfId="21180" xr:uid="{00000000-0005-0000-0000-000010710000}"/>
    <cellStyle name="Salida 2 11 2 3 6" xfId="21181" xr:uid="{00000000-0005-0000-0000-000011710000}"/>
    <cellStyle name="Salida 2 11 2 4" xfId="21182" xr:uid="{00000000-0005-0000-0000-000012710000}"/>
    <cellStyle name="Salida 2 11 3" xfId="21183" xr:uid="{00000000-0005-0000-0000-000013710000}"/>
    <cellStyle name="Salida 2 11 3 2" xfId="21184" xr:uid="{00000000-0005-0000-0000-000014710000}"/>
    <cellStyle name="Salida 2 11 3 3" xfId="21185" xr:uid="{00000000-0005-0000-0000-000015710000}"/>
    <cellStyle name="Salida 2 11 3 4" xfId="21186" xr:uid="{00000000-0005-0000-0000-000016710000}"/>
    <cellStyle name="Salida 2 11 3 5" xfId="21187" xr:uid="{00000000-0005-0000-0000-000017710000}"/>
    <cellStyle name="Salida 2 11 3 6" xfId="21188" xr:uid="{00000000-0005-0000-0000-000018710000}"/>
    <cellStyle name="Salida 2 11 4" xfId="21189" xr:uid="{00000000-0005-0000-0000-000019710000}"/>
    <cellStyle name="Salida 2 11 4 2" xfId="21190" xr:uid="{00000000-0005-0000-0000-00001A710000}"/>
    <cellStyle name="Salida 2 11 4 3" xfId="21191" xr:uid="{00000000-0005-0000-0000-00001B710000}"/>
    <cellStyle name="Salida 2 11 4 4" xfId="21192" xr:uid="{00000000-0005-0000-0000-00001C710000}"/>
    <cellStyle name="Salida 2 11 4 5" xfId="21193" xr:uid="{00000000-0005-0000-0000-00001D710000}"/>
    <cellStyle name="Salida 2 11 4 6" xfId="21194" xr:uid="{00000000-0005-0000-0000-00001E710000}"/>
    <cellStyle name="Salida 2 11 5" xfId="21195" xr:uid="{00000000-0005-0000-0000-00001F710000}"/>
    <cellStyle name="Salida 2 12" xfId="21196" xr:uid="{00000000-0005-0000-0000-000020710000}"/>
    <cellStyle name="Salida 2 12 2" xfId="21197" xr:uid="{00000000-0005-0000-0000-000021710000}"/>
    <cellStyle name="Salida 2 12 2 2" xfId="21198" xr:uid="{00000000-0005-0000-0000-000022710000}"/>
    <cellStyle name="Salida 2 12 2 2 2" xfId="21199" xr:uid="{00000000-0005-0000-0000-000023710000}"/>
    <cellStyle name="Salida 2 12 2 2 3" xfId="21200" xr:uid="{00000000-0005-0000-0000-000024710000}"/>
    <cellStyle name="Salida 2 12 2 2 4" xfId="21201" xr:uid="{00000000-0005-0000-0000-000025710000}"/>
    <cellStyle name="Salida 2 12 2 2 5" xfId="21202" xr:uid="{00000000-0005-0000-0000-000026710000}"/>
    <cellStyle name="Salida 2 12 2 2 6" xfId="21203" xr:uid="{00000000-0005-0000-0000-000027710000}"/>
    <cellStyle name="Salida 2 12 2 3" xfId="21204" xr:uid="{00000000-0005-0000-0000-000028710000}"/>
    <cellStyle name="Salida 2 12 2 3 2" xfId="21205" xr:uid="{00000000-0005-0000-0000-000029710000}"/>
    <cellStyle name="Salida 2 12 2 3 3" xfId="21206" xr:uid="{00000000-0005-0000-0000-00002A710000}"/>
    <cellStyle name="Salida 2 12 2 3 4" xfId="21207" xr:uid="{00000000-0005-0000-0000-00002B710000}"/>
    <cellStyle name="Salida 2 12 2 3 5" xfId="21208" xr:uid="{00000000-0005-0000-0000-00002C710000}"/>
    <cellStyle name="Salida 2 12 2 3 6" xfId="21209" xr:uid="{00000000-0005-0000-0000-00002D710000}"/>
    <cellStyle name="Salida 2 12 2 4" xfId="21210" xr:uid="{00000000-0005-0000-0000-00002E710000}"/>
    <cellStyle name="Salida 2 12 3" xfId="21211" xr:uid="{00000000-0005-0000-0000-00002F710000}"/>
    <cellStyle name="Salida 2 12 3 2" xfId="21212" xr:uid="{00000000-0005-0000-0000-000030710000}"/>
    <cellStyle name="Salida 2 12 3 3" xfId="21213" xr:uid="{00000000-0005-0000-0000-000031710000}"/>
    <cellStyle name="Salida 2 12 3 4" xfId="21214" xr:uid="{00000000-0005-0000-0000-000032710000}"/>
    <cellStyle name="Salida 2 12 3 5" xfId="21215" xr:uid="{00000000-0005-0000-0000-000033710000}"/>
    <cellStyle name="Salida 2 12 3 6" xfId="21216" xr:uid="{00000000-0005-0000-0000-000034710000}"/>
    <cellStyle name="Salida 2 12 4" xfId="21217" xr:uid="{00000000-0005-0000-0000-000035710000}"/>
    <cellStyle name="Salida 2 12 4 2" xfId="21218" xr:uid="{00000000-0005-0000-0000-000036710000}"/>
    <cellStyle name="Salida 2 12 4 3" xfId="21219" xr:uid="{00000000-0005-0000-0000-000037710000}"/>
    <cellStyle name="Salida 2 12 4 4" xfId="21220" xr:uid="{00000000-0005-0000-0000-000038710000}"/>
    <cellStyle name="Salida 2 12 4 5" xfId="21221" xr:uid="{00000000-0005-0000-0000-000039710000}"/>
    <cellStyle name="Salida 2 12 4 6" xfId="21222" xr:uid="{00000000-0005-0000-0000-00003A710000}"/>
    <cellStyle name="Salida 2 12 5" xfId="21223" xr:uid="{00000000-0005-0000-0000-00003B710000}"/>
    <cellStyle name="Salida 2 13" xfId="21224" xr:uid="{00000000-0005-0000-0000-00003C710000}"/>
    <cellStyle name="Salida 2 13 2" xfId="21225" xr:uid="{00000000-0005-0000-0000-00003D710000}"/>
    <cellStyle name="Salida 2 13 2 2" xfId="21226" xr:uid="{00000000-0005-0000-0000-00003E710000}"/>
    <cellStyle name="Salida 2 13 2 2 2" xfId="21227" xr:uid="{00000000-0005-0000-0000-00003F710000}"/>
    <cellStyle name="Salida 2 13 2 2 3" xfId="21228" xr:uid="{00000000-0005-0000-0000-000040710000}"/>
    <cellStyle name="Salida 2 13 2 2 4" xfId="21229" xr:uid="{00000000-0005-0000-0000-000041710000}"/>
    <cellStyle name="Salida 2 13 2 2 5" xfId="21230" xr:uid="{00000000-0005-0000-0000-000042710000}"/>
    <cellStyle name="Salida 2 13 2 2 6" xfId="21231" xr:uid="{00000000-0005-0000-0000-000043710000}"/>
    <cellStyle name="Salida 2 13 2 3" xfId="21232" xr:uid="{00000000-0005-0000-0000-000044710000}"/>
    <cellStyle name="Salida 2 13 2 3 2" xfId="21233" xr:uid="{00000000-0005-0000-0000-000045710000}"/>
    <cellStyle name="Salida 2 13 2 3 3" xfId="21234" xr:uid="{00000000-0005-0000-0000-000046710000}"/>
    <cellStyle name="Salida 2 13 2 3 4" xfId="21235" xr:uid="{00000000-0005-0000-0000-000047710000}"/>
    <cellStyle name="Salida 2 13 2 3 5" xfId="21236" xr:uid="{00000000-0005-0000-0000-000048710000}"/>
    <cellStyle name="Salida 2 13 2 3 6" xfId="21237" xr:uid="{00000000-0005-0000-0000-000049710000}"/>
    <cellStyle name="Salida 2 13 2 4" xfId="21238" xr:uid="{00000000-0005-0000-0000-00004A710000}"/>
    <cellStyle name="Salida 2 13 3" xfId="21239" xr:uid="{00000000-0005-0000-0000-00004B710000}"/>
    <cellStyle name="Salida 2 13 3 2" xfId="21240" xr:uid="{00000000-0005-0000-0000-00004C710000}"/>
    <cellStyle name="Salida 2 13 3 3" xfId="21241" xr:uid="{00000000-0005-0000-0000-00004D710000}"/>
    <cellStyle name="Salida 2 13 3 4" xfId="21242" xr:uid="{00000000-0005-0000-0000-00004E710000}"/>
    <cellStyle name="Salida 2 13 3 5" xfId="21243" xr:uid="{00000000-0005-0000-0000-00004F710000}"/>
    <cellStyle name="Salida 2 13 3 6" xfId="21244" xr:uid="{00000000-0005-0000-0000-000050710000}"/>
    <cellStyle name="Salida 2 13 4" xfId="21245" xr:uid="{00000000-0005-0000-0000-000051710000}"/>
    <cellStyle name="Salida 2 13 4 2" xfId="21246" xr:uid="{00000000-0005-0000-0000-000052710000}"/>
    <cellStyle name="Salida 2 13 4 3" xfId="21247" xr:uid="{00000000-0005-0000-0000-000053710000}"/>
    <cellStyle name="Salida 2 13 4 4" xfId="21248" xr:uid="{00000000-0005-0000-0000-000054710000}"/>
    <cellStyle name="Salida 2 13 4 5" xfId="21249" xr:uid="{00000000-0005-0000-0000-000055710000}"/>
    <cellStyle name="Salida 2 13 4 6" xfId="21250" xr:uid="{00000000-0005-0000-0000-000056710000}"/>
    <cellStyle name="Salida 2 13 5" xfId="21251" xr:uid="{00000000-0005-0000-0000-000057710000}"/>
    <cellStyle name="Salida 2 14" xfId="21252" xr:uid="{00000000-0005-0000-0000-000058710000}"/>
    <cellStyle name="Salida 2 14 2" xfId="21253" xr:uid="{00000000-0005-0000-0000-000059710000}"/>
    <cellStyle name="Salida 2 14 2 2" xfId="21254" xr:uid="{00000000-0005-0000-0000-00005A710000}"/>
    <cellStyle name="Salida 2 14 2 2 2" xfId="21255" xr:uid="{00000000-0005-0000-0000-00005B710000}"/>
    <cellStyle name="Salida 2 14 2 2 3" xfId="21256" xr:uid="{00000000-0005-0000-0000-00005C710000}"/>
    <cellStyle name="Salida 2 14 2 2 4" xfId="21257" xr:uid="{00000000-0005-0000-0000-00005D710000}"/>
    <cellStyle name="Salida 2 14 2 2 5" xfId="21258" xr:uid="{00000000-0005-0000-0000-00005E710000}"/>
    <cellStyle name="Salida 2 14 2 2 6" xfId="21259" xr:uid="{00000000-0005-0000-0000-00005F710000}"/>
    <cellStyle name="Salida 2 14 2 3" xfId="21260" xr:uid="{00000000-0005-0000-0000-000060710000}"/>
    <cellStyle name="Salida 2 14 2 3 2" xfId="21261" xr:uid="{00000000-0005-0000-0000-000061710000}"/>
    <cellStyle name="Salida 2 14 2 3 3" xfId="21262" xr:uid="{00000000-0005-0000-0000-000062710000}"/>
    <cellStyle name="Salida 2 14 2 3 4" xfId="21263" xr:uid="{00000000-0005-0000-0000-000063710000}"/>
    <cellStyle name="Salida 2 14 2 3 5" xfId="21264" xr:uid="{00000000-0005-0000-0000-000064710000}"/>
    <cellStyle name="Salida 2 14 2 3 6" xfId="21265" xr:uid="{00000000-0005-0000-0000-000065710000}"/>
    <cellStyle name="Salida 2 14 2 4" xfId="21266" xr:uid="{00000000-0005-0000-0000-000066710000}"/>
    <cellStyle name="Salida 2 14 3" xfId="21267" xr:uid="{00000000-0005-0000-0000-000067710000}"/>
    <cellStyle name="Salida 2 14 3 2" xfId="21268" xr:uid="{00000000-0005-0000-0000-000068710000}"/>
    <cellStyle name="Salida 2 14 3 3" xfId="21269" xr:uid="{00000000-0005-0000-0000-000069710000}"/>
    <cellStyle name="Salida 2 14 3 4" xfId="21270" xr:uid="{00000000-0005-0000-0000-00006A710000}"/>
    <cellStyle name="Salida 2 14 3 5" xfId="21271" xr:uid="{00000000-0005-0000-0000-00006B710000}"/>
    <cellStyle name="Salida 2 14 3 6" xfId="21272" xr:uid="{00000000-0005-0000-0000-00006C710000}"/>
    <cellStyle name="Salida 2 14 4" xfId="21273" xr:uid="{00000000-0005-0000-0000-00006D710000}"/>
    <cellStyle name="Salida 2 14 4 2" xfId="21274" xr:uid="{00000000-0005-0000-0000-00006E710000}"/>
    <cellStyle name="Salida 2 14 4 3" xfId="21275" xr:uid="{00000000-0005-0000-0000-00006F710000}"/>
    <cellStyle name="Salida 2 14 4 4" xfId="21276" xr:uid="{00000000-0005-0000-0000-000070710000}"/>
    <cellStyle name="Salida 2 14 4 5" xfId="21277" xr:uid="{00000000-0005-0000-0000-000071710000}"/>
    <cellStyle name="Salida 2 14 4 6" xfId="21278" xr:uid="{00000000-0005-0000-0000-000072710000}"/>
    <cellStyle name="Salida 2 14 5" xfId="21279" xr:uid="{00000000-0005-0000-0000-000073710000}"/>
    <cellStyle name="Salida 2 15" xfId="21280" xr:uid="{00000000-0005-0000-0000-000074710000}"/>
    <cellStyle name="Salida 2 15 2" xfId="21281" xr:uid="{00000000-0005-0000-0000-000075710000}"/>
    <cellStyle name="Salida 2 15 2 2" xfId="21282" xr:uid="{00000000-0005-0000-0000-000076710000}"/>
    <cellStyle name="Salida 2 15 2 2 2" xfId="21283" xr:uid="{00000000-0005-0000-0000-000077710000}"/>
    <cellStyle name="Salida 2 15 2 2 3" xfId="21284" xr:uid="{00000000-0005-0000-0000-000078710000}"/>
    <cellStyle name="Salida 2 15 2 2 4" xfId="21285" xr:uid="{00000000-0005-0000-0000-000079710000}"/>
    <cellStyle name="Salida 2 15 2 2 5" xfId="21286" xr:uid="{00000000-0005-0000-0000-00007A710000}"/>
    <cellStyle name="Salida 2 15 2 2 6" xfId="21287" xr:uid="{00000000-0005-0000-0000-00007B710000}"/>
    <cellStyle name="Salida 2 15 2 3" xfId="21288" xr:uid="{00000000-0005-0000-0000-00007C710000}"/>
    <cellStyle name="Salida 2 15 2 3 2" xfId="21289" xr:uid="{00000000-0005-0000-0000-00007D710000}"/>
    <cellStyle name="Salida 2 15 2 3 3" xfId="21290" xr:uid="{00000000-0005-0000-0000-00007E710000}"/>
    <cellStyle name="Salida 2 15 2 3 4" xfId="21291" xr:uid="{00000000-0005-0000-0000-00007F710000}"/>
    <cellStyle name="Salida 2 15 2 3 5" xfId="21292" xr:uid="{00000000-0005-0000-0000-000080710000}"/>
    <cellStyle name="Salida 2 15 2 3 6" xfId="21293" xr:uid="{00000000-0005-0000-0000-000081710000}"/>
    <cellStyle name="Salida 2 15 2 4" xfId="21294" xr:uid="{00000000-0005-0000-0000-000082710000}"/>
    <cellStyle name="Salida 2 15 3" xfId="21295" xr:uid="{00000000-0005-0000-0000-000083710000}"/>
    <cellStyle name="Salida 2 15 3 2" xfId="21296" xr:uid="{00000000-0005-0000-0000-000084710000}"/>
    <cellStyle name="Salida 2 15 3 3" xfId="21297" xr:uid="{00000000-0005-0000-0000-000085710000}"/>
    <cellStyle name="Salida 2 15 3 4" xfId="21298" xr:uid="{00000000-0005-0000-0000-000086710000}"/>
    <cellStyle name="Salida 2 15 3 5" xfId="21299" xr:uid="{00000000-0005-0000-0000-000087710000}"/>
    <cellStyle name="Salida 2 15 3 6" xfId="21300" xr:uid="{00000000-0005-0000-0000-000088710000}"/>
    <cellStyle name="Salida 2 15 4" xfId="21301" xr:uid="{00000000-0005-0000-0000-000089710000}"/>
    <cellStyle name="Salida 2 15 4 2" xfId="21302" xr:uid="{00000000-0005-0000-0000-00008A710000}"/>
    <cellStyle name="Salida 2 15 4 3" xfId="21303" xr:uid="{00000000-0005-0000-0000-00008B710000}"/>
    <cellStyle name="Salida 2 15 4 4" xfId="21304" xr:uid="{00000000-0005-0000-0000-00008C710000}"/>
    <cellStyle name="Salida 2 15 4 5" xfId="21305" xr:uid="{00000000-0005-0000-0000-00008D710000}"/>
    <cellStyle name="Salida 2 15 4 6" xfId="21306" xr:uid="{00000000-0005-0000-0000-00008E710000}"/>
    <cellStyle name="Salida 2 15 5" xfId="21307" xr:uid="{00000000-0005-0000-0000-00008F710000}"/>
    <cellStyle name="Salida 2 16" xfId="21308" xr:uid="{00000000-0005-0000-0000-000090710000}"/>
    <cellStyle name="Salida 2 16 2" xfId="21309" xr:uid="{00000000-0005-0000-0000-000091710000}"/>
    <cellStyle name="Salida 2 16 2 2" xfId="21310" xr:uid="{00000000-0005-0000-0000-000092710000}"/>
    <cellStyle name="Salida 2 16 2 2 2" xfId="21311" xr:uid="{00000000-0005-0000-0000-000093710000}"/>
    <cellStyle name="Salida 2 16 2 2 3" xfId="21312" xr:uid="{00000000-0005-0000-0000-000094710000}"/>
    <cellStyle name="Salida 2 16 2 2 4" xfId="21313" xr:uid="{00000000-0005-0000-0000-000095710000}"/>
    <cellStyle name="Salida 2 16 2 2 5" xfId="21314" xr:uid="{00000000-0005-0000-0000-000096710000}"/>
    <cellStyle name="Salida 2 16 2 2 6" xfId="21315" xr:uid="{00000000-0005-0000-0000-000097710000}"/>
    <cellStyle name="Salida 2 16 2 3" xfId="21316" xr:uid="{00000000-0005-0000-0000-000098710000}"/>
    <cellStyle name="Salida 2 16 2 3 2" xfId="21317" xr:uid="{00000000-0005-0000-0000-000099710000}"/>
    <cellStyle name="Salida 2 16 2 3 3" xfId="21318" xr:uid="{00000000-0005-0000-0000-00009A710000}"/>
    <cellStyle name="Salida 2 16 2 3 4" xfId="21319" xr:uid="{00000000-0005-0000-0000-00009B710000}"/>
    <cellStyle name="Salida 2 16 2 3 5" xfId="21320" xr:uid="{00000000-0005-0000-0000-00009C710000}"/>
    <cellStyle name="Salida 2 16 2 3 6" xfId="21321" xr:uid="{00000000-0005-0000-0000-00009D710000}"/>
    <cellStyle name="Salida 2 16 2 4" xfId="21322" xr:uid="{00000000-0005-0000-0000-00009E710000}"/>
    <cellStyle name="Salida 2 16 3" xfId="21323" xr:uid="{00000000-0005-0000-0000-00009F710000}"/>
    <cellStyle name="Salida 2 16 3 2" xfId="21324" xr:uid="{00000000-0005-0000-0000-0000A0710000}"/>
    <cellStyle name="Salida 2 16 3 3" xfId="21325" xr:uid="{00000000-0005-0000-0000-0000A1710000}"/>
    <cellStyle name="Salida 2 16 3 4" xfId="21326" xr:uid="{00000000-0005-0000-0000-0000A2710000}"/>
    <cellStyle name="Salida 2 16 3 5" xfId="21327" xr:uid="{00000000-0005-0000-0000-0000A3710000}"/>
    <cellStyle name="Salida 2 16 3 6" xfId="21328" xr:uid="{00000000-0005-0000-0000-0000A4710000}"/>
    <cellStyle name="Salida 2 16 4" xfId="21329" xr:uid="{00000000-0005-0000-0000-0000A5710000}"/>
    <cellStyle name="Salida 2 16 4 2" xfId="21330" xr:uid="{00000000-0005-0000-0000-0000A6710000}"/>
    <cellStyle name="Salida 2 16 4 3" xfId="21331" xr:uid="{00000000-0005-0000-0000-0000A7710000}"/>
    <cellStyle name="Salida 2 16 4 4" xfId="21332" xr:uid="{00000000-0005-0000-0000-0000A8710000}"/>
    <cellStyle name="Salida 2 16 4 5" xfId="21333" xr:uid="{00000000-0005-0000-0000-0000A9710000}"/>
    <cellStyle name="Salida 2 16 4 6" xfId="21334" xr:uid="{00000000-0005-0000-0000-0000AA710000}"/>
    <cellStyle name="Salida 2 16 5" xfId="21335" xr:uid="{00000000-0005-0000-0000-0000AB710000}"/>
    <cellStyle name="Salida 2 17" xfId="21336" xr:uid="{00000000-0005-0000-0000-0000AC710000}"/>
    <cellStyle name="Salida 2 17 2" xfId="21337" xr:uid="{00000000-0005-0000-0000-0000AD710000}"/>
    <cellStyle name="Salida 2 17 2 2" xfId="21338" xr:uid="{00000000-0005-0000-0000-0000AE710000}"/>
    <cellStyle name="Salida 2 17 2 2 2" xfId="21339" xr:uid="{00000000-0005-0000-0000-0000AF710000}"/>
    <cellStyle name="Salida 2 17 2 2 3" xfId="21340" xr:uid="{00000000-0005-0000-0000-0000B0710000}"/>
    <cellStyle name="Salida 2 17 2 2 4" xfId="21341" xr:uid="{00000000-0005-0000-0000-0000B1710000}"/>
    <cellStyle name="Salida 2 17 2 2 5" xfId="21342" xr:uid="{00000000-0005-0000-0000-0000B2710000}"/>
    <cellStyle name="Salida 2 17 2 2 6" xfId="21343" xr:uid="{00000000-0005-0000-0000-0000B3710000}"/>
    <cellStyle name="Salida 2 17 2 3" xfId="21344" xr:uid="{00000000-0005-0000-0000-0000B4710000}"/>
    <cellStyle name="Salida 2 17 2 3 2" xfId="21345" xr:uid="{00000000-0005-0000-0000-0000B5710000}"/>
    <cellStyle name="Salida 2 17 2 3 3" xfId="21346" xr:uid="{00000000-0005-0000-0000-0000B6710000}"/>
    <cellStyle name="Salida 2 17 2 3 4" xfId="21347" xr:uid="{00000000-0005-0000-0000-0000B7710000}"/>
    <cellStyle name="Salida 2 17 2 3 5" xfId="21348" xr:uid="{00000000-0005-0000-0000-0000B8710000}"/>
    <cellStyle name="Salida 2 17 2 3 6" xfId="21349" xr:uid="{00000000-0005-0000-0000-0000B9710000}"/>
    <cellStyle name="Salida 2 17 2 4" xfId="21350" xr:uid="{00000000-0005-0000-0000-0000BA710000}"/>
    <cellStyle name="Salida 2 17 3" xfId="21351" xr:uid="{00000000-0005-0000-0000-0000BB710000}"/>
    <cellStyle name="Salida 2 17 3 2" xfId="21352" xr:uid="{00000000-0005-0000-0000-0000BC710000}"/>
    <cellStyle name="Salida 2 17 3 3" xfId="21353" xr:uid="{00000000-0005-0000-0000-0000BD710000}"/>
    <cellStyle name="Salida 2 17 3 4" xfId="21354" xr:uid="{00000000-0005-0000-0000-0000BE710000}"/>
    <cellStyle name="Salida 2 17 3 5" xfId="21355" xr:uid="{00000000-0005-0000-0000-0000BF710000}"/>
    <cellStyle name="Salida 2 17 3 6" xfId="21356" xr:uid="{00000000-0005-0000-0000-0000C0710000}"/>
    <cellStyle name="Salida 2 17 4" xfId="21357" xr:uid="{00000000-0005-0000-0000-0000C1710000}"/>
    <cellStyle name="Salida 2 17 4 2" xfId="21358" xr:uid="{00000000-0005-0000-0000-0000C2710000}"/>
    <cellStyle name="Salida 2 17 4 3" xfId="21359" xr:uid="{00000000-0005-0000-0000-0000C3710000}"/>
    <cellStyle name="Salida 2 17 4 4" xfId="21360" xr:uid="{00000000-0005-0000-0000-0000C4710000}"/>
    <cellStyle name="Salida 2 17 4 5" xfId="21361" xr:uid="{00000000-0005-0000-0000-0000C5710000}"/>
    <cellStyle name="Salida 2 17 4 6" xfId="21362" xr:uid="{00000000-0005-0000-0000-0000C6710000}"/>
    <cellStyle name="Salida 2 17 5" xfId="21363" xr:uid="{00000000-0005-0000-0000-0000C7710000}"/>
    <cellStyle name="Salida 2 18" xfId="21364" xr:uid="{00000000-0005-0000-0000-0000C8710000}"/>
    <cellStyle name="Salida 2 18 2" xfId="21365" xr:uid="{00000000-0005-0000-0000-0000C9710000}"/>
    <cellStyle name="Salida 2 18 2 2" xfId="21366" xr:uid="{00000000-0005-0000-0000-0000CA710000}"/>
    <cellStyle name="Salida 2 18 2 2 2" xfId="21367" xr:uid="{00000000-0005-0000-0000-0000CB710000}"/>
    <cellStyle name="Salida 2 18 2 2 3" xfId="21368" xr:uid="{00000000-0005-0000-0000-0000CC710000}"/>
    <cellStyle name="Salida 2 18 2 2 4" xfId="21369" xr:uid="{00000000-0005-0000-0000-0000CD710000}"/>
    <cellStyle name="Salida 2 18 2 2 5" xfId="21370" xr:uid="{00000000-0005-0000-0000-0000CE710000}"/>
    <cellStyle name="Salida 2 18 2 2 6" xfId="21371" xr:uid="{00000000-0005-0000-0000-0000CF710000}"/>
    <cellStyle name="Salida 2 18 2 3" xfId="21372" xr:uid="{00000000-0005-0000-0000-0000D0710000}"/>
    <cellStyle name="Salida 2 18 2 3 2" xfId="21373" xr:uid="{00000000-0005-0000-0000-0000D1710000}"/>
    <cellStyle name="Salida 2 18 2 3 3" xfId="21374" xr:uid="{00000000-0005-0000-0000-0000D2710000}"/>
    <cellStyle name="Salida 2 18 2 3 4" xfId="21375" xr:uid="{00000000-0005-0000-0000-0000D3710000}"/>
    <cellStyle name="Salida 2 18 2 3 5" xfId="21376" xr:uid="{00000000-0005-0000-0000-0000D4710000}"/>
    <cellStyle name="Salida 2 18 2 3 6" xfId="21377" xr:uid="{00000000-0005-0000-0000-0000D5710000}"/>
    <cellStyle name="Salida 2 18 2 4" xfId="21378" xr:uid="{00000000-0005-0000-0000-0000D6710000}"/>
    <cellStyle name="Salida 2 18 3" xfId="21379" xr:uid="{00000000-0005-0000-0000-0000D7710000}"/>
    <cellStyle name="Salida 2 18 3 2" xfId="21380" xr:uid="{00000000-0005-0000-0000-0000D8710000}"/>
    <cellStyle name="Salida 2 18 3 3" xfId="21381" xr:uid="{00000000-0005-0000-0000-0000D9710000}"/>
    <cellStyle name="Salida 2 18 3 4" xfId="21382" xr:uid="{00000000-0005-0000-0000-0000DA710000}"/>
    <cellStyle name="Salida 2 18 3 5" xfId="21383" xr:uid="{00000000-0005-0000-0000-0000DB710000}"/>
    <cellStyle name="Salida 2 18 3 6" xfId="21384" xr:uid="{00000000-0005-0000-0000-0000DC710000}"/>
    <cellStyle name="Salida 2 18 4" xfId="21385" xr:uid="{00000000-0005-0000-0000-0000DD710000}"/>
    <cellStyle name="Salida 2 18 4 2" xfId="21386" xr:uid="{00000000-0005-0000-0000-0000DE710000}"/>
    <cellStyle name="Salida 2 18 4 3" xfId="21387" xr:uid="{00000000-0005-0000-0000-0000DF710000}"/>
    <cellStyle name="Salida 2 18 4 4" xfId="21388" xr:uid="{00000000-0005-0000-0000-0000E0710000}"/>
    <cellStyle name="Salida 2 18 4 5" xfId="21389" xr:uid="{00000000-0005-0000-0000-0000E1710000}"/>
    <cellStyle name="Salida 2 18 4 6" xfId="21390" xr:uid="{00000000-0005-0000-0000-0000E2710000}"/>
    <cellStyle name="Salida 2 18 5" xfId="21391" xr:uid="{00000000-0005-0000-0000-0000E3710000}"/>
    <cellStyle name="Salida 2 19" xfId="21392" xr:uid="{00000000-0005-0000-0000-0000E4710000}"/>
    <cellStyle name="Salida 2 19 2" xfId="21393" xr:uid="{00000000-0005-0000-0000-0000E5710000}"/>
    <cellStyle name="Salida 2 19 2 2" xfId="21394" xr:uid="{00000000-0005-0000-0000-0000E6710000}"/>
    <cellStyle name="Salida 2 19 2 2 2" xfId="21395" xr:uid="{00000000-0005-0000-0000-0000E7710000}"/>
    <cellStyle name="Salida 2 19 2 2 3" xfId="21396" xr:uid="{00000000-0005-0000-0000-0000E8710000}"/>
    <cellStyle name="Salida 2 19 2 2 4" xfId="21397" xr:uid="{00000000-0005-0000-0000-0000E9710000}"/>
    <cellStyle name="Salida 2 19 2 2 5" xfId="21398" xr:uid="{00000000-0005-0000-0000-0000EA710000}"/>
    <cellStyle name="Salida 2 19 2 2 6" xfId="21399" xr:uid="{00000000-0005-0000-0000-0000EB710000}"/>
    <cellStyle name="Salida 2 19 2 3" xfId="21400" xr:uid="{00000000-0005-0000-0000-0000EC710000}"/>
    <cellStyle name="Salida 2 19 2 3 2" xfId="21401" xr:uid="{00000000-0005-0000-0000-0000ED710000}"/>
    <cellStyle name="Salida 2 19 2 3 3" xfId="21402" xr:uid="{00000000-0005-0000-0000-0000EE710000}"/>
    <cellStyle name="Salida 2 19 2 3 4" xfId="21403" xr:uid="{00000000-0005-0000-0000-0000EF710000}"/>
    <cellStyle name="Salida 2 19 2 3 5" xfId="21404" xr:uid="{00000000-0005-0000-0000-0000F0710000}"/>
    <cellStyle name="Salida 2 19 2 3 6" xfId="21405" xr:uid="{00000000-0005-0000-0000-0000F1710000}"/>
    <cellStyle name="Salida 2 19 2 4" xfId="21406" xr:uid="{00000000-0005-0000-0000-0000F2710000}"/>
    <cellStyle name="Salida 2 19 3" xfId="21407" xr:uid="{00000000-0005-0000-0000-0000F3710000}"/>
    <cellStyle name="Salida 2 19 3 2" xfId="21408" xr:uid="{00000000-0005-0000-0000-0000F4710000}"/>
    <cellStyle name="Salida 2 19 3 3" xfId="21409" xr:uid="{00000000-0005-0000-0000-0000F5710000}"/>
    <cellStyle name="Salida 2 19 3 4" xfId="21410" xr:uid="{00000000-0005-0000-0000-0000F6710000}"/>
    <cellStyle name="Salida 2 19 3 5" xfId="21411" xr:uid="{00000000-0005-0000-0000-0000F7710000}"/>
    <cellStyle name="Salida 2 19 3 6" xfId="21412" xr:uid="{00000000-0005-0000-0000-0000F8710000}"/>
    <cellStyle name="Salida 2 19 4" xfId="21413" xr:uid="{00000000-0005-0000-0000-0000F9710000}"/>
    <cellStyle name="Salida 2 19 4 2" xfId="21414" xr:uid="{00000000-0005-0000-0000-0000FA710000}"/>
    <cellStyle name="Salida 2 19 4 3" xfId="21415" xr:uid="{00000000-0005-0000-0000-0000FB710000}"/>
    <cellStyle name="Salida 2 19 4 4" xfId="21416" xr:uid="{00000000-0005-0000-0000-0000FC710000}"/>
    <cellStyle name="Salida 2 19 4 5" xfId="21417" xr:uid="{00000000-0005-0000-0000-0000FD710000}"/>
    <cellStyle name="Salida 2 19 4 6" xfId="21418" xr:uid="{00000000-0005-0000-0000-0000FE710000}"/>
    <cellStyle name="Salida 2 19 5" xfId="21419" xr:uid="{00000000-0005-0000-0000-0000FF710000}"/>
    <cellStyle name="Salida 2 2" xfId="21420" xr:uid="{00000000-0005-0000-0000-000000720000}"/>
    <cellStyle name="Salida 2 2 10" xfId="21421" xr:uid="{00000000-0005-0000-0000-000001720000}"/>
    <cellStyle name="Salida 2 2 10 2" xfId="21422" xr:uid="{00000000-0005-0000-0000-000002720000}"/>
    <cellStyle name="Salida 2 2 10 2 2" xfId="21423" xr:uid="{00000000-0005-0000-0000-000003720000}"/>
    <cellStyle name="Salida 2 2 10 2 2 2" xfId="21424" xr:uid="{00000000-0005-0000-0000-000004720000}"/>
    <cellStyle name="Salida 2 2 10 2 2 2 2" xfId="21425" xr:uid="{00000000-0005-0000-0000-000005720000}"/>
    <cellStyle name="Salida 2 2 10 2 2 2 3" xfId="21426" xr:uid="{00000000-0005-0000-0000-000006720000}"/>
    <cellStyle name="Salida 2 2 10 2 2 2 4" xfId="21427" xr:uid="{00000000-0005-0000-0000-000007720000}"/>
    <cellStyle name="Salida 2 2 10 2 2 2 5" xfId="21428" xr:uid="{00000000-0005-0000-0000-000008720000}"/>
    <cellStyle name="Salida 2 2 10 2 2 2 6" xfId="21429" xr:uid="{00000000-0005-0000-0000-000009720000}"/>
    <cellStyle name="Salida 2 2 10 2 2 3" xfId="21430" xr:uid="{00000000-0005-0000-0000-00000A720000}"/>
    <cellStyle name="Salida 2 2 10 2 2 3 2" xfId="21431" xr:uid="{00000000-0005-0000-0000-00000B720000}"/>
    <cellStyle name="Salida 2 2 10 2 2 3 3" xfId="21432" xr:uid="{00000000-0005-0000-0000-00000C720000}"/>
    <cellStyle name="Salida 2 2 10 2 2 3 4" xfId="21433" xr:uid="{00000000-0005-0000-0000-00000D720000}"/>
    <cellStyle name="Salida 2 2 10 2 2 3 5" xfId="21434" xr:uid="{00000000-0005-0000-0000-00000E720000}"/>
    <cellStyle name="Salida 2 2 10 2 2 3 6" xfId="21435" xr:uid="{00000000-0005-0000-0000-00000F720000}"/>
    <cellStyle name="Salida 2 2 10 2 2 4" xfId="21436" xr:uid="{00000000-0005-0000-0000-000010720000}"/>
    <cellStyle name="Salida 2 2 10 2 3" xfId="21437" xr:uid="{00000000-0005-0000-0000-000011720000}"/>
    <cellStyle name="Salida 2 2 10 2 3 2" xfId="21438" xr:uid="{00000000-0005-0000-0000-000012720000}"/>
    <cellStyle name="Salida 2 2 10 2 3 3" xfId="21439" xr:uid="{00000000-0005-0000-0000-000013720000}"/>
    <cellStyle name="Salida 2 2 10 2 3 4" xfId="21440" xr:uid="{00000000-0005-0000-0000-000014720000}"/>
    <cellStyle name="Salida 2 2 10 2 3 5" xfId="21441" xr:uid="{00000000-0005-0000-0000-000015720000}"/>
    <cellStyle name="Salida 2 2 10 2 3 6" xfId="21442" xr:uid="{00000000-0005-0000-0000-000016720000}"/>
    <cellStyle name="Salida 2 2 10 2 4" xfId="21443" xr:uid="{00000000-0005-0000-0000-000017720000}"/>
    <cellStyle name="Salida 2 2 10 2 4 2" xfId="21444" xr:uid="{00000000-0005-0000-0000-000018720000}"/>
    <cellStyle name="Salida 2 2 10 2 4 3" xfId="21445" xr:uid="{00000000-0005-0000-0000-000019720000}"/>
    <cellStyle name="Salida 2 2 10 2 4 4" xfId="21446" xr:uid="{00000000-0005-0000-0000-00001A720000}"/>
    <cellStyle name="Salida 2 2 10 2 4 5" xfId="21447" xr:uid="{00000000-0005-0000-0000-00001B720000}"/>
    <cellStyle name="Salida 2 2 10 2 4 6" xfId="21448" xr:uid="{00000000-0005-0000-0000-00001C720000}"/>
    <cellStyle name="Salida 2 2 10 2 5" xfId="21449" xr:uid="{00000000-0005-0000-0000-00001D720000}"/>
    <cellStyle name="Salida 2 2 10 3" xfId="21450" xr:uid="{00000000-0005-0000-0000-00001E720000}"/>
    <cellStyle name="Salida 2 2 10 3 2" xfId="21451" xr:uid="{00000000-0005-0000-0000-00001F720000}"/>
    <cellStyle name="Salida 2 2 10 3 2 2" xfId="21452" xr:uid="{00000000-0005-0000-0000-000020720000}"/>
    <cellStyle name="Salida 2 2 10 3 2 3" xfId="21453" xr:uid="{00000000-0005-0000-0000-000021720000}"/>
    <cellStyle name="Salida 2 2 10 3 2 4" xfId="21454" xr:uid="{00000000-0005-0000-0000-000022720000}"/>
    <cellStyle name="Salida 2 2 10 3 2 5" xfId="21455" xr:uid="{00000000-0005-0000-0000-000023720000}"/>
    <cellStyle name="Salida 2 2 10 3 2 6" xfId="21456" xr:uid="{00000000-0005-0000-0000-000024720000}"/>
    <cellStyle name="Salida 2 2 10 3 3" xfId="21457" xr:uid="{00000000-0005-0000-0000-000025720000}"/>
    <cellStyle name="Salida 2 2 10 3 3 2" xfId="21458" xr:uid="{00000000-0005-0000-0000-000026720000}"/>
    <cellStyle name="Salida 2 2 10 3 3 3" xfId="21459" xr:uid="{00000000-0005-0000-0000-000027720000}"/>
    <cellStyle name="Salida 2 2 10 3 3 4" xfId="21460" xr:uid="{00000000-0005-0000-0000-000028720000}"/>
    <cellStyle name="Salida 2 2 10 3 3 5" xfId="21461" xr:uid="{00000000-0005-0000-0000-000029720000}"/>
    <cellStyle name="Salida 2 2 10 3 3 6" xfId="21462" xr:uid="{00000000-0005-0000-0000-00002A720000}"/>
    <cellStyle name="Salida 2 2 10 3 4" xfId="21463" xr:uid="{00000000-0005-0000-0000-00002B720000}"/>
    <cellStyle name="Salida 2 2 10 4" xfId="21464" xr:uid="{00000000-0005-0000-0000-00002C720000}"/>
    <cellStyle name="Salida 2 2 10 4 2" xfId="21465" xr:uid="{00000000-0005-0000-0000-00002D720000}"/>
    <cellStyle name="Salida 2 2 10 4 3" xfId="21466" xr:uid="{00000000-0005-0000-0000-00002E720000}"/>
    <cellStyle name="Salida 2 2 10 4 4" xfId="21467" xr:uid="{00000000-0005-0000-0000-00002F720000}"/>
    <cellStyle name="Salida 2 2 10 4 5" xfId="21468" xr:uid="{00000000-0005-0000-0000-000030720000}"/>
    <cellStyle name="Salida 2 2 10 4 6" xfId="21469" xr:uid="{00000000-0005-0000-0000-000031720000}"/>
    <cellStyle name="Salida 2 2 10 5" xfId="21470" xr:uid="{00000000-0005-0000-0000-000032720000}"/>
    <cellStyle name="Salida 2 2 10 5 2" xfId="21471" xr:uid="{00000000-0005-0000-0000-000033720000}"/>
    <cellStyle name="Salida 2 2 10 5 3" xfId="21472" xr:uid="{00000000-0005-0000-0000-000034720000}"/>
    <cellStyle name="Salida 2 2 10 5 4" xfId="21473" xr:uid="{00000000-0005-0000-0000-000035720000}"/>
    <cellStyle name="Salida 2 2 10 5 5" xfId="21474" xr:uid="{00000000-0005-0000-0000-000036720000}"/>
    <cellStyle name="Salida 2 2 10 5 6" xfId="21475" xr:uid="{00000000-0005-0000-0000-000037720000}"/>
    <cellStyle name="Salida 2 2 10 6" xfId="21476" xr:uid="{00000000-0005-0000-0000-000038720000}"/>
    <cellStyle name="Salida 2 2 10_Client_Report_SSFD_286_UI_15May14_06h00" xfId="37132" xr:uid="{00000000-0005-0000-0000-000039720000}"/>
    <cellStyle name="Salida 2 2 11" xfId="21477" xr:uid="{00000000-0005-0000-0000-00003A720000}"/>
    <cellStyle name="Salida 2 2 11 2" xfId="21478" xr:uid="{00000000-0005-0000-0000-00003B720000}"/>
    <cellStyle name="Salida 2 2 11 2 2" xfId="21479" xr:uid="{00000000-0005-0000-0000-00003C720000}"/>
    <cellStyle name="Salida 2 2 11 2 2 2" xfId="21480" xr:uid="{00000000-0005-0000-0000-00003D720000}"/>
    <cellStyle name="Salida 2 2 11 2 2 2 2" xfId="21481" xr:uid="{00000000-0005-0000-0000-00003E720000}"/>
    <cellStyle name="Salida 2 2 11 2 2 2 3" xfId="21482" xr:uid="{00000000-0005-0000-0000-00003F720000}"/>
    <cellStyle name="Salida 2 2 11 2 2 2 4" xfId="21483" xr:uid="{00000000-0005-0000-0000-000040720000}"/>
    <cellStyle name="Salida 2 2 11 2 2 2 5" xfId="21484" xr:uid="{00000000-0005-0000-0000-000041720000}"/>
    <cellStyle name="Salida 2 2 11 2 2 2 6" xfId="21485" xr:uid="{00000000-0005-0000-0000-000042720000}"/>
    <cellStyle name="Salida 2 2 11 2 2 3" xfId="21486" xr:uid="{00000000-0005-0000-0000-000043720000}"/>
    <cellStyle name="Salida 2 2 11 2 2 3 2" xfId="21487" xr:uid="{00000000-0005-0000-0000-000044720000}"/>
    <cellStyle name="Salida 2 2 11 2 2 3 3" xfId="21488" xr:uid="{00000000-0005-0000-0000-000045720000}"/>
    <cellStyle name="Salida 2 2 11 2 2 3 4" xfId="21489" xr:uid="{00000000-0005-0000-0000-000046720000}"/>
    <cellStyle name="Salida 2 2 11 2 2 3 5" xfId="21490" xr:uid="{00000000-0005-0000-0000-000047720000}"/>
    <cellStyle name="Salida 2 2 11 2 2 3 6" xfId="21491" xr:uid="{00000000-0005-0000-0000-000048720000}"/>
    <cellStyle name="Salida 2 2 11 2 2 4" xfId="21492" xr:uid="{00000000-0005-0000-0000-000049720000}"/>
    <cellStyle name="Salida 2 2 11 2 3" xfId="21493" xr:uid="{00000000-0005-0000-0000-00004A720000}"/>
    <cellStyle name="Salida 2 2 11 2 3 2" xfId="21494" xr:uid="{00000000-0005-0000-0000-00004B720000}"/>
    <cellStyle name="Salida 2 2 11 2 3 3" xfId="21495" xr:uid="{00000000-0005-0000-0000-00004C720000}"/>
    <cellStyle name="Salida 2 2 11 2 3 4" xfId="21496" xr:uid="{00000000-0005-0000-0000-00004D720000}"/>
    <cellStyle name="Salida 2 2 11 2 3 5" xfId="21497" xr:uid="{00000000-0005-0000-0000-00004E720000}"/>
    <cellStyle name="Salida 2 2 11 2 3 6" xfId="21498" xr:uid="{00000000-0005-0000-0000-00004F720000}"/>
    <cellStyle name="Salida 2 2 11 2 4" xfId="21499" xr:uid="{00000000-0005-0000-0000-000050720000}"/>
    <cellStyle name="Salida 2 2 11 2 4 2" xfId="21500" xr:uid="{00000000-0005-0000-0000-000051720000}"/>
    <cellStyle name="Salida 2 2 11 2 4 3" xfId="21501" xr:uid="{00000000-0005-0000-0000-000052720000}"/>
    <cellStyle name="Salida 2 2 11 2 4 4" xfId="21502" xr:uid="{00000000-0005-0000-0000-000053720000}"/>
    <cellStyle name="Salida 2 2 11 2 4 5" xfId="21503" xr:uid="{00000000-0005-0000-0000-000054720000}"/>
    <cellStyle name="Salida 2 2 11 2 4 6" xfId="21504" xr:uid="{00000000-0005-0000-0000-000055720000}"/>
    <cellStyle name="Salida 2 2 11 2 5" xfId="21505" xr:uid="{00000000-0005-0000-0000-000056720000}"/>
    <cellStyle name="Salida 2 2 11 3" xfId="21506" xr:uid="{00000000-0005-0000-0000-000057720000}"/>
    <cellStyle name="Salida 2 2 11 3 2" xfId="21507" xr:uid="{00000000-0005-0000-0000-000058720000}"/>
    <cellStyle name="Salida 2 2 11 3 2 2" xfId="21508" xr:uid="{00000000-0005-0000-0000-000059720000}"/>
    <cellStyle name="Salida 2 2 11 3 2 3" xfId="21509" xr:uid="{00000000-0005-0000-0000-00005A720000}"/>
    <cellStyle name="Salida 2 2 11 3 2 4" xfId="21510" xr:uid="{00000000-0005-0000-0000-00005B720000}"/>
    <cellStyle name="Salida 2 2 11 3 2 5" xfId="21511" xr:uid="{00000000-0005-0000-0000-00005C720000}"/>
    <cellStyle name="Salida 2 2 11 3 2 6" xfId="21512" xr:uid="{00000000-0005-0000-0000-00005D720000}"/>
    <cellStyle name="Salida 2 2 11 3 3" xfId="21513" xr:uid="{00000000-0005-0000-0000-00005E720000}"/>
    <cellStyle name="Salida 2 2 11 3 3 2" xfId="21514" xr:uid="{00000000-0005-0000-0000-00005F720000}"/>
    <cellStyle name="Salida 2 2 11 3 3 3" xfId="21515" xr:uid="{00000000-0005-0000-0000-000060720000}"/>
    <cellStyle name="Salida 2 2 11 3 3 4" xfId="21516" xr:uid="{00000000-0005-0000-0000-000061720000}"/>
    <cellStyle name="Salida 2 2 11 3 3 5" xfId="21517" xr:uid="{00000000-0005-0000-0000-000062720000}"/>
    <cellStyle name="Salida 2 2 11 3 3 6" xfId="21518" xr:uid="{00000000-0005-0000-0000-000063720000}"/>
    <cellStyle name="Salida 2 2 11 3 4" xfId="21519" xr:uid="{00000000-0005-0000-0000-000064720000}"/>
    <cellStyle name="Salida 2 2 11 4" xfId="21520" xr:uid="{00000000-0005-0000-0000-000065720000}"/>
    <cellStyle name="Salida 2 2 11 4 2" xfId="21521" xr:uid="{00000000-0005-0000-0000-000066720000}"/>
    <cellStyle name="Salida 2 2 11 4 3" xfId="21522" xr:uid="{00000000-0005-0000-0000-000067720000}"/>
    <cellStyle name="Salida 2 2 11 4 4" xfId="21523" xr:uid="{00000000-0005-0000-0000-000068720000}"/>
    <cellStyle name="Salida 2 2 11 4 5" xfId="21524" xr:uid="{00000000-0005-0000-0000-000069720000}"/>
    <cellStyle name="Salida 2 2 11 4 6" xfId="21525" xr:uid="{00000000-0005-0000-0000-00006A720000}"/>
    <cellStyle name="Salida 2 2 11 5" xfId="21526" xr:uid="{00000000-0005-0000-0000-00006B720000}"/>
    <cellStyle name="Salida 2 2 11 5 2" xfId="21527" xr:uid="{00000000-0005-0000-0000-00006C720000}"/>
    <cellStyle name="Salida 2 2 11 5 3" xfId="21528" xr:uid="{00000000-0005-0000-0000-00006D720000}"/>
    <cellStyle name="Salida 2 2 11 5 4" xfId="21529" xr:uid="{00000000-0005-0000-0000-00006E720000}"/>
    <cellStyle name="Salida 2 2 11 5 5" xfId="21530" xr:uid="{00000000-0005-0000-0000-00006F720000}"/>
    <cellStyle name="Salida 2 2 11 5 6" xfId="21531" xr:uid="{00000000-0005-0000-0000-000070720000}"/>
    <cellStyle name="Salida 2 2 11 6" xfId="21532" xr:uid="{00000000-0005-0000-0000-000071720000}"/>
    <cellStyle name="Salida 2 2 11_Client_Report_SSFD_286_UI_15May14_06h00" xfId="37133" xr:uid="{00000000-0005-0000-0000-000072720000}"/>
    <cellStyle name="Salida 2 2 12" xfId="21533" xr:uid="{00000000-0005-0000-0000-000073720000}"/>
    <cellStyle name="Salida 2 2 12 2" xfId="21534" xr:uid="{00000000-0005-0000-0000-000074720000}"/>
    <cellStyle name="Salida 2 2 12 2 2" xfId="21535" xr:uid="{00000000-0005-0000-0000-000075720000}"/>
    <cellStyle name="Salida 2 2 12 2 2 2" xfId="21536" xr:uid="{00000000-0005-0000-0000-000076720000}"/>
    <cellStyle name="Salida 2 2 12 2 2 3" xfId="21537" xr:uid="{00000000-0005-0000-0000-000077720000}"/>
    <cellStyle name="Salida 2 2 12 2 2 4" xfId="21538" xr:uid="{00000000-0005-0000-0000-000078720000}"/>
    <cellStyle name="Salida 2 2 12 2 2 5" xfId="21539" xr:uid="{00000000-0005-0000-0000-000079720000}"/>
    <cellStyle name="Salida 2 2 12 2 2 6" xfId="21540" xr:uid="{00000000-0005-0000-0000-00007A720000}"/>
    <cellStyle name="Salida 2 2 12 2 3" xfId="21541" xr:uid="{00000000-0005-0000-0000-00007B720000}"/>
    <cellStyle name="Salida 2 2 12 2 3 2" xfId="21542" xr:uid="{00000000-0005-0000-0000-00007C720000}"/>
    <cellStyle name="Salida 2 2 12 2 3 3" xfId="21543" xr:uid="{00000000-0005-0000-0000-00007D720000}"/>
    <cellStyle name="Salida 2 2 12 2 3 4" xfId="21544" xr:uid="{00000000-0005-0000-0000-00007E720000}"/>
    <cellStyle name="Salida 2 2 12 2 3 5" xfId="21545" xr:uid="{00000000-0005-0000-0000-00007F720000}"/>
    <cellStyle name="Salida 2 2 12 2 3 6" xfId="21546" xr:uid="{00000000-0005-0000-0000-000080720000}"/>
    <cellStyle name="Salida 2 2 12 2 4" xfId="21547" xr:uid="{00000000-0005-0000-0000-000081720000}"/>
    <cellStyle name="Salida 2 2 12 3" xfId="21548" xr:uid="{00000000-0005-0000-0000-000082720000}"/>
    <cellStyle name="Salida 2 2 12 3 2" xfId="21549" xr:uid="{00000000-0005-0000-0000-000083720000}"/>
    <cellStyle name="Salida 2 2 12 3 3" xfId="21550" xr:uid="{00000000-0005-0000-0000-000084720000}"/>
    <cellStyle name="Salida 2 2 12 3 4" xfId="21551" xr:uid="{00000000-0005-0000-0000-000085720000}"/>
    <cellStyle name="Salida 2 2 12 3 5" xfId="21552" xr:uid="{00000000-0005-0000-0000-000086720000}"/>
    <cellStyle name="Salida 2 2 12 3 6" xfId="21553" xr:uid="{00000000-0005-0000-0000-000087720000}"/>
    <cellStyle name="Salida 2 2 12 4" xfId="21554" xr:uid="{00000000-0005-0000-0000-000088720000}"/>
    <cellStyle name="Salida 2 2 12 4 2" xfId="21555" xr:uid="{00000000-0005-0000-0000-000089720000}"/>
    <cellStyle name="Salida 2 2 12 4 3" xfId="21556" xr:uid="{00000000-0005-0000-0000-00008A720000}"/>
    <cellStyle name="Salida 2 2 12 4 4" xfId="21557" xr:uid="{00000000-0005-0000-0000-00008B720000}"/>
    <cellStyle name="Salida 2 2 12 4 5" xfId="21558" xr:uid="{00000000-0005-0000-0000-00008C720000}"/>
    <cellStyle name="Salida 2 2 12 4 6" xfId="21559" xr:uid="{00000000-0005-0000-0000-00008D720000}"/>
    <cellStyle name="Salida 2 2 12 5" xfId="21560" xr:uid="{00000000-0005-0000-0000-00008E720000}"/>
    <cellStyle name="Salida 2 2 13" xfId="21561" xr:uid="{00000000-0005-0000-0000-00008F720000}"/>
    <cellStyle name="Salida 2 2 13 2" xfId="21562" xr:uid="{00000000-0005-0000-0000-000090720000}"/>
    <cellStyle name="Salida 2 2 13 2 2" xfId="21563" xr:uid="{00000000-0005-0000-0000-000091720000}"/>
    <cellStyle name="Salida 2 2 13 2 2 2" xfId="21564" xr:uid="{00000000-0005-0000-0000-000092720000}"/>
    <cellStyle name="Salida 2 2 13 2 2 3" xfId="21565" xr:uid="{00000000-0005-0000-0000-000093720000}"/>
    <cellStyle name="Salida 2 2 13 2 2 4" xfId="21566" xr:uid="{00000000-0005-0000-0000-000094720000}"/>
    <cellStyle name="Salida 2 2 13 2 2 5" xfId="21567" xr:uid="{00000000-0005-0000-0000-000095720000}"/>
    <cellStyle name="Salida 2 2 13 2 2 6" xfId="21568" xr:uid="{00000000-0005-0000-0000-000096720000}"/>
    <cellStyle name="Salida 2 2 13 2 3" xfId="21569" xr:uid="{00000000-0005-0000-0000-000097720000}"/>
    <cellStyle name="Salida 2 2 13 2 3 2" xfId="21570" xr:uid="{00000000-0005-0000-0000-000098720000}"/>
    <cellStyle name="Salida 2 2 13 2 3 3" xfId="21571" xr:uid="{00000000-0005-0000-0000-000099720000}"/>
    <cellStyle name="Salida 2 2 13 2 3 4" xfId="21572" xr:uid="{00000000-0005-0000-0000-00009A720000}"/>
    <cellStyle name="Salida 2 2 13 2 3 5" xfId="21573" xr:uid="{00000000-0005-0000-0000-00009B720000}"/>
    <cellStyle name="Salida 2 2 13 2 3 6" xfId="21574" xr:uid="{00000000-0005-0000-0000-00009C720000}"/>
    <cellStyle name="Salida 2 2 13 2 4" xfId="21575" xr:uid="{00000000-0005-0000-0000-00009D720000}"/>
    <cellStyle name="Salida 2 2 13 3" xfId="21576" xr:uid="{00000000-0005-0000-0000-00009E720000}"/>
    <cellStyle name="Salida 2 2 13 3 2" xfId="21577" xr:uid="{00000000-0005-0000-0000-00009F720000}"/>
    <cellStyle name="Salida 2 2 13 3 3" xfId="21578" xr:uid="{00000000-0005-0000-0000-0000A0720000}"/>
    <cellStyle name="Salida 2 2 13 3 4" xfId="21579" xr:uid="{00000000-0005-0000-0000-0000A1720000}"/>
    <cellStyle name="Salida 2 2 13 3 5" xfId="21580" xr:uid="{00000000-0005-0000-0000-0000A2720000}"/>
    <cellStyle name="Salida 2 2 13 3 6" xfId="21581" xr:uid="{00000000-0005-0000-0000-0000A3720000}"/>
    <cellStyle name="Salida 2 2 13 4" xfId="21582" xr:uid="{00000000-0005-0000-0000-0000A4720000}"/>
    <cellStyle name="Salida 2 2 13 4 2" xfId="21583" xr:uid="{00000000-0005-0000-0000-0000A5720000}"/>
    <cellStyle name="Salida 2 2 13 4 3" xfId="21584" xr:uid="{00000000-0005-0000-0000-0000A6720000}"/>
    <cellStyle name="Salida 2 2 13 4 4" xfId="21585" xr:uid="{00000000-0005-0000-0000-0000A7720000}"/>
    <cellStyle name="Salida 2 2 13 4 5" xfId="21586" xr:uid="{00000000-0005-0000-0000-0000A8720000}"/>
    <cellStyle name="Salida 2 2 13 4 6" xfId="21587" xr:uid="{00000000-0005-0000-0000-0000A9720000}"/>
    <cellStyle name="Salida 2 2 13 5" xfId="21588" xr:uid="{00000000-0005-0000-0000-0000AA720000}"/>
    <cellStyle name="Salida 2 2 14" xfId="21589" xr:uid="{00000000-0005-0000-0000-0000AB720000}"/>
    <cellStyle name="Salida 2 2 14 2" xfId="21590" xr:uid="{00000000-0005-0000-0000-0000AC720000}"/>
    <cellStyle name="Salida 2 2 14 2 2" xfId="21591" xr:uid="{00000000-0005-0000-0000-0000AD720000}"/>
    <cellStyle name="Salida 2 2 14 2 2 2" xfId="21592" xr:uid="{00000000-0005-0000-0000-0000AE720000}"/>
    <cellStyle name="Salida 2 2 14 2 2 3" xfId="21593" xr:uid="{00000000-0005-0000-0000-0000AF720000}"/>
    <cellStyle name="Salida 2 2 14 2 2 4" xfId="21594" xr:uid="{00000000-0005-0000-0000-0000B0720000}"/>
    <cellStyle name="Salida 2 2 14 2 2 5" xfId="21595" xr:uid="{00000000-0005-0000-0000-0000B1720000}"/>
    <cellStyle name="Salida 2 2 14 2 2 6" xfId="21596" xr:uid="{00000000-0005-0000-0000-0000B2720000}"/>
    <cellStyle name="Salida 2 2 14 2 3" xfId="21597" xr:uid="{00000000-0005-0000-0000-0000B3720000}"/>
    <cellStyle name="Salida 2 2 14 2 3 2" xfId="21598" xr:uid="{00000000-0005-0000-0000-0000B4720000}"/>
    <cellStyle name="Salida 2 2 14 2 3 3" xfId="21599" xr:uid="{00000000-0005-0000-0000-0000B5720000}"/>
    <cellStyle name="Salida 2 2 14 2 3 4" xfId="21600" xr:uid="{00000000-0005-0000-0000-0000B6720000}"/>
    <cellStyle name="Salida 2 2 14 2 3 5" xfId="21601" xr:uid="{00000000-0005-0000-0000-0000B7720000}"/>
    <cellStyle name="Salida 2 2 14 2 3 6" xfId="21602" xr:uid="{00000000-0005-0000-0000-0000B8720000}"/>
    <cellStyle name="Salida 2 2 14 2 4" xfId="21603" xr:uid="{00000000-0005-0000-0000-0000B9720000}"/>
    <cellStyle name="Salida 2 2 14 3" xfId="21604" xr:uid="{00000000-0005-0000-0000-0000BA720000}"/>
    <cellStyle name="Salida 2 2 14 3 2" xfId="21605" xr:uid="{00000000-0005-0000-0000-0000BB720000}"/>
    <cellStyle name="Salida 2 2 14 3 3" xfId="21606" xr:uid="{00000000-0005-0000-0000-0000BC720000}"/>
    <cellStyle name="Salida 2 2 14 3 4" xfId="21607" xr:uid="{00000000-0005-0000-0000-0000BD720000}"/>
    <cellStyle name="Salida 2 2 14 3 5" xfId="21608" xr:uid="{00000000-0005-0000-0000-0000BE720000}"/>
    <cellStyle name="Salida 2 2 14 3 6" xfId="21609" xr:uid="{00000000-0005-0000-0000-0000BF720000}"/>
    <cellStyle name="Salida 2 2 14 4" xfId="21610" xr:uid="{00000000-0005-0000-0000-0000C0720000}"/>
    <cellStyle name="Salida 2 2 14 4 2" xfId="21611" xr:uid="{00000000-0005-0000-0000-0000C1720000}"/>
    <cellStyle name="Salida 2 2 14 4 3" xfId="21612" xr:uid="{00000000-0005-0000-0000-0000C2720000}"/>
    <cellStyle name="Salida 2 2 14 4 4" xfId="21613" xr:uid="{00000000-0005-0000-0000-0000C3720000}"/>
    <cellStyle name="Salida 2 2 14 4 5" xfId="21614" xr:uid="{00000000-0005-0000-0000-0000C4720000}"/>
    <cellStyle name="Salida 2 2 14 4 6" xfId="21615" xr:uid="{00000000-0005-0000-0000-0000C5720000}"/>
    <cellStyle name="Salida 2 2 14 5" xfId="21616" xr:uid="{00000000-0005-0000-0000-0000C6720000}"/>
    <cellStyle name="Salida 2 2 15" xfId="21617" xr:uid="{00000000-0005-0000-0000-0000C7720000}"/>
    <cellStyle name="Salida 2 2 15 2" xfId="21618" xr:uid="{00000000-0005-0000-0000-0000C8720000}"/>
    <cellStyle name="Salida 2 2 15 2 2" xfId="21619" xr:uid="{00000000-0005-0000-0000-0000C9720000}"/>
    <cellStyle name="Salida 2 2 15 2 2 2" xfId="21620" xr:uid="{00000000-0005-0000-0000-0000CA720000}"/>
    <cellStyle name="Salida 2 2 15 2 2 3" xfId="21621" xr:uid="{00000000-0005-0000-0000-0000CB720000}"/>
    <cellStyle name="Salida 2 2 15 2 2 4" xfId="21622" xr:uid="{00000000-0005-0000-0000-0000CC720000}"/>
    <cellStyle name="Salida 2 2 15 2 2 5" xfId="21623" xr:uid="{00000000-0005-0000-0000-0000CD720000}"/>
    <cellStyle name="Salida 2 2 15 2 2 6" xfId="21624" xr:uid="{00000000-0005-0000-0000-0000CE720000}"/>
    <cellStyle name="Salida 2 2 15 2 3" xfId="21625" xr:uid="{00000000-0005-0000-0000-0000CF720000}"/>
    <cellStyle name="Salida 2 2 15 2 3 2" xfId="21626" xr:uid="{00000000-0005-0000-0000-0000D0720000}"/>
    <cellStyle name="Salida 2 2 15 2 3 3" xfId="21627" xr:uid="{00000000-0005-0000-0000-0000D1720000}"/>
    <cellStyle name="Salida 2 2 15 2 3 4" xfId="21628" xr:uid="{00000000-0005-0000-0000-0000D2720000}"/>
    <cellStyle name="Salida 2 2 15 2 3 5" xfId="21629" xr:uid="{00000000-0005-0000-0000-0000D3720000}"/>
    <cellStyle name="Salida 2 2 15 2 3 6" xfId="21630" xr:uid="{00000000-0005-0000-0000-0000D4720000}"/>
    <cellStyle name="Salida 2 2 15 2 4" xfId="21631" xr:uid="{00000000-0005-0000-0000-0000D5720000}"/>
    <cellStyle name="Salida 2 2 15 3" xfId="21632" xr:uid="{00000000-0005-0000-0000-0000D6720000}"/>
    <cellStyle name="Salida 2 2 15 3 2" xfId="21633" xr:uid="{00000000-0005-0000-0000-0000D7720000}"/>
    <cellStyle name="Salida 2 2 15 3 3" xfId="21634" xr:uid="{00000000-0005-0000-0000-0000D8720000}"/>
    <cellStyle name="Salida 2 2 15 3 4" xfId="21635" xr:uid="{00000000-0005-0000-0000-0000D9720000}"/>
    <cellStyle name="Salida 2 2 15 3 5" xfId="21636" xr:uid="{00000000-0005-0000-0000-0000DA720000}"/>
    <cellStyle name="Salida 2 2 15 3 6" xfId="21637" xr:uid="{00000000-0005-0000-0000-0000DB720000}"/>
    <cellStyle name="Salida 2 2 15 4" xfId="21638" xr:uid="{00000000-0005-0000-0000-0000DC720000}"/>
    <cellStyle name="Salida 2 2 15 4 2" xfId="21639" xr:uid="{00000000-0005-0000-0000-0000DD720000}"/>
    <cellStyle name="Salida 2 2 15 4 3" xfId="21640" xr:uid="{00000000-0005-0000-0000-0000DE720000}"/>
    <cellStyle name="Salida 2 2 15 4 4" xfId="21641" xr:uid="{00000000-0005-0000-0000-0000DF720000}"/>
    <cellStyle name="Salida 2 2 15 4 5" xfId="21642" xr:uid="{00000000-0005-0000-0000-0000E0720000}"/>
    <cellStyle name="Salida 2 2 15 4 6" xfId="21643" xr:uid="{00000000-0005-0000-0000-0000E1720000}"/>
    <cellStyle name="Salida 2 2 15 5" xfId="21644" xr:uid="{00000000-0005-0000-0000-0000E2720000}"/>
    <cellStyle name="Salida 2 2 16" xfId="21645" xr:uid="{00000000-0005-0000-0000-0000E3720000}"/>
    <cellStyle name="Salida 2 2 16 2" xfId="21646" xr:uid="{00000000-0005-0000-0000-0000E4720000}"/>
    <cellStyle name="Salida 2 2 16 2 2" xfId="21647" xr:uid="{00000000-0005-0000-0000-0000E5720000}"/>
    <cellStyle name="Salida 2 2 16 2 2 2" xfId="21648" xr:uid="{00000000-0005-0000-0000-0000E6720000}"/>
    <cellStyle name="Salida 2 2 16 2 2 3" xfId="21649" xr:uid="{00000000-0005-0000-0000-0000E7720000}"/>
    <cellStyle name="Salida 2 2 16 2 2 4" xfId="21650" xr:uid="{00000000-0005-0000-0000-0000E8720000}"/>
    <cellStyle name="Salida 2 2 16 2 2 5" xfId="21651" xr:uid="{00000000-0005-0000-0000-0000E9720000}"/>
    <cellStyle name="Salida 2 2 16 2 2 6" xfId="21652" xr:uid="{00000000-0005-0000-0000-0000EA720000}"/>
    <cellStyle name="Salida 2 2 16 2 3" xfId="21653" xr:uid="{00000000-0005-0000-0000-0000EB720000}"/>
    <cellStyle name="Salida 2 2 16 2 3 2" xfId="21654" xr:uid="{00000000-0005-0000-0000-0000EC720000}"/>
    <cellStyle name="Salida 2 2 16 2 3 3" xfId="21655" xr:uid="{00000000-0005-0000-0000-0000ED720000}"/>
    <cellStyle name="Salida 2 2 16 2 3 4" xfId="21656" xr:uid="{00000000-0005-0000-0000-0000EE720000}"/>
    <cellStyle name="Salida 2 2 16 2 3 5" xfId="21657" xr:uid="{00000000-0005-0000-0000-0000EF720000}"/>
    <cellStyle name="Salida 2 2 16 2 3 6" xfId="21658" xr:uid="{00000000-0005-0000-0000-0000F0720000}"/>
    <cellStyle name="Salida 2 2 16 2 4" xfId="21659" xr:uid="{00000000-0005-0000-0000-0000F1720000}"/>
    <cellStyle name="Salida 2 2 16 3" xfId="21660" xr:uid="{00000000-0005-0000-0000-0000F2720000}"/>
    <cellStyle name="Salida 2 2 16 3 2" xfId="21661" xr:uid="{00000000-0005-0000-0000-0000F3720000}"/>
    <cellStyle name="Salida 2 2 16 3 3" xfId="21662" xr:uid="{00000000-0005-0000-0000-0000F4720000}"/>
    <cellStyle name="Salida 2 2 16 3 4" xfId="21663" xr:uid="{00000000-0005-0000-0000-0000F5720000}"/>
    <cellStyle name="Salida 2 2 16 3 5" xfId="21664" xr:uid="{00000000-0005-0000-0000-0000F6720000}"/>
    <cellStyle name="Salida 2 2 16 3 6" xfId="21665" xr:uid="{00000000-0005-0000-0000-0000F7720000}"/>
    <cellStyle name="Salida 2 2 16 4" xfId="21666" xr:uid="{00000000-0005-0000-0000-0000F8720000}"/>
    <cellStyle name="Salida 2 2 16 4 2" xfId="21667" xr:uid="{00000000-0005-0000-0000-0000F9720000}"/>
    <cellStyle name="Salida 2 2 16 4 3" xfId="21668" xr:uid="{00000000-0005-0000-0000-0000FA720000}"/>
    <cellStyle name="Salida 2 2 16 4 4" xfId="21669" xr:uid="{00000000-0005-0000-0000-0000FB720000}"/>
    <cellStyle name="Salida 2 2 16 4 5" xfId="21670" xr:uid="{00000000-0005-0000-0000-0000FC720000}"/>
    <cellStyle name="Salida 2 2 16 4 6" xfId="21671" xr:uid="{00000000-0005-0000-0000-0000FD720000}"/>
    <cellStyle name="Salida 2 2 16 5" xfId="21672" xr:uid="{00000000-0005-0000-0000-0000FE720000}"/>
    <cellStyle name="Salida 2 2 17" xfId="21673" xr:uid="{00000000-0005-0000-0000-0000FF720000}"/>
    <cellStyle name="Salida 2 2 17 2" xfId="21674" xr:uid="{00000000-0005-0000-0000-000000730000}"/>
    <cellStyle name="Salida 2 2 17 2 2" xfId="21675" xr:uid="{00000000-0005-0000-0000-000001730000}"/>
    <cellStyle name="Salida 2 2 17 2 2 2" xfId="21676" xr:uid="{00000000-0005-0000-0000-000002730000}"/>
    <cellStyle name="Salida 2 2 17 2 2 3" xfId="21677" xr:uid="{00000000-0005-0000-0000-000003730000}"/>
    <cellStyle name="Salida 2 2 17 2 2 4" xfId="21678" xr:uid="{00000000-0005-0000-0000-000004730000}"/>
    <cellStyle name="Salida 2 2 17 2 2 5" xfId="21679" xr:uid="{00000000-0005-0000-0000-000005730000}"/>
    <cellStyle name="Salida 2 2 17 2 2 6" xfId="21680" xr:uid="{00000000-0005-0000-0000-000006730000}"/>
    <cellStyle name="Salida 2 2 17 2 3" xfId="21681" xr:uid="{00000000-0005-0000-0000-000007730000}"/>
    <cellStyle name="Salida 2 2 17 2 3 2" xfId="21682" xr:uid="{00000000-0005-0000-0000-000008730000}"/>
    <cellStyle name="Salida 2 2 17 2 3 3" xfId="21683" xr:uid="{00000000-0005-0000-0000-000009730000}"/>
    <cellStyle name="Salida 2 2 17 2 3 4" xfId="21684" xr:uid="{00000000-0005-0000-0000-00000A730000}"/>
    <cellStyle name="Salida 2 2 17 2 3 5" xfId="21685" xr:uid="{00000000-0005-0000-0000-00000B730000}"/>
    <cellStyle name="Salida 2 2 17 2 3 6" xfId="21686" xr:uid="{00000000-0005-0000-0000-00000C730000}"/>
    <cellStyle name="Salida 2 2 17 2 4" xfId="21687" xr:uid="{00000000-0005-0000-0000-00000D730000}"/>
    <cellStyle name="Salida 2 2 17 3" xfId="21688" xr:uid="{00000000-0005-0000-0000-00000E730000}"/>
    <cellStyle name="Salida 2 2 17 3 2" xfId="21689" xr:uid="{00000000-0005-0000-0000-00000F730000}"/>
    <cellStyle name="Salida 2 2 17 3 3" xfId="21690" xr:uid="{00000000-0005-0000-0000-000010730000}"/>
    <cellStyle name="Salida 2 2 17 3 4" xfId="21691" xr:uid="{00000000-0005-0000-0000-000011730000}"/>
    <cellStyle name="Salida 2 2 17 3 5" xfId="21692" xr:uid="{00000000-0005-0000-0000-000012730000}"/>
    <cellStyle name="Salida 2 2 17 3 6" xfId="21693" xr:uid="{00000000-0005-0000-0000-000013730000}"/>
    <cellStyle name="Salida 2 2 17 4" xfId="21694" xr:uid="{00000000-0005-0000-0000-000014730000}"/>
    <cellStyle name="Salida 2 2 17 4 2" xfId="21695" xr:uid="{00000000-0005-0000-0000-000015730000}"/>
    <cellStyle name="Salida 2 2 17 4 3" xfId="21696" xr:uid="{00000000-0005-0000-0000-000016730000}"/>
    <cellStyle name="Salida 2 2 17 4 4" xfId="21697" xr:uid="{00000000-0005-0000-0000-000017730000}"/>
    <cellStyle name="Salida 2 2 17 4 5" xfId="21698" xr:uid="{00000000-0005-0000-0000-000018730000}"/>
    <cellStyle name="Salida 2 2 17 4 6" xfId="21699" xr:uid="{00000000-0005-0000-0000-000019730000}"/>
    <cellStyle name="Salida 2 2 17 5" xfId="21700" xr:uid="{00000000-0005-0000-0000-00001A730000}"/>
    <cellStyle name="Salida 2 2 18" xfId="21701" xr:uid="{00000000-0005-0000-0000-00001B730000}"/>
    <cellStyle name="Salida 2 2 18 2" xfId="21702" xr:uid="{00000000-0005-0000-0000-00001C730000}"/>
    <cellStyle name="Salida 2 2 18 2 2" xfId="21703" xr:uid="{00000000-0005-0000-0000-00001D730000}"/>
    <cellStyle name="Salida 2 2 18 2 2 2" xfId="21704" xr:uid="{00000000-0005-0000-0000-00001E730000}"/>
    <cellStyle name="Salida 2 2 18 2 2 3" xfId="21705" xr:uid="{00000000-0005-0000-0000-00001F730000}"/>
    <cellStyle name="Salida 2 2 18 2 2 4" xfId="21706" xr:uid="{00000000-0005-0000-0000-000020730000}"/>
    <cellStyle name="Salida 2 2 18 2 2 5" xfId="21707" xr:uid="{00000000-0005-0000-0000-000021730000}"/>
    <cellStyle name="Salida 2 2 18 2 2 6" xfId="21708" xr:uid="{00000000-0005-0000-0000-000022730000}"/>
    <cellStyle name="Salida 2 2 18 2 3" xfId="21709" xr:uid="{00000000-0005-0000-0000-000023730000}"/>
    <cellStyle name="Salida 2 2 18 2 3 2" xfId="21710" xr:uid="{00000000-0005-0000-0000-000024730000}"/>
    <cellStyle name="Salida 2 2 18 2 3 3" xfId="21711" xr:uid="{00000000-0005-0000-0000-000025730000}"/>
    <cellStyle name="Salida 2 2 18 2 3 4" xfId="21712" xr:uid="{00000000-0005-0000-0000-000026730000}"/>
    <cellStyle name="Salida 2 2 18 2 3 5" xfId="21713" xr:uid="{00000000-0005-0000-0000-000027730000}"/>
    <cellStyle name="Salida 2 2 18 2 3 6" xfId="21714" xr:uid="{00000000-0005-0000-0000-000028730000}"/>
    <cellStyle name="Salida 2 2 18 2 4" xfId="21715" xr:uid="{00000000-0005-0000-0000-000029730000}"/>
    <cellStyle name="Salida 2 2 18 3" xfId="21716" xr:uid="{00000000-0005-0000-0000-00002A730000}"/>
    <cellStyle name="Salida 2 2 18 3 2" xfId="21717" xr:uid="{00000000-0005-0000-0000-00002B730000}"/>
    <cellStyle name="Salida 2 2 18 3 3" xfId="21718" xr:uid="{00000000-0005-0000-0000-00002C730000}"/>
    <cellStyle name="Salida 2 2 18 3 4" xfId="21719" xr:uid="{00000000-0005-0000-0000-00002D730000}"/>
    <cellStyle name="Salida 2 2 18 3 5" xfId="21720" xr:uid="{00000000-0005-0000-0000-00002E730000}"/>
    <cellStyle name="Salida 2 2 18 3 6" xfId="21721" xr:uid="{00000000-0005-0000-0000-00002F730000}"/>
    <cellStyle name="Salida 2 2 18 4" xfId="21722" xr:uid="{00000000-0005-0000-0000-000030730000}"/>
    <cellStyle name="Salida 2 2 18 4 2" xfId="21723" xr:uid="{00000000-0005-0000-0000-000031730000}"/>
    <cellStyle name="Salida 2 2 18 4 3" xfId="21724" xr:uid="{00000000-0005-0000-0000-000032730000}"/>
    <cellStyle name="Salida 2 2 18 4 4" xfId="21725" xr:uid="{00000000-0005-0000-0000-000033730000}"/>
    <cellStyle name="Salida 2 2 18 4 5" xfId="21726" xr:uid="{00000000-0005-0000-0000-000034730000}"/>
    <cellStyle name="Salida 2 2 18 4 6" xfId="21727" xr:uid="{00000000-0005-0000-0000-000035730000}"/>
    <cellStyle name="Salida 2 2 18 5" xfId="21728" xr:uid="{00000000-0005-0000-0000-000036730000}"/>
    <cellStyle name="Salida 2 2 19" xfId="21729" xr:uid="{00000000-0005-0000-0000-000037730000}"/>
    <cellStyle name="Salida 2 2 19 2" xfId="21730" xr:uid="{00000000-0005-0000-0000-000038730000}"/>
    <cellStyle name="Salida 2 2 19 2 2" xfId="21731" xr:uid="{00000000-0005-0000-0000-000039730000}"/>
    <cellStyle name="Salida 2 2 19 2 2 2" xfId="21732" xr:uid="{00000000-0005-0000-0000-00003A730000}"/>
    <cellStyle name="Salida 2 2 19 2 2 3" xfId="21733" xr:uid="{00000000-0005-0000-0000-00003B730000}"/>
    <cellStyle name="Salida 2 2 19 2 2 4" xfId="21734" xr:uid="{00000000-0005-0000-0000-00003C730000}"/>
    <cellStyle name="Salida 2 2 19 2 2 5" xfId="21735" xr:uid="{00000000-0005-0000-0000-00003D730000}"/>
    <cellStyle name="Salida 2 2 19 2 2 6" xfId="21736" xr:uid="{00000000-0005-0000-0000-00003E730000}"/>
    <cellStyle name="Salida 2 2 19 2 3" xfId="21737" xr:uid="{00000000-0005-0000-0000-00003F730000}"/>
    <cellStyle name="Salida 2 2 19 2 3 2" xfId="21738" xr:uid="{00000000-0005-0000-0000-000040730000}"/>
    <cellStyle name="Salida 2 2 19 2 3 3" xfId="21739" xr:uid="{00000000-0005-0000-0000-000041730000}"/>
    <cellStyle name="Salida 2 2 19 2 3 4" xfId="21740" xr:uid="{00000000-0005-0000-0000-000042730000}"/>
    <cellStyle name="Salida 2 2 19 2 3 5" xfId="21741" xr:uid="{00000000-0005-0000-0000-000043730000}"/>
    <cellStyle name="Salida 2 2 19 2 3 6" xfId="21742" xr:uid="{00000000-0005-0000-0000-000044730000}"/>
    <cellStyle name="Salida 2 2 19 2 4" xfId="21743" xr:uid="{00000000-0005-0000-0000-000045730000}"/>
    <cellStyle name="Salida 2 2 19 3" xfId="21744" xr:uid="{00000000-0005-0000-0000-000046730000}"/>
    <cellStyle name="Salida 2 2 19 3 2" xfId="21745" xr:uid="{00000000-0005-0000-0000-000047730000}"/>
    <cellStyle name="Salida 2 2 19 3 3" xfId="21746" xr:uid="{00000000-0005-0000-0000-000048730000}"/>
    <cellStyle name="Salida 2 2 19 3 4" xfId="21747" xr:uid="{00000000-0005-0000-0000-000049730000}"/>
    <cellStyle name="Salida 2 2 19 3 5" xfId="21748" xr:uid="{00000000-0005-0000-0000-00004A730000}"/>
    <cellStyle name="Salida 2 2 19 3 6" xfId="21749" xr:uid="{00000000-0005-0000-0000-00004B730000}"/>
    <cellStyle name="Salida 2 2 19 4" xfId="21750" xr:uid="{00000000-0005-0000-0000-00004C730000}"/>
    <cellStyle name="Salida 2 2 19 4 2" xfId="21751" xr:uid="{00000000-0005-0000-0000-00004D730000}"/>
    <cellStyle name="Salida 2 2 19 4 3" xfId="21752" xr:uid="{00000000-0005-0000-0000-00004E730000}"/>
    <cellStyle name="Salida 2 2 19 4 4" xfId="21753" xr:uid="{00000000-0005-0000-0000-00004F730000}"/>
    <cellStyle name="Salida 2 2 19 4 5" xfId="21754" xr:uid="{00000000-0005-0000-0000-000050730000}"/>
    <cellStyle name="Salida 2 2 19 4 6" xfId="21755" xr:uid="{00000000-0005-0000-0000-000051730000}"/>
    <cellStyle name="Salida 2 2 19 5" xfId="21756" xr:uid="{00000000-0005-0000-0000-000052730000}"/>
    <cellStyle name="Salida 2 2 2" xfId="21757" xr:uid="{00000000-0005-0000-0000-000053730000}"/>
    <cellStyle name="Salida 2 2 2 2" xfId="21758" xr:uid="{00000000-0005-0000-0000-000054730000}"/>
    <cellStyle name="Salida 2 2 2 2 2" xfId="21759" xr:uid="{00000000-0005-0000-0000-000055730000}"/>
    <cellStyle name="Salida 2 2 2 2 2 2" xfId="21760" xr:uid="{00000000-0005-0000-0000-000056730000}"/>
    <cellStyle name="Salida 2 2 2 2 2 2 2" xfId="21761" xr:uid="{00000000-0005-0000-0000-000057730000}"/>
    <cellStyle name="Salida 2 2 2 2 2 2 3" xfId="21762" xr:uid="{00000000-0005-0000-0000-000058730000}"/>
    <cellStyle name="Salida 2 2 2 2 2 2 4" xfId="21763" xr:uid="{00000000-0005-0000-0000-000059730000}"/>
    <cellStyle name="Salida 2 2 2 2 2 2 5" xfId="21764" xr:uid="{00000000-0005-0000-0000-00005A730000}"/>
    <cellStyle name="Salida 2 2 2 2 2 2 6" xfId="21765" xr:uid="{00000000-0005-0000-0000-00005B730000}"/>
    <cellStyle name="Salida 2 2 2 2 2 3" xfId="21766" xr:uid="{00000000-0005-0000-0000-00005C730000}"/>
    <cellStyle name="Salida 2 2 2 2 2 3 2" xfId="21767" xr:uid="{00000000-0005-0000-0000-00005D730000}"/>
    <cellStyle name="Salida 2 2 2 2 2 3 3" xfId="21768" xr:uid="{00000000-0005-0000-0000-00005E730000}"/>
    <cellStyle name="Salida 2 2 2 2 2 3 4" xfId="21769" xr:uid="{00000000-0005-0000-0000-00005F730000}"/>
    <cellStyle name="Salida 2 2 2 2 2 3 5" xfId="21770" xr:uid="{00000000-0005-0000-0000-000060730000}"/>
    <cellStyle name="Salida 2 2 2 2 2 3 6" xfId="21771" xr:uid="{00000000-0005-0000-0000-000061730000}"/>
    <cellStyle name="Salida 2 2 2 2 2 4" xfId="21772" xr:uid="{00000000-0005-0000-0000-000062730000}"/>
    <cellStyle name="Salida 2 2 2 2 3" xfId="21773" xr:uid="{00000000-0005-0000-0000-000063730000}"/>
    <cellStyle name="Salida 2 2 2 2 3 2" xfId="21774" xr:uid="{00000000-0005-0000-0000-000064730000}"/>
    <cellStyle name="Salida 2 2 2 2 3 3" xfId="21775" xr:uid="{00000000-0005-0000-0000-000065730000}"/>
    <cellStyle name="Salida 2 2 2 2 3 4" xfId="21776" xr:uid="{00000000-0005-0000-0000-000066730000}"/>
    <cellStyle name="Salida 2 2 2 2 3 5" xfId="21777" xr:uid="{00000000-0005-0000-0000-000067730000}"/>
    <cellStyle name="Salida 2 2 2 2 3 6" xfId="21778" xr:uid="{00000000-0005-0000-0000-000068730000}"/>
    <cellStyle name="Salida 2 2 2 2 4" xfId="21779" xr:uid="{00000000-0005-0000-0000-000069730000}"/>
    <cellStyle name="Salida 2 2 2 2 4 2" xfId="21780" xr:uid="{00000000-0005-0000-0000-00006A730000}"/>
    <cellStyle name="Salida 2 2 2 2 4 3" xfId="21781" xr:uid="{00000000-0005-0000-0000-00006B730000}"/>
    <cellStyle name="Salida 2 2 2 2 4 4" xfId="21782" xr:uid="{00000000-0005-0000-0000-00006C730000}"/>
    <cellStyle name="Salida 2 2 2 2 4 5" xfId="21783" xr:uid="{00000000-0005-0000-0000-00006D730000}"/>
    <cellStyle name="Salida 2 2 2 2 4 6" xfId="21784" xr:uid="{00000000-0005-0000-0000-00006E730000}"/>
    <cellStyle name="Salida 2 2 2 2 5" xfId="21785" xr:uid="{00000000-0005-0000-0000-00006F730000}"/>
    <cellStyle name="Salida 2 2 2 3" xfId="21786" xr:uid="{00000000-0005-0000-0000-000070730000}"/>
    <cellStyle name="Salida 2 2 2 3 2" xfId="21787" xr:uid="{00000000-0005-0000-0000-000071730000}"/>
    <cellStyle name="Salida 2 2 2 3 2 2" xfId="21788" xr:uid="{00000000-0005-0000-0000-000072730000}"/>
    <cellStyle name="Salida 2 2 2 3 2 2 2" xfId="21789" xr:uid="{00000000-0005-0000-0000-000073730000}"/>
    <cellStyle name="Salida 2 2 2 3 2 2 3" xfId="21790" xr:uid="{00000000-0005-0000-0000-000074730000}"/>
    <cellStyle name="Salida 2 2 2 3 2 2 4" xfId="21791" xr:uid="{00000000-0005-0000-0000-000075730000}"/>
    <cellStyle name="Salida 2 2 2 3 2 2 5" xfId="21792" xr:uid="{00000000-0005-0000-0000-000076730000}"/>
    <cellStyle name="Salida 2 2 2 3 2 2 6" xfId="21793" xr:uid="{00000000-0005-0000-0000-000077730000}"/>
    <cellStyle name="Salida 2 2 2 3 2 3" xfId="21794" xr:uid="{00000000-0005-0000-0000-000078730000}"/>
    <cellStyle name="Salida 2 2 2 3 2 3 2" xfId="21795" xr:uid="{00000000-0005-0000-0000-000079730000}"/>
    <cellStyle name="Salida 2 2 2 3 2 3 3" xfId="21796" xr:uid="{00000000-0005-0000-0000-00007A730000}"/>
    <cellStyle name="Salida 2 2 2 3 2 3 4" xfId="21797" xr:uid="{00000000-0005-0000-0000-00007B730000}"/>
    <cellStyle name="Salida 2 2 2 3 2 3 5" xfId="21798" xr:uid="{00000000-0005-0000-0000-00007C730000}"/>
    <cellStyle name="Salida 2 2 2 3 2 3 6" xfId="21799" xr:uid="{00000000-0005-0000-0000-00007D730000}"/>
    <cellStyle name="Salida 2 2 2 3 2 4" xfId="21800" xr:uid="{00000000-0005-0000-0000-00007E730000}"/>
    <cellStyle name="Salida 2 2 2 3 3" xfId="21801" xr:uid="{00000000-0005-0000-0000-00007F730000}"/>
    <cellStyle name="Salida 2 2 2 3 3 2" xfId="21802" xr:uid="{00000000-0005-0000-0000-000080730000}"/>
    <cellStyle name="Salida 2 2 2 3 3 3" xfId="21803" xr:uid="{00000000-0005-0000-0000-000081730000}"/>
    <cellStyle name="Salida 2 2 2 3 3 4" xfId="21804" xr:uid="{00000000-0005-0000-0000-000082730000}"/>
    <cellStyle name="Salida 2 2 2 3 3 5" xfId="21805" xr:uid="{00000000-0005-0000-0000-000083730000}"/>
    <cellStyle name="Salida 2 2 2 3 3 6" xfId="21806" xr:uid="{00000000-0005-0000-0000-000084730000}"/>
    <cellStyle name="Salida 2 2 2 3 4" xfId="21807" xr:uid="{00000000-0005-0000-0000-000085730000}"/>
    <cellStyle name="Salida 2 2 2 3 4 2" xfId="21808" xr:uid="{00000000-0005-0000-0000-000086730000}"/>
    <cellStyle name="Salida 2 2 2 3 4 3" xfId="21809" xr:uid="{00000000-0005-0000-0000-000087730000}"/>
    <cellStyle name="Salida 2 2 2 3 4 4" xfId="21810" xr:uid="{00000000-0005-0000-0000-000088730000}"/>
    <cellStyle name="Salida 2 2 2 3 4 5" xfId="21811" xr:uid="{00000000-0005-0000-0000-000089730000}"/>
    <cellStyle name="Salida 2 2 2 3 4 6" xfId="21812" xr:uid="{00000000-0005-0000-0000-00008A730000}"/>
    <cellStyle name="Salida 2 2 2 3 5" xfId="21813" xr:uid="{00000000-0005-0000-0000-00008B730000}"/>
    <cellStyle name="Salida 2 2 2 4" xfId="21814" xr:uid="{00000000-0005-0000-0000-00008C730000}"/>
    <cellStyle name="Salida 2 2 2 4 2" xfId="21815" xr:uid="{00000000-0005-0000-0000-00008D730000}"/>
    <cellStyle name="Salida 2 2 2 4 2 2" xfId="21816" xr:uid="{00000000-0005-0000-0000-00008E730000}"/>
    <cellStyle name="Salida 2 2 2 4 2 2 2" xfId="21817" xr:uid="{00000000-0005-0000-0000-00008F730000}"/>
    <cellStyle name="Salida 2 2 2 4 2 2 3" xfId="21818" xr:uid="{00000000-0005-0000-0000-000090730000}"/>
    <cellStyle name="Salida 2 2 2 4 2 2 4" xfId="21819" xr:uid="{00000000-0005-0000-0000-000091730000}"/>
    <cellStyle name="Salida 2 2 2 4 2 2 5" xfId="21820" xr:uid="{00000000-0005-0000-0000-000092730000}"/>
    <cellStyle name="Salida 2 2 2 4 2 2 6" xfId="21821" xr:uid="{00000000-0005-0000-0000-000093730000}"/>
    <cellStyle name="Salida 2 2 2 4 2 3" xfId="21822" xr:uid="{00000000-0005-0000-0000-000094730000}"/>
    <cellStyle name="Salida 2 2 2 4 2 3 2" xfId="21823" xr:uid="{00000000-0005-0000-0000-000095730000}"/>
    <cellStyle name="Salida 2 2 2 4 2 3 3" xfId="21824" xr:uid="{00000000-0005-0000-0000-000096730000}"/>
    <cellStyle name="Salida 2 2 2 4 2 3 4" xfId="21825" xr:uid="{00000000-0005-0000-0000-000097730000}"/>
    <cellStyle name="Salida 2 2 2 4 2 3 5" xfId="21826" xr:uid="{00000000-0005-0000-0000-000098730000}"/>
    <cellStyle name="Salida 2 2 2 4 2 3 6" xfId="21827" xr:uid="{00000000-0005-0000-0000-000099730000}"/>
    <cellStyle name="Salida 2 2 2 4 2 4" xfId="21828" xr:uid="{00000000-0005-0000-0000-00009A730000}"/>
    <cellStyle name="Salida 2 2 2 4 3" xfId="21829" xr:uid="{00000000-0005-0000-0000-00009B730000}"/>
    <cellStyle name="Salida 2 2 2 4 3 2" xfId="21830" xr:uid="{00000000-0005-0000-0000-00009C730000}"/>
    <cellStyle name="Salida 2 2 2 4 3 3" xfId="21831" xr:uid="{00000000-0005-0000-0000-00009D730000}"/>
    <cellStyle name="Salida 2 2 2 4 3 4" xfId="21832" xr:uid="{00000000-0005-0000-0000-00009E730000}"/>
    <cellStyle name="Salida 2 2 2 4 3 5" xfId="21833" xr:uid="{00000000-0005-0000-0000-00009F730000}"/>
    <cellStyle name="Salida 2 2 2 4 3 6" xfId="21834" xr:uid="{00000000-0005-0000-0000-0000A0730000}"/>
    <cellStyle name="Salida 2 2 2 4 4" xfId="21835" xr:uid="{00000000-0005-0000-0000-0000A1730000}"/>
    <cellStyle name="Salida 2 2 2 4 4 2" xfId="21836" xr:uid="{00000000-0005-0000-0000-0000A2730000}"/>
    <cellStyle name="Salida 2 2 2 4 4 3" xfId="21837" xr:uid="{00000000-0005-0000-0000-0000A3730000}"/>
    <cellStyle name="Salida 2 2 2 4 4 4" xfId="21838" xr:uid="{00000000-0005-0000-0000-0000A4730000}"/>
    <cellStyle name="Salida 2 2 2 4 4 5" xfId="21839" xr:uid="{00000000-0005-0000-0000-0000A5730000}"/>
    <cellStyle name="Salida 2 2 2 4 4 6" xfId="21840" xr:uid="{00000000-0005-0000-0000-0000A6730000}"/>
    <cellStyle name="Salida 2 2 2 4 5" xfId="21841" xr:uid="{00000000-0005-0000-0000-0000A7730000}"/>
    <cellStyle name="Salida 2 2 2 5" xfId="21842" xr:uid="{00000000-0005-0000-0000-0000A8730000}"/>
    <cellStyle name="Salida 2 2 2 5 2" xfId="21843" xr:uid="{00000000-0005-0000-0000-0000A9730000}"/>
    <cellStyle name="Salida 2 2 2 5 2 2" xfId="21844" xr:uid="{00000000-0005-0000-0000-0000AA730000}"/>
    <cellStyle name="Salida 2 2 2 5 2 3" xfId="21845" xr:uid="{00000000-0005-0000-0000-0000AB730000}"/>
    <cellStyle name="Salida 2 2 2 5 2 4" xfId="21846" xr:uid="{00000000-0005-0000-0000-0000AC730000}"/>
    <cellStyle name="Salida 2 2 2 5 2 5" xfId="21847" xr:uid="{00000000-0005-0000-0000-0000AD730000}"/>
    <cellStyle name="Salida 2 2 2 5 2 6" xfId="21848" xr:uid="{00000000-0005-0000-0000-0000AE730000}"/>
    <cellStyle name="Salida 2 2 2 5 3" xfId="21849" xr:uid="{00000000-0005-0000-0000-0000AF730000}"/>
    <cellStyle name="Salida 2 2 2 5 3 2" xfId="21850" xr:uid="{00000000-0005-0000-0000-0000B0730000}"/>
    <cellStyle name="Salida 2 2 2 5 3 3" xfId="21851" xr:uid="{00000000-0005-0000-0000-0000B1730000}"/>
    <cellStyle name="Salida 2 2 2 5 3 4" xfId="21852" xr:uid="{00000000-0005-0000-0000-0000B2730000}"/>
    <cellStyle name="Salida 2 2 2 5 3 5" xfId="21853" xr:uid="{00000000-0005-0000-0000-0000B3730000}"/>
    <cellStyle name="Salida 2 2 2 5 3 6" xfId="21854" xr:uid="{00000000-0005-0000-0000-0000B4730000}"/>
    <cellStyle name="Salida 2 2 2 5 4" xfId="21855" xr:uid="{00000000-0005-0000-0000-0000B5730000}"/>
    <cellStyle name="Salida 2 2 2 6" xfId="21856" xr:uid="{00000000-0005-0000-0000-0000B6730000}"/>
    <cellStyle name="Salida 2 2 2 6 2" xfId="21857" xr:uid="{00000000-0005-0000-0000-0000B7730000}"/>
    <cellStyle name="Salida 2 2 2 6 3" xfId="21858" xr:uid="{00000000-0005-0000-0000-0000B8730000}"/>
    <cellStyle name="Salida 2 2 2 6 4" xfId="21859" xr:uid="{00000000-0005-0000-0000-0000B9730000}"/>
    <cellStyle name="Salida 2 2 2 6 5" xfId="21860" xr:uid="{00000000-0005-0000-0000-0000BA730000}"/>
    <cellStyle name="Salida 2 2 2 6 6" xfId="21861" xr:uid="{00000000-0005-0000-0000-0000BB730000}"/>
    <cellStyle name="Salida 2 2 2 7" xfId="21862" xr:uid="{00000000-0005-0000-0000-0000BC730000}"/>
    <cellStyle name="Salida 2 2 2 7 2" xfId="21863" xr:uid="{00000000-0005-0000-0000-0000BD730000}"/>
    <cellStyle name="Salida 2 2 2 7 3" xfId="21864" xr:uid="{00000000-0005-0000-0000-0000BE730000}"/>
    <cellStyle name="Salida 2 2 2 7 4" xfId="21865" xr:uid="{00000000-0005-0000-0000-0000BF730000}"/>
    <cellStyle name="Salida 2 2 2 7 5" xfId="21866" xr:uid="{00000000-0005-0000-0000-0000C0730000}"/>
    <cellStyle name="Salida 2 2 2 7 6" xfId="21867" xr:uid="{00000000-0005-0000-0000-0000C1730000}"/>
    <cellStyle name="Salida 2 2 2 8" xfId="21868" xr:uid="{00000000-0005-0000-0000-0000C2730000}"/>
    <cellStyle name="Salida 2 2 2 9" xfId="37715" xr:uid="{00000000-0005-0000-0000-0000C3730000}"/>
    <cellStyle name="Salida 2 2 2_Client_Report_SSFD_286_UI_15May14_06h00" xfId="37134" xr:uid="{00000000-0005-0000-0000-0000C4730000}"/>
    <cellStyle name="Salida 2 2 20" xfId="21869" xr:uid="{00000000-0005-0000-0000-0000C5730000}"/>
    <cellStyle name="Salida 2 2 20 2" xfId="21870" xr:uid="{00000000-0005-0000-0000-0000C6730000}"/>
    <cellStyle name="Salida 2 2 20 2 2" xfId="21871" xr:uid="{00000000-0005-0000-0000-0000C7730000}"/>
    <cellStyle name="Salida 2 2 20 2 2 2" xfId="21872" xr:uid="{00000000-0005-0000-0000-0000C8730000}"/>
    <cellStyle name="Salida 2 2 20 2 2 3" xfId="21873" xr:uid="{00000000-0005-0000-0000-0000C9730000}"/>
    <cellStyle name="Salida 2 2 20 2 2 4" xfId="21874" xr:uid="{00000000-0005-0000-0000-0000CA730000}"/>
    <cellStyle name="Salida 2 2 20 2 2 5" xfId="21875" xr:uid="{00000000-0005-0000-0000-0000CB730000}"/>
    <cellStyle name="Salida 2 2 20 2 2 6" xfId="21876" xr:uid="{00000000-0005-0000-0000-0000CC730000}"/>
    <cellStyle name="Salida 2 2 20 2 3" xfId="21877" xr:uid="{00000000-0005-0000-0000-0000CD730000}"/>
    <cellStyle name="Salida 2 2 20 2 3 2" xfId="21878" xr:uid="{00000000-0005-0000-0000-0000CE730000}"/>
    <cellStyle name="Salida 2 2 20 2 3 3" xfId="21879" xr:uid="{00000000-0005-0000-0000-0000CF730000}"/>
    <cellStyle name="Salida 2 2 20 2 3 4" xfId="21880" xr:uid="{00000000-0005-0000-0000-0000D0730000}"/>
    <cellStyle name="Salida 2 2 20 2 3 5" xfId="21881" xr:uid="{00000000-0005-0000-0000-0000D1730000}"/>
    <cellStyle name="Salida 2 2 20 2 3 6" xfId="21882" xr:uid="{00000000-0005-0000-0000-0000D2730000}"/>
    <cellStyle name="Salida 2 2 20 2 4" xfId="21883" xr:uid="{00000000-0005-0000-0000-0000D3730000}"/>
    <cellStyle name="Salida 2 2 20 3" xfId="21884" xr:uid="{00000000-0005-0000-0000-0000D4730000}"/>
    <cellStyle name="Salida 2 2 20 3 2" xfId="21885" xr:uid="{00000000-0005-0000-0000-0000D5730000}"/>
    <cellStyle name="Salida 2 2 20 3 3" xfId="21886" xr:uid="{00000000-0005-0000-0000-0000D6730000}"/>
    <cellStyle name="Salida 2 2 20 3 4" xfId="21887" xr:uid="{00000000-0005-0000-0000-0000D7730000}"/>
    <cellStyle name="Salida 2 2 20 3 5" xfId="21888" xr:uid="{00000000-0005-0000-0000-0000D8730000}"/>
    <cellStyle name="Salida 2 2 20 3 6" xfId="21889" xr:uid="{00000000-0005-0000-0000-0000D9730000}"/>
    <cellStyle name="Salida 2 2 20 4" xfId="21890" xr:uid="{00000000-0005-0000-0000-0000DA730000}"/>
    <cellStyle name="Salida 2 2 20 4 2" xfId="21891" xr:uid="{00000000-0005-0000-0000-0000DB730000}"/>
    <cellStyle name="Salida 2 2 20 4 3" xfId="21892" xr:uid="{00000000-0005-0000-0000-0000DC730000}"/>
    <cellStyle name="Salida 2 2 20 4 4" xfId="21893" xr:uid="{00000000-0005-0000-0000-0000DD730000}"/>
    <cellStyle name="Salida 2 2 20 4 5" xfId="21894" xr:uid="{00000000-0005-0000-0000-0000DE730000}"/>
    <cellStyle name="Salida 2 2 20 4 6" xfId="21895" xr:uid="{00000000-0005-0000-0000-0000DF730000}"/>
    <cellStyle name="Salida 2 2 20 5" xfId="21896" xr:uid="{00000000-0005-0000-0000-0000E0730000}"/>
    <cellStyle name="Salida 2 2 21" xfId="21897" xr:uid="{00000000-0005-0000-0000-0000E1730000}"/>
    <cellStyle name="Salida 2 2 21 2" xfId="21898" xr:uid="{00000000-0005-0000-0000-0000E2730000}"/>
    <cellStyle name="Salida 2 2 21 2 2" xfId="21899" xr:uid="{00000000-0005-0000-0000-0000E3730000}"/>
    <cellStyle name="Salida 2 2 21 2 2 2" xfId="21900" xr:uid="{00000000-0005-0000-0000-0000E4730000}"/>
    <cellStyle name="Salida 2 2 21 2 2 3" xfId="21901" xr:uid="{00000000-0005-0000-0000-0000E5730000}"/>
    <cellStyle name="Salida 2 2 21 2 2 4" xfId="21902" xr:uid="{00000000-0005-0000-0000-0000E6730000}"/>
    <cellStyle name="Salida 2 2 21 2 2 5" xfId="21903" xr:uid="{00000000-0005-0000-0000-0000E7730000}"/>
    <cellStyle name="Salida 2 2 21 2 2 6" xfId="21904" xr:uid="{00000000-0005-0000-0000-0000E8730000}"/>
    <cellStyle name="Salida 2 2 21 2 3" xfId="21905" xr:uid="{00000000-0005-0000-0000-0000E9730000}"/>
    <cellStyle name="Salida 2 2 21 2 3 2" xfId="21906" xr:uid="{00000000-0005-0000-0000-0000EA730000}"/>
    <cellStyle name="Salida 2 2 21 2 3 3" xfId="21907" xr:uid="{00000000-0005-0000-0000-0000EB730000}"/>
    <cellStyle name="Salida 2 2 21 2 3 4" xfId="21908" xr:uid="{00000000-0005-0000-0000-0000EC730000}"/>
    <cellStyle name="Salida 2 2 21 2 3 5" xfId="21909" xr:uid="{00000000-0005-0000-0000-0000ED730000}"/>
    <cellStyle name="Salida 2 2 21 2 3 6" xfId="21910" xr:uid="{00000000-0005-0000-0000-0000EE730000}"/>
    <cellStyle name="Salida 2 2 21 2 4" xfId="21911" xr:uid="{00000000-0005-0000-0000-0000EF730000}"/>
    <cellStyle name="Salida 2 2 21 3" xfId="21912" xr:uid="{00000000-0005-0000-0000-0000F0730000}"/>
    <cellStyle name="Salida 2 2 21 3 2" xfId="21913" xr:uid="{00000000-0005-0000-0000-0000F1730000}"/>
    <cellStyle name="Salida 2 2 21 3 3" xfId="21914" xr:uid="{00000000-0005-0000-0000-0000F2730000}"/>
    <cellStyle name="Salida 2 2 21 3 4" xfId="21915" xr:uid="{00000000-0005-0000-0000-0000F3730000}"/>
    <cellStyle name="Salida 2 2 21 3 5" xfId="21916" xr:uid="{00000000-0005-0000-0000-0000F4730000}"/>
    <cellStyle name="Salida 2 2 21 3 6" xfId="21917" xr:uid="{00000000-0005-0000-0000-0000F5730000}"/>
    <cellStyle name="Salida 2 2 21 4" xfId="21918" xr:uid="{00000000-0005-0000-0000-0000F6730000}"/>
    <cellStyle name="Salida 2 2 21 4 2" xfId="21919" xr:uid="{00000000-0005-0000-0000-0000F7730000}"/>
    <cellStyle name="Salida 2 2 21 4 3" xfId="21920" xr:uid="{00000000-0005-0000-0000-0000F8730000}"/>
    <cellStyle name="Salida 2 2 21 4 4" xfId="21921" xr:uid="{00000000-0005-0000-0000-0000F9730000}"/>
    <cellStyle name="Salida 2 2 21 4 5" xfId="21922" xr:uid="{00000000-0005-0000-0000-0000FA730000}"/>
    <cellStyle name="Salida 2 2 21 4 6" xfId="21923" xr:uid="{00000000-0005-0000-0000-0000FB730000}"/>
    <cellStyle name="Salida 2 2 21 5" xfId="21924" xr:uid="{00000000-0005-0000-0000-0000FC730000}"/>
    <cellStyle name="Salida 2 2 22" xfId="21925" xr:uid="{00000000-0005-0000-0000-0000FD730000}"/>
    <cellStyle name="Salida 2 2 22 2" xfId="21926" xr:uid="{00000000-0005-0000-0000-0000FE730000}"/>
    <cellStyle name="Salida 2 2 22 2 2" xfId="21927" xr:uid="{00000000-0005-0000-0000-0000FF730000}"/>
    <cellStyle name="Salida 2 2 22 2 3" xfId="21928" xr:uid="{00000000-0005-0000-0000-000000740000}"/>
    <cellStyle name="Salida 2 2 22 2 4" xfId="21929" xr:uid="{00000000-0005-0000-0000-000001740000}"/>
    <cellStyle name="Salida 2 2 22 2 5" xfId="21930" xr:uid="{00000000-0005-0000-0000-000002740000}"/>
    <cellStyle name="Salida 2 2 22 2 6" xfId="21931" xr:uid="{00000000-0005-0000-0000-000003740000}"/>
    <cellStyle name="Salida 2 2 22 3" xfId="21932" xr:uid="{00000000-0005-0000-0000-000004740000}"/>
    <cellStyle name="Salida 2 2 22 3 2" xfId="21933" xr:uid="{00000000-0005-0000-0000-000005740000}"/>
    <cellStyle name="Salida 2 2 22 3 3" xfId="21934" xr:uid="{00000000-0005-0000-0000-000006740000}"/>
    <cellStyle name="Salida 2 2 22 3 4" xfId="21935" xr:uid="{00000000-0005-0000-0000-000007740000}"/>
    <cellStyle name="Salida 2 2 22 3 5" xfId="21936" xr:uid="{00000000-0005-0000-0000-000008740000}"/>
    <cellStyle name="Salida 2 2 22 3 6" xfId="21937" xr:uid="{00000000-0005-0000-0000-000009740000}"/>
    <cellStyle name="Salida 2 2 22 4" xfId="21938" xr:uid="{00000000-0005-0000-0000-00000A740000}"/>
    <cellStyle name="Salida 2 2 23" xfId="21939" xr:uid="{00000000-0005-0000-0000-00000B740000}"/>
    <cellStyle name="Salida 2 2 23 2" xfId="21940" xr:uid="{00000000-0005-0000-0000-00000C740000}"/>
    <cellStyle name="Salida 2 2 23 3" xfId="21941" xr:uid="{00000000-0005-0000-0000-00000D740000}"/>
    <cellStyle name="Salida 2 2 23 4" xfId="21942" xr:uid="{00000000-0005-0000-0000-00000E740000}"/>
    <cellStyle name="Salida 2 2 23 5" xfId="21943" xr:uid="{00000000-0005-0000-0000-00000F740000}"/>
    <cellStyle name="Salida 2 2 23 6" xfId="21944" xr:uid="{00000000-0005-0000-0000-000010740000}"/>
    <cellStyle name="Salida 2 2 24" xfId="21945" xr:uid="{00000000-0005-0000-0000-000011740000}"/>
    <cellStyle name="Salida 2 2 24 2" xfId="21946" xr:uid="{00000000-0005-0000-0000-000012740000}"/>
    <cellStyle name="Salida 2 2 24 3" xfId="21947" xr:uid="{00000000-0005-0000-0000-000013740000}"/>
    <cellStyle name="Salida 2 2 24 4" xfId="21948" xr:uid="{00000000-0005-0000-0000-000014740000}"/>
    <cellStyle name="Salida 2 2 24 5" xfId="21949" xr:uid="{00000000-0005-0000-0000-000015740000}"/>
    <cellStyle name="Salida 2 2 24 6" xfId="21950" xr:uid="{00000000-0005-0000-0000-000016740000}"/>
    <cellStyle name="Salida 2 2 25" xfId="21951" xr:uid="{00000000-0005-0000-0000-000017740000}"/>
    <cellStyle name="Salida 2 2 3" xfId="21952" xr:uid="{00000000-0005-0000-0000-000018740000}"/>
    <cellStyle name="Salida 2 2 3 2" xfId="21953" xr:uid="{00000000-0005-0000-0000-000019740000}"/>
    <cellStyle name="Salida 2 2 3 2 2" xfId="21954" xr:uid="{00000000-0005-0000-0000-00001A740000}"/>
    <cellStyle name="Salida 2 2 3 2 2 2" xfId="21955" xr:uid="{00000000-0005-0000-0000-00001B740000}"/>
    <cellStyle name="Salida 2 2 3 2 2 2 2" xfId="21956" xr:uid="{00000000-0005-0000-0000-00001C740000}"/>
    <cellStyle name="Salida 2 2 3 2 2 2 3" xfId="21957" xr:uid="{00000000-0005-0000-0000-00001D740000}"/>
    <cellStyle name="Salida 2 2 3 2 2 2 4" xfId="21958" xr:uid="{00000000-0005-0000-0000-00001E740000}"/>
    <cellStyle name="Salida 2 2 3 2 2 2 5" xfId="21959" xr:uid="{00000000-0005-0000-0000-00001F740000}"/>
    <cellStyle name="Salida 2 2 3 2 2 2 6" xfId="21960" xr:uid="{00000000-0005-0000-0000-000020740000}"/>
    <cellStyle name="Salida 2 2 3 2 2 3" xfId="21961" xr:uid="{00000000-0005-0000-0000-000021740000}"/>
    <cellStyle name="Salida 2 2 3 2 2 3 2" xfId="21962" xr:uid="{00000000-0005-0000-0000-000022740000}"/>
    <cellStyle name="Salida 2 2 3 2 2 3 3" xfId="21963" xr:uid="{00000000-0005-0000-0000-000023740000}"/>
    <cellStyle name="Salida 2 2 3 2 2 3 4" xfId="21964" xr:uid="{00000000-0005-0000-0000-000024740000}"/>
    <cellStyle name="Salida 2 2 3 2 2 3 5" xfId="21965" xr:uid="{00000000-0005-0000-0000-000025740000}"/>
    <cellStyle name="Salida 2 2 3 2 2 3 6" xfId="21966" xr:uid="{00000000-0005-0000-0000-000026740000}"/>
    <cellStyle name="Salida 2 2 3 2 2 4" xfId="21967" xr:uid="{00000000-0005-0000-0000-000027740000}"/>
    <cellStyle name="Salida 2 2 3 2 3" xfId="21968" xr:uid="{00000000-0005-0000-0000-000028740000}"/>
    <cellStyle name="Salida 2 2 3 2 3 2" xfId="21969" xr:uid="{00000000-0005-0000-0000-000029740000}"/>
    <cellStyle name="Salida 2 2 3 2 3 3" xfId="21970" xr:uid="{00000000-0005-0000-0000-00002A740000}"/>
    <cellStyle name="Salida 2 2 3 2 3 4" xfId="21971" xr:uid="{00000000-0005-0000-0000-00002B740000}"/>
    <cellStyle name="Salida 2 2 3 2 3 5" xfId="21972" xr:uid="{00000000-0005-0000-0000-00002C740000}"/>
    <cellStyle name="Salida 2 2 3 2 3 6" xfId="21973" xr:uid="{00000000-0005-0000-0000-00002D740000}"/>
    <cellStyle name="Salida 2 2 3 2 4" xfId="21974" xr:uid="{00000000-0005-0000-0000-00002E740000}"/>
    <cellStyle name="Salida 2 2 3 2 4 2" xfId="21975" xr:uid="{00000000-0005-0000-0000-00002F740000}"/>
    <cellStyle name="Salida 2 2 3 2 4 3" xfId="21976" xr:uid="{00000000-0005-0000-0000-000030740000}"/>
    <cellStyle name="Salida 2 2 3 2 4 4" xfId="21977" xr:uid="{00000000-0005-0000-0000-000031740000}"/>
    <cellStyle name="Salida 2 2 3 2 4 5" xfId="21978" xr:uid="{00000000-0005-0000-0000-000032740000}"/>
    <cellStyle name="Salida 2 2 3 2 4 6" xfId="21979" xr:uid="{00000000-0005-0000-0000-000033740000}"/>
    <cellStyle name="Salida 2 2 3 2 5" xfId="21980" xr:uid="{00000000-0005-0000-0000-000034740000}"/>
    <cellStyle name="Salida 2 2 3 3" xfId="21981" xr:uid="{00000000-0005-0000-0000-000035740000}"/>
    <cellStyle name="Salida 2 2 3 3 2" xfId="21982" xr:uid="{00000000-0005-0000-0000-000036740000}"/>
    <cellStyle name="Salida 2 2 3 3 2 2" xfId="21983" xr:uid="{00000000-0005-0000-0000-000037740000}"/>
    <cellStyle name="Salida 2 2 3 3 2 2 2" xfId="21984" xr:uid="{00000000-0005-0000-0000-000038740000}"/>
    <cellStyle name="Salida 2 2 3 3 2 2 3" xfId="21985" xr:uid="{00000000-0005-0000-0000-000039740000}"/>
    <cellStyle name="Salida 2 2 3 3 2 2 4" xfId="21986" xr:uid="{00000000-0005-0000-0000-00003A740000}"/>
    <cellStyle name="Salida 2 2 3 3 2 2 5" xfId="21987" xr:uid="{00000000-0005-0000-0000-00003B740000}"/>
    <cellStyle name="Salida 2 2 3 3 2 2 6" xfId="21988" xr:uid="{00000000-0005-0000-0000-00003C740000}"/>
    <cellStyle name="Salida 2 2 3 3 2 3" xfId="21989" xr:uid="{00000000-0005-0000-0000-00003D740000}"/>
    <cellStyle name="Salida 2 2 3 3 2 3 2" xfId="21990" xr:uid="{00000000-0005-0000-0000-00003E740000}"/>
    <cellStyle name="Salida 2 2 3 3 2 3 3" xfId="21991" xr:uid="{00000000-0005-0000-0000-00003F740000}"/>
    <cellStyle name="Salida 2 2 3 3 2 3 4" xfId="21992" xr:uid="{00000000-0005-0000-0000-000040740000}"/>
    <cellStyle name="Salida 2 2 3 3 2 3 5" xfId="21993" xr:uid="{00000000-0005-0000-0000-000041740000}"/>
    <cellStyle name="Salida 2 2 3 3 2 3 6" xfId="21994" xr:uid="{00000000-0005-0000-0000-000042740000}"/>
    <cellStyle name="Salida 2 2 3 3 2 4" xfId="21995" xr:uid="{00000000-0005-0000-0000-000043740000}"/>
    <cellStyle name="Salida 2 2 3 3 3" xfId="21996" xr:uid="{00000000-0005-0000-0000-000044740000}"/>
    <cellStyle name="Salida 2 2 3 3 3 2" xfId="21997" xr:uid="{00000000-0005-0000-0000-000045740000}"/>
    <cellStyle name="Salida 2 2 3 3 3 3" xfId="21998" xr:uid="{00000000-0005-0000-0000-000046740000}"/>
    <cellStyle name="Salida 2 2 3 3 3 4" xfId="21999" xr:uid="{00000000-0005-0000-0000-000047740000}"/>
    <cellStyle name="Salida 2 2 3 3 3 5" xfId="22000" xr:uid="{00000000-0005-0000-0000-000048740000}"/>
    <cellStyle name="Salida 2 2 3 3 3 6" xfId="22001" xr:uid="{00000000-0005-0000-0000-000049740000}"/>
    <cellStyle name="Salida 2 2 3 3 4" xfId="22002" xr:uid="{00000000-0005-0000-0000-00004A740000}"/>
    <cellStyle name="Salida 2 2 3 3 4 2" xfId="22003" xr:uid="{00000000-0005-0000-0000-00004B740000}"/>
    <cellStyle name="Salida 2 2 3 3 4 3" xfId="22004" xr:uid="{00000000-0005-0000-0000-00004C740000}"/>
    <cellStyle name="Salida 2 2 3 3 4 4" xfId="22005" xr:uid="{00000000-0005-0000-0000-00004D740000}"/>
    <cellStyle name="Salida 2 2 3 3 4 5" xfId="22006" xr:uid="{00000000-0005-0000-0000-00004E740000}"/>
    <cellStyle name="Salida 2 2 3 3 4 6" xfId="22007" xr:uid="{00000000-0005-0000-0000-00004F740000}"/>
    <cellStyle name="Salida 2 2 3 3 5" xfId="22008" xr:uid="{00000000-0005-0000-0000-000050740000}"/>
    <cellStyle name="Salida 2 2 3 4" xfId="22009" xr:uid="{00000000-0005-0000-0000-000051740000}"/>
    <cellStyle name="Salida 2 2 3 4 2" xfId="22010" xr:uid="{00000000-0005-0000-0000-000052740000}"/>
    <cellStyle name="Salida 2 2 3 4 2 2" xfId="22011" xr:uid="{00000000-0005-0000-0000-000053740000}"/>
    <cellStyle name="Salida 2 2 3 4 2 2 2" xfId="22012" xr:uid="{00000000-0005-0000-0000-000054740000}"/>
    <cellStyle name="Salida 2 2 3 4 2 2 3" xfId="22013" xr:uid="{00000000-0005-0000-0000-000055740000}"/>
    <cellStyle name="Salida 2 2 3 4 2 2 4" xfId="22014" xr:uid="{00000000-0005-0000-0000-000056740000}"/>
    <cellStyle name="Salida 2 2 3 4 2 2 5" xfId="22015" xr:uid="{00000000-0005-0000-0000-000057740000}"/>
    <cellStyle name="Salida 2 2 3 4 2 2 6" xfId="22016" xr:uid="{00000000-0005-0000-0000-000058740000}"/>
    <cellStyle name="Salida 2 2 3 4 2 3" xfId="22017" xr:uid="{00000000-0005-0000-0000-000059740000}"/>
    <cellStyle name="Salida 2 2 3 4 2 3 2" xfId="22018" xr:uid="{00000000-0005-0000-0000-00005A740000}"/>
    <cellStyle name="Salida 2 2 3 4 2 3 3" xfId="22019" xr:uid="{00000000-0005-0000-0000-00005B740000}"/>
    <cellStyle name="Salida 2 2 3 4 2 3 4" xfId="22020" xr:uid="{00000000-0005-0000-0000-00005C740000}"/>
    <cellStyle name="Salida 2 2 3 4 2 3 5" xfId="22021" xr:uid="{00000000-0005-0000-0000-00005D740000}"/>
    <cellStyle name="Salida 2 2 3 4 2 3 6" xfId="22022" xr:uid="{00000000-0005-0000-0000-00005E740000}"/>
    <cellStyle name="Salida 2 2 3 4 2 4" xfId="22023" xr:uid="{00000000-0005-0000-0000-00005F740000}"/>
    <cellStyle name="Salida 2 2 3 4 3" xfId="22024" xr:uid="{00000000-0005-0000-0000-000060740000}"/>
    <cellStyle name="Salida 2 2 3 4 3 2" xfId="22025" xr:uid="{00000000-0005-0000-0000-000061740000}"/>
    <cellStyle name="Salida 2 2 3 4 3 3" xfId="22026" xr:uid="{00000000-0005-0000-0000-000062740000}"/>
    <cellStyle name="Salida 2 2 3 4 3 4" xfId="22027" xr:uid="{00000000-0005-0000-0000-000063740000}"/>
    <cellStyle name="Salida 2 2 3 4 3 5" xfId="22028" xr:uid="{00000000-0005-0000-0000-000064740000}"/>
    <cellStyle name="Salida 2 2 3 4 3 6" xfId="22029" xr:uid="{00000000-0005-0000-0000-000065740000}"/>
    <cellStyle name="Salida 2 2 3 4 4" xfId="22030" xr:uid="{00000000-0005-0000-0000-000066740000}"/>
    <cellStyle name="Salida 2 2 3 4 4 2" xfId="22031" xr:uid="{00000000-0005-0000-0000-000067740000}"/>
    <cellStyle name="Salida 2 2 3 4 4 3" xfId="22032" xr:uid="{00000000-0005-0000-0000-000068740000}"/>
    <cellStyle name="Salida 2 2 3 4 4 4" xfId="22033" xr:uid="{00000000-0005-0000-0000-000069740000}"/>
    <cellStyle name="Salida 2 2 3 4 4 5" xfId="22034" xr:uid="{00000000-0005-0000-0000-00006A740000}"/>
    <cellStyle name="Salida 2 2 3 4 4 6" xfId="22035" xr:uid="{00000000-0005-0000-0000-00006B740000}"/>
    <cellStyle name="Salida 2 2 3 4 5" xfId="22036" xr:uid="{00000000-0005-0000-0000-00006C740000}"/>
    <cellStyle name="Salida 2 2 3 5" xfId="22037" xr:uid="{00000000-0005-0000-0000-00006D740000}"/>
    <cellStyle name="Salida 2 2 3 5 2" xfId="22038" xr:uid="{00000000-0005-0000-0000-00006E740000}"/>
    <cellStyle name="Salida 2 2 3 5 2 2" xfId="22039" xr:uid="{00000000-0005-0000-0000-00006F740000}"/>
    <cellStyle name="Salida 2 2 3 5 2 3" xfId="22040" xr:uid="{00000000-0005-0000-0000-000070740000}"/>
    <cellStyle name="Salida 2 2 3 5 2 4" xfId="22041" xr:uid="{00000000-0005-0000-0000-000071740000}"/>
    <cellStyle name="Salida 2 2 3 5 2 5" xfId="22042" xr:uid="{00000000-0005-0000-0000-000072740000}"/>
    <cellStyle name="Salida 2 2 3 5 2 6" xfId="22043" xr:uid="{00000000-0005-0000-0000-000073740000}"/>
    <cellStyle name="Salida 2 2 3 5 3" xfId="22044" xr:uid="{00000000-0005-0000-0000-000074740000}"/>
    <cellStyle name="Salida 2 2 3 5 3 2" xfId="22045" xr:uid="{00000000-0005-0000-0000-000075740000}"/>
    <cellStyle name="Salida 2 2 3 5 3 3" xfId="22046" xr:uid="{00000000-0005-0000-0000-000076740000}"/>
    <cellStyle name="Salida 2 2 3 5 3 4" xfId="22047" xr:uid="{00000000-0005-0000-0000-000077740000}"/>
    <cellStyle name="Salida 2 2 3 5 3 5" xfId="22048" xr:uid="{00000000-0005-0000-0000-000078740000}"/>
    <cellStyle name="Salida 2 2 3 5 3 6" xfId="22049" xr:uid="{00000000-0005-0000-0000-000079740000}"/>
    <cellStyle name="Salida 2 2 3 5 4" xfId="22050" xr:uid="{00000000-0005-0000-0000-00007A740000}"/>
    <cellStyle name="Salida 2 2 3 6" xfId="22051" xr:uid="{00000000-0005-0000-0000-00007B740000}"/>
    <cellStyle name="Salida 2 2 3 6 2" xfId="22052" xr:uid="{00000000-0005-0000-0000-00007C740000}"/>
    <cellStyle name="Salida 2 2 3 6 3" xfId="22053" xr:uid="{00000000-0005-0000-0000-00007D740000}"/>
    <cellStyle name="Salida 2 2 3 6 4" xfId="22054" xr:uid="{00000000-0005-0000-0000-00007E740000}"/>
    <cellStyle name="Salida 2 2 3 6 5" xfId="22055" xr:uid="{00000000-0005-0000-0000-00007F740000}"/>
    <cellStyle name="Salida 2 2 3 6 6" xfId="22056" xr:uid="{00000000-0005-0000-0000-000080740000}"/>
    <cellStyle name="Salida 2 2 3 7" xfId="22057" xr:uid="{00000000-0005-0000-0000-000081740000}"/>
    <cellStyle name="Salida 2 2 3 7 2" xfId="22058" xr:uid="{00000000-0005-0000-0000-000082740000}"/>
    <cellStyle name="Salida 2 2 3 7 3" xfId="22059" xr:uid="{00000000-0005-0000-0000-000083740000}"/>
    <cellStyle name="Salida 2 2 3 7 4" xfId="22060" xr:uid="{00000000-0005-0000-0000-000084740000}"/>
    <cellStyle name="Salida 2 2 3 7 5" xfId="22061" xr:uid="{00000000-0005-0000-0000-000085740000}"/>
    <cellStyle name="Salida 2 2 3 7 6" xfId="22062" xr:uid="{00000000-0005-0000-0000-000086740000}"/>
    <cellStyle name="Salida 2 2 3 8" xfId="22063" xr:uid="{00000000-0005-0000-0000-000087740000}"/>
    <cellStyle name="Salida 2 2 3_Client_Report_SSFD_286_UI_15May14_06h00" xfId="37135" xr:uid="{00000000-0005-0000-0000-000088740000}"/>
    <cellStyle name="Salida 2 2 4" xfId="22064" xr:uid="{00000000-0005-0000-0000-000089740000}"/>
    <cellStyle name="Salida 2 2 4 2" xfId="22065" xr:uid="{00000000-0005-0000-0000-00008A740000}"/>
    <cellStyle name="Salida 2 2 4 2 2" xfId="22066" xr:uid="{00000000-0005-0000-0000-00008B740000}"/>
    <cellStyle name="Salida 2 2 4 2 2 2" xfId="22067" xr:uid="{00000000-0005-0000-0000-00008C740000}"/>
    <cellStyle name="Salida 2 2 4 2 2 2 2" xfId="22068" xr:uid="{00000000-0005-0000-0000-00008D740000}"/>
    <cellStyle name="Salida 2 2 4 2 2 2 3" xfId="22069" xr:uid="{00000000-0005-0000-0000-00008E740000}"/>
    <cellStyle name="Salida 2 2 4 2 2 2 4" xfId="22070" xr:uid="{00000000-0005-0000-0000-00008F740000}"/>
    <cellStyle name="Salida 2 2 4 2 2 2 5" xfId="22071" xr:uid="{00000000-0005-0000-0000-000090740000}"/>
    <cellStyle name="Salida 2 2 4 2 2 2 6" xfId="22072" xr:uid="{00000000-0005-0000-0000-000091740000}"/>
    <cellStyle name="Salida 2 2 4 2 2 3" xfId="22073" xr:uid="{00000000-0005-0000-0000-000092740000}"/>
    <cellStyle name="Salida 2 2 4 2 2 3 2" xfId="22074" xr:uid="{00000000-0005-0000-0000-000093740000}"/>
    <cellStyle name="Salida 2 2 4 2 2 3 3" xfId="22075" xr:uid="{00000000-0005-0000-0000-000094740000}"/>
    <cellStyle name="Salida 2 2 4 2 2 3 4" xfId="22076" xr:uid="{00000000-0005-0000-0000-000095740000}"/>
    <cellStyle name="Salida 2 2 4 2 2 3 5" xfId="22077" xr:uid="{00000000-0005-0000-0000-000096740000}"/>
    <cellStyle name="Salida 2 2 4 2 2 3 6" xfId="22078" xr:uid="{00000000-0005-0000-0000-000097740000}"/>
    <cellStyle name="Salida 2 2 4 2 2 4" xfId="22079" xr:uid="{00000000-0005-0000-0000-000098740000}"/>
    <cellStyle name="Salida 2 2 4 2 3" xfId="22080" xr:uid="{00000000-0005-0000-0000-000099740000}"/>
    <cellStyle name="Salida 2 2 4 2 3 2" xfId="22081" xr:uid="{00000000-0005-0000-0000-00009A740000}"/>
    <cellStyle name="Salida 2 2 4 2 3 3" xfId="22082" xr:uid="{00000000-0005-0000-0000-00009B740000}"/>
    <cellStyle name="Salida 2 2 4 2 3 4" xfId="22083" xr:uid="{00000000-0005-0000-0000-00009C740000}"/>
    <cellStyle name="Salida 2 2 4 2 3 5" xfId="22084" xr:uid="{00000000-0005-0000-0000-00009D740000}"/>
    <cellStyle name="Salida 2 2 4 2 3 6" xfId="22085" xr:uid="{00000000-0005-0000-0000-00009E740000}"/>
    <cellStyle name="Salida 2 2 4 2 4" xfId="22086" xr:uid="{00000000-0005-0000-0000-00009F740000}"/>
    <cellStyle name="Salida 2 2 4 2 4 2" xfId="22087" xr:uid="{00000000-0005-0000-0000-0000A0740000}"/>
    <cellStyle name="Salida 2 2 4 2 4 3" xfId="22088" xr:uid="{00000000-0005-0000-0000-0000A1740000}"/>
    <cellStyle name="Salida 2 2 4 2 4 4" xfId="22089" xr:uid="{00000000-0005-0000-0000-0000A2740000}"/>
    <cellStyle name="Salida 2 2 4 2 4 5" xfId="22090" xr:uid="{00000000-0005-0000-0000-0000A3740000}"/>
    <cellStyle name="Salida 2 2 4 2 4 6" xfId="22091" xr:uid="{00000000-0005-0000-0000-0000A4740000}"/>
    <cellStyle name="Salida 2 2 4 2 5" xfId="22092" xr:uid="{00000000-0005-0000-0000-0000A5740000}"/>
    <cellStyle name="Salida 2 2 4 3" xfId="22093" xr:uid="{00000000-0005-0000-0000-0000A6740000}"/>
    <cellStyle name="Salida 2 2 4 3 2" xfId="22094" xr:uid="{00000000-0005-0000-0000-0000A7740000}"/>
    <cellStyle name="Salida 2 2 4 3 2 2" xfId="22095" xr:uid="{00000000-0005-0000-0000-0000A8740000}"/>
    <cellStyle name="Salida 2 2 4 3 2 2 2" xfId="22096" xr:uid="{00000000-0005-0000-0000-0000A9740000}"/>
    <cellStyle name="Salida 2 2 4 3 2 2 3" xfId="22097" xr:uid="{00000000-0005-0000-0000-0000AA740000}"/>
    <cellStyle name="Salida 2 2 4 3 2 2 4" xfId="22098" xr:uid="{00000000-0005-0000-0000-0000AB740000}"/>
    <cellStyle name="Salida 2 2 4 3 2 2 5" xfId="22099" xr:uid="{00000000-0005-0000-0000-0000AC740000}"/>
    <cellStyle name="Salida 2 2 4 3 2 2 6" xfId="22100" xr:uid="{00000000-0005-0000-0000-0000AD740000}"/>
    <cellStyle name="Salida 2 2 4 3 2 3" xfId="22101" xr:uid="{00000000-0005-0000-0000-0000AE740000}"/>
    <cellStyle name="Salida 2 2 4 3 2 3 2" xfId="22102" xr:uid="{00000000-0005-0000-0000-0000AF740000}"/>
    <cellStyle name="Salida 2 2 4 3 2 3 3" xfId="22103" xr:uid="{00000000-0005-0000-0000-0000B0740000}"/>
    <cellStyle name="Salida 2 2 4 3 2 3 4" xfId="22104" xr:uid="{00000000-0005-0000-0000-0000B1740000}"/>
    <cellStyle name="Salida 2 2 4 3 2 3 5" xfId="22105" xr:uid="{00000000-0005-0000-0000-0000B2740000}"/>
    <cellStyle name="Salida 2 2 4 3 2 3 6" xfId="22106" xr:uid="{00000000-0005-0000-0000-0000B3740000}"/>
    <cellStyle name="Salida 2 2 4 3 2 4" xfId="22107" xr:uid="{00000000-0005-0000-0000-0000B4740000}"/>
    <cellStyle name="Salida 2 2 4 3 3" xfId="22108" xr:uid="{00000000-0005-0000-0000-0000B5740000}"/>
    <cellStyle name="Salida 2 2 4 3 3 2" xfId="22109" xr:uid="{00000000-0005-0000-0000-0000B6740000}"/>
    <cellStyle name="Salida 2 2 4 3 3 3" xfId="22110" xr:uid="{00000000-0005-0000-0000-0000B7740000}"/>
    <cellStyle name="Salida 2 2 4 3 3 4" xfId="22111" xr:uid="{00000000-0005-0000-0000-0000B8740000}"/>
    <cellStyle name="Salida 2 2 4 3 3 5" xfId="22112" xr:uid="{00000000-0005-0000-0000-0000B9740000}"/>
    <cellStyle name="Salida 2 2 4 3 3 6" xfId="22113" xr:uid="{00000000-0005-0000-0000-0000BA740000}"/>
    <cellStyle name="Salida 2 2 4 3 4" xfId="22114" xr:uid="{00000000-0005-0000-0000-0000BB740000}"/>
    <cellStyle name="Salida 2 2 4 3 4 2" xfId="22115" xr:uid="{00000000-0005-0000-0000-0000BC740000}"/>
    <cellStyle name="Salida 2 2 4 3 4 3" xfId="22116" xr:uid="{00000000-0005-0000-0000-0000BD740000}"/>
    <cellStyle name="Salida 2 2 4 3 4 4" xfId="22117" xr:uid="{00000000-0005-0000-0000-0000BE740000}"/>
    <cellStyle name="Salida 2 2 4 3 4 5" xfId="22118" xr:uid="{00000000-0005-0000-0000-0000BF740000}"/>
    <cellStyle name="Salida 2 2 4 3 4 6" xfId="22119" xr:uid="{00000000-0005-0000-0000-0000C0740000}"/>
    <cellStyle name="Salida 2 2 4 3 5" xfId="22120" xr:uid="{00000000-0005-0000-0000-0000C1740000}"/>
    <cellStyle name="Salida 2 2 4 4" xfId="22121" xr:uid="{00000000-0005-0000-0000-0000C2740000}"/>
    <cellStyle name="Salida 2 2 4 4 2" xfId="22122" xr:uid="{00000000-0005-0000-0000-0000C3740000}"/>
    <cellStyle name="Salida 2 2 4 4 2 2" xfId="22123" xr:uid="{00000000-0005-0000-0000-0000C4740000}"/>
    <cellStyle name="Salida 2 2 4 4 2 2 2" xfId="22124" xr:uid="{00000000-0005-0000-0000-0000C5740000}"/>
    <cellStyle name="Salida 2 2 4 4 2 2 3" xfId="22125" xr:uid="{00000000-0005-0000-0000-0000C6740000}"/>
    <cellStyle name="Salida 2 2 4 4 2 2 4" xfId="22126" xr:uid="{00000000-0005-0000-0000-0000C7740000}"/>
    <cellStyle name="Salida 2 2 4 4 2 2 5" xfId="22127" xr:uid="{00000000-0005-0000-0000-0000C8740000}"/>
    <cellStyle name="Salida 2 2 4 4 2 2 6" xfId="22128" xr:uid="{00000000-0005-0000-0000-0000C9740000}"/>
    <cellStyle name="Salida 2 2 4 4 2 3" xfId="22129" xr:uid="{00000000-0005-0000-0000-0000CA740000}"/>
    <cellStyle name="Salida 2 2 4 4 2 3 2" xfId="22130" xr:uid="{00000000-0005-0000-0000-0000CB740000}"/>
    <cellStyle name="Salida 2 2 4 4 2 3 3" xfId="22131" xr:uid="{00000000-0005-0000-0000-0000CC740000}"/>
    <cellStyle name="Salida 2 2 4 4 2 3 4" xfId="22132" xr:uid="{00000000-0005-0000-0000-0000CD740000}"/>
    <cellStyle name="Salida 2 2 4 4 2 3 5" xfId="22133" xr:uid="{00000000-0005-0000-0000-0000CE740000}"/>
    <cellStyle name="Salida 2 2 4 4 2 3 6" xfId="22134" xr:uid="{00000000-0005-0000-0000-0000CF740000}"/>
    <cellStyle name="Salida 2 2 4 4 2 4" xfId="22135" xr:uid="{00000000-0005-0000-0000-0000D0740000}"/>
    <cellStyle name="Salida 2 2 4 4 3" xfId="22136" xr:uid="{00000000-0005-0000-0000-0000D1740000}"/>
    <cellStyle name="Salida 2 2 4 4 3 2" xfId="22137" xr:uid="{00000000-0005-0000-0000-0000D2740000}"/>
    <cellStyle name="Salida 2 2 4 4 3 3" xfId="22138" xr:uid="{00000000-0005-0000-0000-0000D3740000}"/>
    <cellStyle name="Salida 2 2 4 4 3 4" xfId="22139" xr:uid="{00000000-0005-0000-0000-0000D4740000}"/>
    <cellStyle name="Salida 2 2 4 4 3 5" xfId="22140" xr:uid="{00000000-0005-0000-0000-0000D5740000}"/>
    <cellStyle name="Salida 2 2 4 4 3 6" xfId="22141" xr:uid="{00000000-0005-0000-0000-0000D6740000}"/>
    <cellStyle name="Salida 2 2 4 4 4" xfId="22142" xr:uid="{00000000-0005-0000-0000-0000D7740000}"/>
    <cellStyle name="Salida 2 2 4 4 4 2" xfId="22143" xr:uid="{00000000-0005-0000-0000-0000D8740000}"/>
    <cellStyle name="Salida 2 2 4 4 4 3" xfId="22144" xr:uid="{00000000-0005-0000-0000-0000D9740000}"/>
    <cellStyle name="Salida 2 2 4 4 4 4" xfId="22145" xr:uid="{00000000-0005-0000-0000-0000DA740000}"/>
    <cellStyle name="Salida 2 2 4 4 4 5" xfId="22146" xr:uid="{00000000-0005-0000-0000-0000DB740000}"/>
    <cellStyle name="Salida 2 2 4 4 4 6" xfId="22147" xr:uid="{00000000-0005-0000-0000-0000DC740000}"/>
    <cellStyle name="Salida 2 2 4 4 5" xfId="22148" xr:uid="{00000000-0005-0000-0000-0000DD740000}"/>
    <cellStyle name="Salida 2 2 4 5" xfId="22149" xr:uid="{00000000-0005-0000-0000-0000DE740000}"/>
    <cellStyle name="Salida 2 2 4 5 2" xfId="22150" xr:uid="{00000000-0005-0000-0000-0000DF740000}"/>
    <cellStyle name="Salida 2 2 4 5 2 2" xfId="22151" xr:uid="{00000000-0005-0000-0000-0000E0740000}"/>
    <cellStyle name="Salida 2 2 4 5 2 3" xfId="22152" xr:uid="{00000000-0005-0000-0000-0000E1740000}"/>
    <cellStyle name="Salida 2 2 4 5 2 4" xfId="22153" xr:uid="{00000000-0005-0000-0000-0000E2740000}"/>
    <cellStyle name="Salida 2 2 4 5 2 5" xfId="22154" xr:uid="{00000000-0005-0000-0000-0000E3740000}"/>
    <cellStyle name="Salida 2 2 4 5 2 6" xfId="22155" xr:uid="{00000000-0005-0000-0000-0000E4740000}"/>
    <cellStyle name="Salida 2 2 4 5 3" xfId="22156" xr:uid="{00000000-0005-0000-0000-0000E5740000}"/>
    <cellStyle name="Salida 2 2 4 5 3 2" xfId="22157" xr:uid="{00000000-0005-0000-0000-0000E6740000}"/>
    <cellStyle name="Salida 2 2 4 5 3 3" xfId="22158" xr:uid="{00000000-0005-0000-0000-0000E7740000}"/>
    <cellStyle name="Salida 2 2 4 5 3 4" xfId="22159" xr:uid="{00000000-0005-0000-0000-0000E8740000}"/>
    <cellStyle name="Salida 2 2 4 5 3 5" xfId="22160" xr:uid="{00000000-0005-0000-0000-0000E9740000}"/>
    <cellStyle name="Salida 2 2 4 5 3 6" xfId="22161" xr:uid="{00000000-0005-0000-0000-0000EA740000}"/>
    <cellStyle name="Salida 2 2 4 5 4" xfId="22162" xr:uid="{00000000-0005-0000-0000-0000EB740000}"/>
    <cellStyle name="Salida 2 2 4 6" xfId="22163" xr:uid="{00000000-0005-0000-0000-0000EC740000}"/>
    <cellStyle name="Salida 2 2 4 6 2" xfId="22164" xr:uid="{00000000-0005-0000-0000-0000ED740000}"/>
    <cellStyle name="Salida 2 2 4 6 3" xfId="22165" xr:uid="{00000000-0005-0000-0000-0000EE740000}"/>
    <cellStyle name="Salida 2 2 4 6 4" xfId="22166" xr:uid="{00000000-0005-0000-0000-0000EF740000}"/>
    <cellStyle name="Salida 2 2 4 6 5" xfId="22167" xr:uid="{00000000-0005-0000-0000-0000F0740000}"/>
    <cellStyle name="Salida 2 2 4 6 6" xfId="22168" xr:uid="{00000000-0005-0000-0000-0000F1740000}"/>
    <cellStyle name="Salida 2 2 4 7" xfId="22169" xr:uid="{00000000-0005-0000-0000-0000F2740000}"/>
    <cellStyle name="Salida 2 2 4 7 2" xfId="22170" xr:uid="{00000000-0005-0000-0000-0000F3740000}"/>
    <cellStyle name="Salida 2 2 4 7 3" xfId="22171" xr:uid="{00000000-0005-0000-0000-0000F4740000}"/>
    <cellStyle name="Salida 2 2 4 7 4" xfId="22172" xr:uid="{00000000-0005-0000-0000-0000F5740000}"/>
    <cellStyle name="Salida 2 2 4 7 5" xfId="22173" xr:uid="{00000000-0005-0000-0000-0000F6740000}"/>
    <cellStyle name="Salida 2 2 4 7 6" xfId="22174" xr:uid="{00000000-0005-0000-0000-0000F7740000}"/>
    <cellStyle name="Salida 2 2 4 8" xfId="22175" xr:uid="{00000000-0005-0000-0000-0000F8740000}"/>
    <cellStyle name="Salida 2 2 4_Client_Report_SSFD_286_UI_15May14_06h00" xfId="37136" xr:uid="{00000000-0005-0000-0000-0000F9740000}"/>
    <cellStyle name="Salida 2 2 5" xfId="22176" xr:uid="{00000000-0005-0000-0000-0000FA740000}"/>
    <cellStyle name="Salida 2 2 5 2" xfId="22177" xr:uid="{00000000-0005-0000-0000-0000FB740000}"/>
    <cellStyle name="Salida 2 2 5 2 2" xfId="22178" xr:uid="{00000000-0005-0000-0000-0000FC740000}"/>
    <cellStyle name="Salida 2 2 5 2 2 2" xfId="22179" xr:uid="{00000000-0005-0000-0000-0000FD740000}"/>
    <cellStyle name="Salida 2 2 5 2 2 2 2" xfId="22180" xr:uid="{00000000-0005-0000-0000-0000FE740000}"/>
    <cellStyle name="Salida 2 2 5 2 2 2 3" xfId="22181" xr:uid="{00000000-0005-0000-0000-0000FF740000}"/>
    <cellStyle name="Salida 2 2 5 2 2 2 4" xfId="22182" xr:uid="{00000000-0005-0000-0000-000000750000}"/>
    <cellStyle name="Salida 2 2 5 2 2 2 5" xfId="22183" xr:uid="{00000000-0005-0000-0000-000001750000}"/>
    <cellStyle name="Salida 2 2 5 2 2 2 6" xfId="22184" xr:uid="{00000000-0005-0000-0000-000002750000}"/>
    <cellStyle name="Salida 2 2 5 2 2 3" xfId="22185" xr:uid="{00000000-0005-0000-0000-000003750000}"/>
    <cellStyle name="Salida 2 2 5 2 2 3 2" xfId="22186" xr:uid="{00000000-0005-0000-0000-000004750000}"/>
    <cellStyle name="Salida 2 2 5 2 2 3 3" xfId="22187" xr:uid="{00000000-0005-0000-0000-000005750000}"/>
    <cellStyle name="Salida 2 2 5 2 2 3 4" xfId="22188" xr:uid="{00000000-0005-0000-0000-000006750000}"/>
    <cellStyle name="Salida 2 2 5 2 2 3 5" xfId="22189" xr:uid="{00000000-0005-0000-0000-000007750000}"/>
    <cellStyle name="Salida 2 2 5 2 2 3 6" xfId="22190" xr:uid="{00000000-0005-0000-0000-000008750000}"/>
    <cellStyle name="Salida 2 2 5 2 2 4" xfId="22191" xr:uid="{00000000-0005-0000-0000-000009750000}"/>
    <cellStyle name="Salida 2 2 5 2 3" xfId="22192" xr:uid="{00000000-0005-0000-0000-00000A750000}"/>
    <cellStyle name="Salida 2 2 5 2 3 2" xfId="22193" xr:uid="{00000000-0005-0000-0000-00000B750000}"/>
    <cellStyle name="Salida 2 2 5 2 3 3" xfId="22194" xr:uid="{00000000-0005-0000-0000-00000C750000}"/>
    <cellStyle name="Salida 2 2 5 2 3 4" xfId="22195" xr:uid="{00000000-0005-0000-0000-00000D750000}"/>
    <cellStyle name="Salida 2 2 5 2 3 5" xfId="22196" xr:uid="{00000000-0005-0000-0000-00000E750000}"/>
    <cellStyle name="Salida 2 2 5 2 3 6" xfId="22197" xr:uid="{00000000-0005-0000-0000-00000F750000}"/>
    <cellStyle name="Salida 2 2 5 2 4" xfId="22198" xr:uid="{00000000-0005-0000-0000-000010750000}"/>
    <cellStyle name="Salida 2 2 5 2 4 2" xfId="22199" xr:uid="{00000000-0005-0000-0000-000011750000}"/>
    <cellStyle name="Salida 2 2 5 2 4 3" xfId="22200" xr:uid="{00000000-0005-0000-0000-000012750000}"/>
    <cellStyle name="Salida 2 2 5 2 4 4" xfId="22201" xr:uid="{00000000-0005-0000-0000-000013750000}"/>
    <cellStyle name="Salida 2 2 5 2 4 5" xfId="22202" xr:uid="{00000000-0005-0000-0000-000014750000}"/>
    <cellStyle name="Salida 2 2 5 2 4 6" xfId="22203" xr:uid="{00000000-0005-0000-0000-000015750000}"/>
    <cellStyle name="Salida 2 2 5 2 5" xfId="22204" xr:uid="{00000000-0005-0000-0000-000016750000}"/>
    <cellStyle name="Salida 2 2 5 3" xfId="22205" xr:uid="{00000000-0005-0000-0000-000017750000}"/>
    <cellStyle name="Salida 2 2 5 3 2" xfId="22206" xr:uid="{00000000-0005-0000-0000-000018750000}"/>
    <cellStyle name="Salida 2 2 5 3 2 2" xfId="22207" xr:uid="{00000000-0005-0000-0000-000019750000}"/>
    <cellStyle name="Salida 2 2 5 3 2 2 2" xfId="22208" xr:uid="{00000000-0005-0000-0000-00001A750000}"/>
    <cellStyle name="Salida 2 2 5 3 2 2 3" xfId="22209" xr:uid="{00000000-0005-0000-0000-00001B750000}"/>
    <cellStyle name="Salida 2 2 5 3 2 2 4" xfId="22210" xr:uid="{00000000-0005-0000-0000-00001C750000}"/>
    <cellStyle name="Salida 2 2 5 3 2 2 5" xfId="22211" xr:uid="{00000000-0005-0000-0000-00001D750000}"/>
    <cellStyle name="Salida 2 2 5 3 2 2 6" xfId="22212" xr:uid="{00000000-0005-0000-0000-00001E750000}"/>
    <cellStyle name="Salida 2 2 5 3 2 3" xfId="22213" xr:uid="{00000000-0005-0000-0000-00001F750000}"/>
    <cellStyle name="Salida 2 2 5 3 2 3 2" xfId="22214" xr:uid="{00000000-0005-0000-0000-000020750000}"/>
    <cellStyle name="Salida 2 2 5 3 2 3 3" xfId="22215" xr:uid="{00000000-0005-0000-0000-000021750000}"/>
    <cellStyle name="Salida 2 2 5 3 2 3 4" xfId="22216" xr:uid="{00000000-0005-0000-0000-000022750000}"/>
    <cellStyle name="Salida 2 2 5 3 2 3 5" xfId="22217" xr:uid="{00000000-0005-0000-0000-000023750000}"/>
    <cellStyle name="Salida 2 2 5 3 2 3 6" xfId="22218" xr:uid="{00000000-0005-0000-0000-000024750000}"/>
    <cellStyle name="Salida 2 2 5 3 2 4" xfId="22219" xr:uid="{00000000-0005-0000-0000-000025750000}"/>
    <cellStyle name="Salida 2 2 5 3 3" xfId="22220" xr:uid="{00000000-0005-0000-0000-000026750000}"/>
    <cellStyle name="Salida 2 2 5 3 3 2" xfId="22221" xr:uid="{00000000-0005-0000-0000-000027750000}"/>
    <cellStyle name="Salida 2 2 5 3 3 3" xfId="22222" xr:uid="{00000000-0005-0000-0000-000028750000}"/>
    <cellStyle name="Salida 2 2 5 3 3 4" xfId="22223" xr:uid="{00000000-0005-0000-0000-000029750000}"/>
    <cellStyle name="Salida 2 2 5 3 3 5" xfId="22224" xr:uid="{00000000-0005-0000-0000-00002A750000}"/>
    <cellStyle name="Salida 2 2 5 3 3 6" xfId="22225" xr:uid="{00000000-0005-0000-0000-00002B750000}"/>
    <cellStyle name="Salida 2 2 5 3 4" xfId="22226" xr:uid="{00000000-0005-0000-0000-00002C750000}"/>
    <cellStyle name="Salida 2 2 5 3 4 2" xfId="22227" xr:uid="{00000000-0005-0000-0000-00002D750000}"/>
    <cellStyle name="Salida 2 2 5 3 4 3" xfId="22228" xr:uid="{00000000-0005-0000-0000-00002E750000}"/>
    <cellStyle name="Salida 2 2 5 3 4 4" xfId="22229" xr:uid="{00000000-0005-0000-0000-00002F750000}"/>
    <cellStyle name="Salida 2 2 5 3 4 5" xfId="22230" xr:uid="{00000000-0005-0000-0000-000030750000}"/>
    <cellStyle name="Salida 2 2 5 3 4 6" xfId="22231" xr:uid="{00000000-0005-0000-0000-000031750000}"/>
    <cellStyle name="Salida 2 2 5 3 5" xfId="22232" xr:uid="{00000000-0005-0000-0000-000032750000}"/>
    <cellStyle name="Salida 2 2 5 4" xfId="22233" xr:uid="{00000000-0005-0000-0000-000033750000}"/>
    <cellStyle name="Salida 2 2 5 4 2" xfId="22234" xr:uid="{00000000-0005-0000-0000-000034750000}"/>
    <cellStyle name="Salida 2 2 5 4 2 2" xfId="22235" xr:uid="{00000000-0005-0000-0000-000035750000}"/>
    <cellStyle name="Salida 2 2 5 4 2 2 2" xfId="22236" xr:uid="{00000000-0005-0000-0000-000036750000}"/>
    <cellStyle name="Salida 2 2 5 4 2 2 3" xfId="22237" xr:uid="{00000000-0005-0000-0000-000037750000}"/>
    <cellStyle name="Salida 2 2 5 4 2 2 4" xfId="22238" xr:uid="{00000000-0005-0000-0000-000038750000}"/>
    <cellStyle name="Salida 2 2 5 4 2 2 5" xfId="22239" xr:uid="{00000000-0005-0000-0000-000039750000}"/>
    <cellStyle name="Salida 2 2 5 4 2 2 6" xfId="22240" xr:uid="{00000000-0005-0000-0000-00003A750000}"/>
    <cellStyle name="Salida 2 2 5 4 2 3" xfId="22241" xr:uid="{00000000-0005-0000-0000-00003B750000}"/>
    <cellStyle name="Salida 2 2 5 4 2 3 2" xfId="22242" xr:uid="{00000000-0005-0000-0000-00003C750000}"/>
    <cellStyle name="Salida 2 2 5 4 2 3 3" xfId="22243" xr:uid="{00000000-0005-0000-0000-00003D750000}"/>
    <cellStyle name="Salida 2 2 5 4 2 3 4" xfId="22244" xr:uid="{00000000-0005-0000-0000-00003E750000}"/>
    <cellStyle name="Salida 2 2 5 4 2 3 5" xfId="22245" xr:uid="{00000000-0005-0000-0000-00003F750000}"/>
    <cellStyle name="Salida 2 2 5 4 2 3 6" xfId="22246" xr:uid="{00000000-0005-0000-0000-000040750000}"/>
    <cellStyle name="Salida 2 2 5 4 2 4" xfId="22247" xr:uid="{00000000-0005-0000-0000-000041750000}"/>
    <cellStyle name="Salida 2 2 5 4 3" xfId="22248" xr:uid="{00000000-0005-0000-0000-000042750000}"/>
    <cellStyle name="Salida 2 2 5 4 3 2" xfId="22249" xr:uid="{00000000-0005-0000-0000-000043750000}"/>
    <cellStyle name="Salida 2 2 5 4 3 3" xfId="22250" xr:uid="{00000000-0005-0000-0000-000044750000}"/>
    <cellStyle name="Salida 2 2 5 4 3 4" xfId="22251" xr:uid="{00000000-0005-0000-0000-000045750000}"/>
    <cellStyle name="Salida 2 2 5 4 3 5" xfId="22252" xr:uid="{00000000-0005-0000-0000-000046750000}"/>
    <cellStyle name="Salida 2 2 5 4 3 6" xfId="22253" xr:uid="{00000000-0005-0000-0000-000047750000}"/>
    <cellStyle name="Salida 2 2 5 4 4" xfId="22254" xr:uid="{00000000-0005-0000-0000-000048750000}"/>
    <cellStyle name="Salida 2 2 5 4 4 2" xfId="22255" xr:uid="{00000000-0005-0000-0000-000049750000}"/>
    <cellStyle name="Salida 2 2 5 4 4 3" xfId="22256" xr:uid="{00000000-0005-0000-0000-00004A750000}"/>
    <cellStyle name="Salida 2 2 5 4 4 4" xfId="22257" xr:uid="{00000000-0005-0000-0000-00004B750000}"/>
    <cellStyle name="Salida 2 2 5 4 4 5" xfId="22258" xr:uid="{00000000-0005-0000-0000-00004C750000}"/>
    <cellStyle name="Salida 2 2 5 4 4 6" xfId="22259" xr:uid="{00000000-0005-0000-0000-00004D750000}"/>
    <cellStyle name="Salida 2 2 5 4 5" xfId="22260" xr:uid="{00000000-0005-0000-0000-00004E750000}"/>
    <cellStyle name="Salida 2 2 5 5" xfId="22261" xr:uid="{00000000-0005-0000-0000-00004F750000}"/>
    <cellStyle name="Salida 2 2 5 5 2" xfId="22262" xr:uid="{00000000-0005-0000-0000-000050750000}"/>
    <cellStyle name="Salida 2 2 5 5 2 2" xfId="22263" xr:uid="{00000000-0005-0000-0000-000051750000}"/>
    <cellStyle name="Salida 2 2 5 5 2 3" xfId="22264" xr:uid="{00000000-0005-0000-0000-000052750000}"/>
    <cellStyle name="Salida 2 2 5 5 2 4" xfId="22265" xr:uid="{00000000-0005-0000-0000-000053750000}"/>
    <cellStyle name="Salida 2 2 5 5 2 5" xfId="22266" xr:uid="{00000000-0005-0000-0000-000054750000}"/>
    <cellStyle name="Salida 2 2 5 5 2 6" xfId="22267" xr:uid="{00000000-0005-0000-0000-000055750000}"/>
    <cellStyle name="Salida 2 2 5 5 3" xfId="22268" xr:uid="{00000000-0005-0000-0000-000056750000}"/>
    <cellStyle name="Salida 2 2 5 5 3 2" xfId="22269" xr:uid="{00000000-0005-0000-0000-000057750000}"/>
    <cellStyle name="Salida 2 2 5 5 3 3" xfId="22270" xr:uid="{00000000-0005-0000-0000-000058750000}"/>
    <cellStyle name="Salida 2 2 5 5 3 4" xfId="22271" xr:uid="{00000000-0005-0000-0000-000059750000}"/>
    <cellStyle name="Salida 2 2 5 5 3 5" xfId="22272" xr:uid="{00000000-0005-0000-0000-00005A750000}"/>
    <cellStyle name="Salida 2 2 5 5 3 6" xfId="22273" xr:uid="{00000000-0005-0000-0000-00005B750000}"/>
    <cellStyle name="Salida 2 2 5 5 4" xfId="22274" xr:uid="{00000000-0005-0000-0000-00005C750000}"/>
    <cellStyle name="Salida 2 2 5 6" xfId="22275" xr:uid="{00000000-0005-0000-0000-00005D750000}"/>
    <cellStyle name="Salida 2 2 5 6 2" xfId="22276" xr:uid="{00000000-0005-0000-0000-00005E750000}"/>
    <cellStyle name="Salida 2 2 5 6 3" xfId="22277" xr:uid="{00000000-0005-0000-0000-00005F750000}"/>
    <cellStyle name="Salida 2 2 5 6 4" xfId="22278" xr:uid="{00000000-0005-0000-0000-000060750000}"/>
    <cellStyle name="Salida 2 2 5 6 5" xfId="22279" xr:uid="{00000000-0005-0000-0000-000061750000}"/>
    <cellStyle name="Salida 2 2 5 6 6" xfId="22280" xr:uid="{00000000-0005-0000-0000-000062750000}"/>
    <cellStyle name="Salida 2 2 5 7" xfId="22281" xr:uid="{00000000-0005-0000-0000-000063750000}"/>
    <cellStyle name="Salida 2 2 5 7 2" xfId="22282" xr:uid="{00000000-0005-0000-0000-000064750000}"/>
    <cellStyle name="Salida 2 2 5 7 3" xfId="22283" xr:uid="{00000000-0005-0000-0000-000065750000}"/>
    <cellStyle name="Salida 2 2 5 7 4" xfId="22284" xr:uid="{00000000-0005-0000-0000-000066750000}"/>
    <cellStyle name="Salida 2 2 5 7 5" xfId="22285" xr:uid="{00000000-0005-0000-0000-000067750000}"/>
    <cellStyle name="Salida 2 2 5 7 6" xfId="22286" xr:uid="{00000000-0005-0000-0000-000068750000}"/>
    <cellStyle name="Salida 2 2 5 8" xfId="22287" xr:uid="{00000000-0005-0000-0000-000069750000}"/>
    <cellStyle name="Salida 2 2 5_Client_Report_SSFD_286_UI_15May14_06h00" xfId="37137" xr:uid="{00000000-0005-0000-0000-00006A750000}"/>
    <cellStyle name="Salida 2 2 6" xfId="22288" xr:uid="{00000000-0005-0000-0000-00006B750000}"/>
    <cellStyle name="Salida 2 2 6 2" xfId="22289" xr:uid="{00000000-0005-0000-0000-00006C750000}"/>
    <cellStyle name="Salida 2 2 6 2 2" xfId="22290" xr:uid="{00000000-0005-0000-0000-00006D750000}"/>
    <cellStyle name="Salida 2 2 6 2 2 2" xfId="22291" xr:uid="{00000000-0005-0000-0000-00006E750000}"/>
    <cellStyle name="Salida 2 2 6 2 2 2 2" xfId="22292" xr:uid="{00000000-0005-0000-0000-00006F750000}"/>
    <cellStyle name="Salida 2 2 6 2 2 2 3" xfId="22293" xr:uid="{00000000-0005-0000-0000-000070750000}"/>
    <cellStyle name="Salida 2 2 6 2 2 2 4" xfId="22294" xr:uid="{00000000-0005-0000-0000-000071750000}"/>
    <cellStyle name="Salida 2 2 6 2 2 2 5" xfId="22295" xr:uid="{00000000-0005-0000-0000-000072750000}"/>
    <cellStyle name="Salida 2 2 6 2 2 2 6" xfId="22296" xr:uid="{00000000-0005-0000-0000-000073750000}"/>
    <cellStyle name="Salida 2 2 6 2 2 3" xfId="22297" xr:uid="{00000000-0005-0000-0000-000074750000}"/>
    <cellStyle name="Salida 2 2 6 2 2 3 2" xfId="22298" xr:uid="{00000000-0005-0000-0000-000075750000}"/>
    <cellStyle name="Salida 2 2 6 2 2 3 3" xfId="22299" xr:uid="{00000000-0005-0000-0000-000076750000}"/>
    <cellStyle name="Salida 2 2 6 2 2 3 4" xfId="22300" xr:uid="{00000000-0005-0000-0000-000077750000}"/>
    <cellStyle name="Salida 2 2 6 2 2 3 5" xfId="22301" xr:uid="{00000000-0005-0000-0000-000078750000}"/>
    <cellStyle name="Salida 2 2 6 2 2 3 6" xfId="22302" xr:uid="{00000000-0005-0000-0000-000079750000}"/>
    <cellStyle name="Salida 2 2 6 2 2 4" xfId="22303" xr:uid="{00000000-0005-0000-0000-00007A750000}"/>
    <cellStyle name="Salida 2 2 6 2 3" xfId="22304" xr:uid="{00000000-0005-0000-0000-00007B750000}"/>
    <cellStyle name="Salida 2 2 6 2 3 2" xfId="22305" xr:uid="{00000000-0005-0000-0000-00007C750000}"/>
    <cellStyle name="Salida 2 2 6 2 3 3" xfId="22306" xr:uid="{00000000-0005-0000-0000-00007D750000}"/>
    <cellStyle name="Salida 2 2 6 2 3 4" xfId="22307" xr:uid="{00000000-0005-0000-0000-00007E750000}"/>
    <cellStyle name="Salida 2 2 6 2 3 5" xfId="22308" xr:uid="{00000000-0005-0000-0000-00007F750000}"/>
    <cellStyle name="Salida 2 2 6 2 3 6" xfId="22309" xr:uid="{00000000-0005-0000-0000-000080750000}"/>
    <cellStyle name="Salida 2 2 6 2 4" xfId="22310" xr:uid="{00000000-0005-0000-0000-000081750000}"/>
    <cellStyle name="Salida 2 2 6 2 4 2" xfId="22311" xr:uid="{00000000-0005-0000-0000-000082750000}"/>
    <cellStyle name="Salida 2 2 6 2 4 3" xfId="22312" xr:uid="{00000000-0005-0000-0000-000083750000}"/>
    <cellStyle name="Salida 2 2 6 2 4 4" xfId="22313" xr:uid="{00000000-0005-0000-0000-000084750000}"/>
    <cellStyle name="Salida 2 2 6 2 4 5" xfId="22314" xr:uid="{00000000-0005-0000-0000-000085750000}"/>
    <cellStyle name="Salida 2 2 6 2 4 6" xfId="22315" xr:uid="{00000000-0005-0000-0000-000086750000}"/>
    <cellStyle name="Salida 2 2 6 2 5" xfId="22316" xr:uid="{00000000-0005-0000-0000-000087750000}"/>
    <cellStyle name="Salida 2 2 6 3" xfId="22317" xr:uid="{00000000-0005-0000-0000-000088750000}"/>
    <cellStyle name="Salida 2 2 6 3 2" xfId="22318" xr:uid="{00000000-0005-0000-0000-000089750000}"/>
    <cellStyle name="Salida 2 2 6 3 2 2" xfId="22319" xr:uid="{00000000-0005-0000-0000-00008A750000}"/>
    <cellStyle name="Salida 2 2 6 3 2 2 2" xfId="22320" xr:uid="{00000000-0005-0000-0000-00008B750000}"/>
    <cellStyle name="Salida 2 2 6 3 2 2 3" xfId="22321" xr:uid="{00000000-0005-0000-0000-00008C750000}"/>
    <cellStyle name="Salida 2 2 6 3 2 2 4" xfId="22322" xr:uid="{00000000-0005-0000-0000-00008D750000}"/>
    <cellStyle name="Salida 2 2 6 3 2 2 5" xfId="22323" xr:uid="{00000000-0005-0000-0000-00008E750000}"/>
    <cellStyle name="Salida 2 2 6 3 2 2 6" xfId="22324" xr:uid="{00000000-0005-0000-0000-00008F750000}"/>
    <cellStyle name="Salida 2 2 6 3 2 3" xfId="22325" xr:uid="{00000000-0005-0000-0000-000090750000}"/>
    <cellStyle name="Salida 2 2 6 3 2 3 2" xfId="22326" xr:uid="{00000000-0005-0000-0000-000091750000}"/>
    <cellStyle name="Salida 2 2 6 3 2 3 3" xfId="22327" xr:uid="{00000000-0005-0000-0000-000092750000}"/>
    <cellStyle name="Salida 2 2 6 3 2 3 4" xfId="22328" xr:uid="{00000000-0005-0000-0000-000093750000}"/>
    <cellStyle name="Salida 2 2 6 3 2 3 5" xfId="22329" xr:uid="{00000000-0005-0000-0000-000094750000}"/>
    <cellStyle name="Salida 2 2 6 3 2 3 6" xfId="22330" xr:uid="{00000000-0005-0000-0000-000095750000}"/>
    <cellStyle name="Salida 2 2 6 3 2 4" xfId="22331" xr:uid="{00000000-0005-0000-0000-000096750000}"/>
    <cellStyle name="Salida 2 2 6 3 3" xfId="22332" xr:uid="{00000000-0005-0000-0000-000097750000}"/>
    <cellStyle name="Salida 2 2 6 3 3 2" xfId="22333" xr:uid="{00000000-0005-0000-0000-000098750000}"/>
    <cellStyle name="Salida 2 2 6 3 3 3" xfId="22334" xr:uid="{00000000-0005-0000-0000-000099750000}"/>
    <cellStyle name="Salida 2 2 6 3 3 4" xfId="22335" xr:uid="{00000000-0005-0000-0000-00009A750000}"/>
    <cellStyle name="Salida 2 2 6 3 3 5" xfId="22336" xr:uid="{00000000-0005-0000-0000-00009B750000}"/>
    <cellStyle name="Salida 2 2 6 3 3 6" xfId="22337" xr:uid="{00000000-0005-0000-0000-00009C750000}"/>
    <cellStyle name="Salida 2 2 6 3 4" xfId="22338" xr:uid="{00000000-0005-0000-0000-00009D750000}"/>
    <cellStyle name="Salida 2 2 6 3 4 2" xfId="22339" xr:uid="{00000000-0005-0000-0000-00009E750000}"/>
    <cellStyle name="Salida 2 2 6 3 4 3" xfId="22340" xr:uid="{00000000-0005-0000-0000-00009F750000}"/>
    <cellStyle name="Salida 2 2 6 3 4 4" xfId="22341" xr:uid="{00000000-0005-0000-0000-0000A0750000}"/>
    <cellStyle name="Salida 2 2 6 3 4 5" xfId="22342" xr:uid="{00000000-0005-0000-0000-0000A1750000}"/>
    <cellStyle name="Salida 2 2 6 3 4 6" xfId="22343" xr:uid="{00000000-0005-0000-0000-0000A2750000}"/>
    <cellStyle name="Salida 2 2 6 3 5" xfId="22344" xr:uid="{00000000-0005-0000-0000-0000A3750000}"/>
    <cellStyle name="Salida 2 2 6 4" xfId="22345" xr:uid="{00000000-0005-0000-0000-0000A4750000}"/>
    <cellStyle name="Salida 2 2 6 4 2" xfId="22346" xr:uid="{00000000-0005-0000-0000-0000A5750000}"/>
    <cellStyle name="Salida 2 2 6 4 2 2" xfId="22347" xr:uid="{00000000-0005-0000-0000-0000A6750000}"/>
    <cellStyle name="Salida 2 2 6 4 2 2 2" xfId="22348" xr:uid="{00000000-0005-0000-0000-0000A7750000}"/>
    <cellStyle name="Salida 2 2 6 4 2 2 3" xfId="22349" xr:uid="{00000000-0005-0000-0000-0000A8750000}"/>
    <cellStyle name="Salida 2 2 6 4 2 2 4" xfId="22350" xr:uid="{00000000-0005-0000-0000-0000A9750000}"/>
    <cellStyle name="Salida 2 2 6 4 2 2 5" xfId="22351" xr:uid="{00000000-0005-0000-0000-0000AA750000}"/>
    <cellStyle name="Salida 2 2 6 4 2 2 6" xfId="22352" xr:uid="{00000000-0005-0000-0000-0000AB750000}"/>
    <cellStyle name="Salida 2 2 6 4 2 3" xfId="22353" xr:uid="{00000000-0005-0000-0000-0000AC750000}"/>
    <cellStyle name="Salida 2 2 6 4 2 3 2" xfId="22354" xr:uid="{00000000-0005-0000-0000-0000AD750000}"/>
    <cellStyle name="Salida 2 2 6 4 2 3 3" xfId="22355" xr:uid="{00000000-0005-0000-0000-0000AE750000}"/>
    <cellStyle name="Salida 2 2 6 4 2 3 4" xfId="22356" xr:uid="{00000000-0005-0000-0000-0000AF750000}"/>
    <cellStyle name="Salida 2 2 6 4 2 3 5" xfId="22357" xr:uid="{00000000-0005-0000-0000-0000B0750000}"/>
    <cellStyle name="Salida 2 2 6 4 2 3 6" xfId="22358" xr:uid="{00000000-0005-0000-0000-0000B1750000}"/>
    <cellStyle name="Salida 2 2 6 4 2 4" xfId="22359" xr:uid="{00000000-0005-0000-0000-0000B2750000}"/>
    <cellStyle name="Salida 2 2 6 4 3" xfId="22360" xr:uid="{00000000-0005-0000-0000-0000B3750000}"/>
    <cellStyle name="Salida 2 2 6 4 3 2" xfId="22361" xr:uid="{00000000-0005-0000-0000-0000B4750000}"/>
    <cellStyle name="Salida 2 2 6 4 3 3" xfId="22362" xr:uid="{00000000-0005-0000-0000-0000B5750000}"/>
    <cellStyle name="Salida 2 2 6 4 3 4" xfId="22363" xr:uid="{00000000-0005-0000-0000-0000B6750000}"/>
    <cellStyle name="Salida 2 2 6 4 3 5" xfId="22364" xr:uid="{00000000-0005-0000-0000-0000B7750000}"/>
    <cellStyle name="Salida 2 2 6 4 3 6" xfId="22365" xr:uid="{00000000-0005-0000-0000-0000B8750000}"/>
    <cellStyle name="Salida 2 2 6 4 4" xfId="22366" xr:uid="{00000000-0005-0000-0000-0000B9750000}"/>
    <cellStyle name="Salida 2 2 6 4 4 2" xfId="22367" xr:uid="{00000000-0005-0000-0000-0000BA750000}"/>
    <cellStyle name="Salida 2 2 6 4 4 3" xfId="22368" xr:uid="{00000000-0005-0000-0000-0000BB750000}"/>
    <cellStyle name="Salida 2 2 6 4 4 4" xfId="22369" xr:uid="{00000000-0005-0000-0000-0000BC750000}"/>
    <cellStyle name="Salida 2 2 6 4 4 5" xfId="22370" xr:uid="{00000000-0005-0000-0000-0000BD750000}"/>
    <cellStyle name="Salida 2 2 6 4 4 6" xfId="22371" xr:uid="{00000000-0005-0000-0000-0000BE750000}"/>
    <cellStyle name="Salida 2 2 6 4 5" xfId="22372" xr:uid="{00000000-0005-0000-0000-0000BF750000}"/>
    <cellStyle name="Salida 2 2 6 5" xfId="22373" xr:uid="{00000000-0005-0000-0000-0000C0750000}"/>
    <cellStyle name="Salida 2 2 6 5 2" xfId="22374" xr:uid="{00000000-0005-0000-0000-0000C1750000}"/>
    <cellStyle name="Salida 2 2 6 5 2 2" xfId="22375" xr:uid="{00000000-0005-0000-0000-0000C2750000}"/>
    <cellStyle name="Salida 2 2 6 5 2 3" xfId="22376" xr:uid="{00000000-0005-0000-0000-0000C3750000}"/>
    <cellStyle name="Salida 2 2 6 5 2 4" xfId="22377" xr:uid="{00000000-0005-0000-0000-0000C4750000}"/>
    <cellStyle name="Salida 2 2 6 5 2 5" xfId="22378" xr:uid="{00000000-0005-0000-0000-0000C5750000}"/>
    <cellStyle name="Salida 2 2 6 5 2 6" xfId="22379" xr:uid="{00000000-0005-0000-0000-0000C6750000}"/>
    <cellStyle name="Salida 2 2 6 5 3" xfId="22380" xr:uid="{00000000-0005-0000-0000-0000C7750000}"/>
    <cellStyle name="Salida 2 2 6 5 3 2" xfId="22381" xr:uid="{00000000-0005-0000-0000-0000C8750000}"/>
    <cellStyle name="Salida 2 2 6 5 3 3" xfId="22382" xr:uid="{00000000-0005-0000-0000-0000C9750000}"/>
    <cellStyle name="Salida 2 2 6 5 3 4" xfId="22383" xr:uid="{00000000-0005-0000-0000-0000CA750000}"/>
    <cellStyle name="Salida 2 2 6 5 3 5" xfId="22384" xr:uid="{00000000-0005-0000-0000-0000CB750000}"/>
    <cellStyle name="Salida 2 2 6 5 3 6" xfId="22385" xr:uid="{00000000-0005-0000-0000-0000CC750000}"/>
    <cellStyle name="Salida 2 2 6 5 4" xfId="22386" xr:uid="{00000000-0005-0000-0000-0000CD750000}"/>
    <cellStyle name="Salida 2 2 6 6" xfId="22387" xr:uid="{00000000-0005-0000-0000-0000CE750000}"/>
    <cellStyle name="Salida 2 2 6 6 2" xfId="22388" xr:uid="{00000000-0005-0000-0000-0000CF750000}"/>
    <cellStyle name="Salida 2 2 6 6 3" xfId="22389" xr:uid="{00000000-0005-0000-0000-0000D0750000}"/>
    <cellStyle name="Salida 2 2 6 6 4" xfId="22390" xr:uid="{00000000-0005-0000-0000-0000D1750000}"/>
    <cellStyle name="Salida 2 2 6 6 5" xfId="22391" xr:uid="{00000000-0005-0000-0000-0000D2750000}"/>
    <cellStyle name="Salida 2 2 6 6 6" xfId="22392" xr:uid="{00000000-0005-0000-0000-0000D3750000}"/>
    <cellStyle name="Salida 2 2 6 7" xfId="22393" xr:uid="{00000000-0005-0000-0000-0000D4750000}"/>
    <cellStyle name="Salida 2 2 6 7 2" xfId="22394" xr:uid="{00000000-0005-0000-0000-0000D5750000}"/>
    <cellStyle name="Salida 2 2 6 7 3" xfId="22395" xr:uid="{00000000-0005-0000-0000-0000D6750000}"/>
    <cellStyle name="Salida 2 2 6 7 4" xfId="22396" xr:uid="{00000000-0005-0000-0000-0000D7750000}"/>
    <cellStyle name="Salida 2 2 6 7 5" xfId="22397" xr:uid="{00000000-0005-0000-0000-0000D8750000}"/>
    <cellStyle name="Salida 2 2 6 7 6" xfId="22398" xr:uid="{00000000-0005-0000-0000-0000D9750000}"/>
    <cellStyle name="Salida 2 2 6 8" xfId="22399" xr:uid="{00000000-0005-0000-0000-0000DA750000}"/>
    <cellStyle name="Salida 2 2 6_Client_Report_SSFD_286_UI_15May14_06h00" xfId="37138" xr:uid="{00000000-0005-0000-0000-0000DB750000}"/>
    <cellStyle name="Salida 2 2 7" xfId="22400" xr:uid="{00000000-0005-0000-0000-0000DC750000}"/>
    <cellStyle name="Salida 2 2 7 2" xfId="22401" xr:uid="{00000000-0005-0000-0000-0000DD750000}"/>
    <cellStyle name="Salida 2 2 7 2 2" xfId="22402" xr:uid="{00000000-0005-0000-0000-0000DE750000}"/>
    <cellStyle name="Salida 2 2 7 2 2 2" xfId="22403" xr:uid="{00000000-0005-0000-0000-0000DF750000}"/>
    <cellStyle name="Salida 2 2 7 2 2 2 2" xfId="22404" xr:uid="{00000000-0005-0000-0000-0000E0750000}"/>
    <cellStyle name="Salida 2 2 7 2 2 2 3" xfId="22405" xr:uid="{00000000-0005-0000-0000-0000E1750000}"/>
    <cellStyle name="Salida 2 2 7 2 2 2 4" xfId="22406" xr:uid="{00000000-0005-0000-0000-0000E2750000}"/>
    <cellStyle name="Salida 2 2 7 2 2 2 5" xfId="22407" xr:uid="{00000000-0005-0000-0000-0000E3750000}"/>
    <cellStyle name="Salida 2 2 7 2 2 2 6" xfId="22408" xr:uid="{00000000-0005-0000-0000-0000E4750000}"/>
    <cellStyle name="Salida 2 2 7 2 2 3" xfId="22409" xr:uid="{00000000-0005-0000-0000-0000E5750000}"/>
    <cellStyle name="Salida 2 2 7 2 2 3 2" xfId="22410" xr:uid="{00000000-0005-0000-0000-0000E6750000}"/>
    <cellStyle name="Salida 2 2 7 2 2 3 3" xfId="22411" xr:uid="{00000000-0005-0000-0000-0000E7750000}"/>
    <cellStyle name="Salida 2 2 7 2 2 3 4" xfId="22412" xr:uid="{00000000-0005-0000-0000-0000E8750000}"/>
    <cellStyle name="Salida 2 2 7 2 2 3 5" xfId="22413" xr:uid="{00000000-0005-0000-0000-0000E9750000}"/>
    <cellStyle name="Salida 2 2 7 2 2 3 6" xfId="22414" xr:uid="{00000000-0005-0000-0000-0000EA750000}"/>
    <cellStyle name="Salida 2 2 7 2 2 4" xfId="22415" xr:uid="{00000000-0005-0000-0000-0000EB750000}"/>
    <cellStyle name="Salida 2 2 7 2 3" xfId="22416" xr:uid="{00000000-0005-0000-0000-0000EC750000}"/>
    <cellStyle name="Salida 2 2 7 2 3 2" xfId="22417" xr:uid="{00000000-0005-0000-0000-0000ED750000}"/>
    <cellStyle name="Salida 2 2 7 2 3 3" xfId="22418" xr:uid="{00000000-0005-0000-0000-0000EE750000}"/>
    <cellStyle name="Salida 2 2 7 2 3 4" xfId="22419" xr:uid="{00000000-0005-0000-0000-0000EF750000}"/>
    <cellStyle name="Salida 2 2 7 2 3 5" xfId="22420" xr:uid="{00000000-0005-0000-0000-0000F0750000}"/>
    <cellStyle name="Salida 2 2 7 2 3 6" xfId="22421" xr:uid="{00000000-0005-0000-0000-0000F1750000}"/>
    <cellStyle name="Salida 2 2 7 2 4" xfId="22422" xr:uid="{00000000-0005-0000-0000-0000F2750000}"/>
    <cellStyle name="Salida 2 2 7 2 4 2" xfId="22423" xr:uid="{00000000-0005-0000-0000-0000F3750000}"/>
    <cellStyle name="Salida 2 2 7 2 4 3" xfId="22424" xr:uid="{00000000-0005-0000-0000-0000F4750000}"/>
    <cellStyle name="Salida 2 2 7 2 4 4" xfId="22425" xr:uid="{00000000-0005-0000-0000-0000F5750000}"/>
    <cellStyle name="Salida 2 2 7 2 4 5" xfId="22426" xr:uid="{00000000-0005-0000-0000-0000F6750000}"/>
    <cellStyle name="Salida 2 2 7 2 4 6" xfId="22427" xr:uid="{00000000-0005-0000-0000-0000F7750000}"/>
    <cellStyle name="Salida 2 2 7 2 5" xfId="22428" xr:uid="{00000000-0005-0000-0000-0000F8750000}"/>
    <cellStyle name="Salida 2 2 7 3" xfId="22429" xr:uid="{00000000-0005-0000-0000-0000F9750000}"/>
    <cellStyle name="Salida 2 2 7 3 2" xfId="22430" xr:uid="{00000000-0005-0000-0000-0000FA750000}"/>
    <cellStyle name="Salida 2 2 7 3 2 2" xfId="22431" xr:uid="{00000000-0005-0000-0000-0000FB750000}"/>
    <cellStyle name="Salida 2 2 7 3 2 2 2" xfId="22432" xr:uid="{00000000-0005-0000-0000-0000FC750000}"/>
    <cellStyle name="Salida 2 2 7 3 2 2 3" xfId="22433" xr:uid="{00000000-0005-0000-0000-0000FD750000}"/>
    <cellStyle name="Salida 2 2 7 3 2 2 4" xfId="22434" xr:uid="{00000000-0005-0000-0000-0000FE750000}"/>
    <cellStyle name="Salida 2 2 7 3 2 2 5" xfId="22435" xr:uid="{00000000-0005-0000-0000-0000FF750000}"/>
    <cellStyle name="Salida 2 2 7 3 2 2 6" xfId="22436" xr:uid="{00000000-0005-0000-0000-000000760000}"/>
    <cellStyle name="Salida 2 2 7 3 2 3" xfId="22437" xr:uid="{00000000-0005-0000-0000-000001760000}"/>
    <cellStyle name="Salida 2 2 7 3 2 3 2" xfId="22438" xr:uid="{00000000-0005-0000-0000-000002760000}"/>
    <cellStyle name="Salida 2 2 7 3 2 3 3" xfId="22439" xr:uid="{00000000-0005-0000-0000-000003760000}"/>
    <cellStyle name="Salida 2 2 7 3 2 3 4" xfId="22440" xr:uid="{00000000-0005-0000-0000-000004760000}"/>
    <cellStyle name="Salida 2 2 7 3 2 3 5" xfId="22441" xr:uid="{00000000-0005-0000-0000-000005760000}"/>
    <cellStyle name="Salida 2 2 7 3 2 3 6" xfId="22442" xr:uid="{00000000-0005-0000-0000-000006760000}"/>
    <cellStyle name="Salida 2 2 7 3 2 4" xfId="22443" xr:uid="{00000000-0005-0000-0000-000007760000}"/>
    <cellStyle name="Salida 2 2 7 3 3" xfId="22444" xr:uid="{00000000-0005-0000-0000-000008760000}"/>
    <cellStyle name="Salida 2 2 7 3 3 2" xfId="22445" xr:uid="{00000000-0005-0000-0000-000009760000}"/>
    <cellStyle name="Salida 2 2 7 3 3 3" xfId="22446" xr:uid="{00000000-0005-0000-0000-00000A760000}"/>
    <cellStyle name="Salida 2 2 7 3 3 4" xfId="22447" xr:uid="{00000000-0005-0000-0000-00000B760000}"/>
    <cellStyle name="Salida 2 2 7 3 3 5" xfId="22448" xr:uid="{00000000-0005-0000-0000-00000C760000}"/>
    <cellStyle name="Salida 2 2 7 3 3 6" xfId="22449" xr:uid="{00000000-0005-0000-0000-00000D760000}"/>
    <cellStyle name="Salida 2 2 7 3 4" xfId="22450" xr:uid="{00000000-0005-0000-0000-00000E760000}"/>
    <cellStyle name="Salida 2 2 7 3 4 2" xfId="22451" xr:uid="{00000000-0005-0000-0000-00000F760000}"/>
    <cellStyle name="Salida 2 2 7 3 4 3" xfId="22452" xr:uid="{00000000-0005-0000-0000-000010760000}"/>
    <cellStyle name="Salida 2 2 7 3 4 4" xfId="22453" xr:uid="{00000000-0005-0000-0000-000011760000}"/>
    <cellStyle name="Salida 2 2 7 3 4 5" xfId="22454" xr:uid="{00000000-0005-0000-0000-000012760000}"/>
    <cellStyle name="Salida 2 2 7 3 4 6" xfId="22455" xr:uid="{00000000-0005-0000-0000-000013760000}"/>
    <cellStyle name="Salida 2 2 7 3 5" xfId="22456" xr:uid="{00000000-0005-0000-0000-000014760000}"/>
    <cellStyle name="Salida 2 2 7 4" xfId="22457" xr:uid="{00000000-0005-0000-0000-000015760000}"/>
    <cellStyle name="Salida 2 2 7 4 2" xfId="22458" xr:uid="{00000000-0005-0000-0000-000016760000}"/>
    <cellStyle name="Salida 2 2 7 4 2 2" xfId="22459" xr:uid="{00000000-0005-0000-0000-000017760000}"/>
    <cellStyle name="Salida 2 2 7 4 2 2 2" xfId="22460" xr:uid="{00000000-0005-0000-0000-000018760000}"/>
    <cellStyle name="Salida 2 2 7 4 2 2 3" xfId="22461" xr:uid="{00000000-0005-0000-0000-000019760000}"/>
    <cellStyle name="Salida 2 2 7 4 2 2 4" xfId="22462" xr:uid="{00000000-0005-0000-0000-00001A760000}"/>
    <cellStyle name="Salida 2 2 7 4 2 2 5" xfId="22463" xr:uid="{00000000-0005-0000-0000-00001B760000}"/>
    <cellStyle name="Salida 2 2 7 4 2 2 6" xfId="22464" xr:uid="{00000000-0005-0000-0000-00001C760000}"/>
    <cellStyle name="Salida 2 2 7 4 2 3" xfId="22465" xr:uid="{00000000-0005-0000-0000-00001D760000}"/>
    <cellStyle name="Salida 2 2 7 4 2 3 2" xfId="22466" xr:uid="{00000000-0005-0000-0000-00001E760000}"/>
    <cellStyle name="Salida 2 2 7 4 2 3 3" xfId="22467" xr:uid="{00000000-0005-0000-0000-00001F760000}"/>
    <cellStyle name="Salida 2 2 7 4 2 3 4" xfId="22468" xr:uid="{00000000-0005-0000-0000-000020760000}"/>
    <cellStyle name="Salida 2 2 7 4 2 3 5" xfId="22469" xr:uid="{00000000-0005-0000-0000-000021760000}"/>
    <cellStyle name="Salida 2 2 7 4 2 3 6" xfId="22470" xr:uid="{00000000-0005-0000-0000-000022760000}"/>
    <cellStyle name="Salida 2 2 7 4 2 4" xfId="22471" xr:uid="{00000000-0005-0000-0000-000023760000}"/>
    <cellStyle name="Salida 2 2 7 4 3" xfId="22472" xr:uid="{00000000-0005-0000-0000-000024760000}"/>
    <cellStyle name="Salida 2 2 7 4 3 2" xfId="22473" xr:uid="{00000000-0005-0000-0000-000025760000}"/>
    <cellStyle name="Salida 2 2 7 4 3 3" xfId="22474" xr:uid="{00000000-0005-0000-0000-000026760000}"/>
    <cellStyle name="Salida 2 2 7 4 3 4" xfId="22475" xr:uid="{00000000-0005-0000-0000-000027760000}"/>
    <cellStyle name="Salida 2 2 7 4 3 5" xfId="22476" xr:uid="{00000000-0005-0000-0000-000028760000}"/>
    <cellStyle name="Salida 2 2 7 4 3 6" xfId="22477" xr:uid="{00000000-0005-0000-0000-000029760000}"/>
    <cellStyle name="Salida 2 2 7 4 4" xfId="22478" xr:uid="{00000000-0005-0000-0000-00002A760000}"/>
    <cellStyle name="Salida 2 2 7 4 4 2" xfId="22479" xr:uid="{00000000-0005-0000-0000-00002B760000}"/>
    <cellStyle name="Salida 2 2 7 4 4 3" xfId="22480" xr:uid="{00000000-0005-0000-0000-00002C760000}"/>
    <cellStyle name="Salida 2 2 7 4 4 4" xfId="22481" xr:uid="{00000000-0005-0000-0000-00002D760000}"/>
    <cellStyle name="Salida 2 2 7 4 4 5" xfId="22482" xr:uid="{00000000-0005-0000-0000-00002E760000}"/>
    <cellStyle name="Salida 2 2 7 4 4 6" xfId="22483" xr:uid="{00000000-0005-0000-0000-00002F760000}"/>
    <cellStyle name="Salida 2 2 7 4 5" xfId="22484" xr:uid="{00000000-0005-0000-0000-000030760000}"/>
    <cellStyle name="Salida 2 2 7 5" xfId="22485" xr:uid="{00000000-0005-0000-0000-000031760000}"/>
    <cellStyle name="Salida 2 2 7 5 2" xfId="22486" xr:uid="{00000000-0005-0000-0000-000032760000}"/>
    <cellStyle name="Salida 2 2 7 5 2 2" xfId="22487" xr:uid="{00000000-0005-0000-0000-000033760000}"/>
    <cellStyle name="Salida 2 2 7 5 2 3" xfId="22488" xr:uid="{00000000-0005-0000-0000-000034760000}"/>
    <cellStyle name="Salida 2 2 7 5 2 4" xfId="22489" xr:uid="{00000000-0005-0000-0000-000035760000}"/>
    <cellStyle name="Salida 2 2 7 5 2 5" xfId="22490" xr:uid="{00000000-0005-0000-0000-000036760000}"/>
    <cellStyle name="Salida 2 2 7 5 2 6" xfId="22491" xr:uid="{00000000-0005-0000-0000-000037760000}"/>
    <cellStyle name="Salida 2 2 7 5 3" xfId="22492" xr:uid="{00000000-0005-0000-0000-000038760000}"/>
    <cellStyle name="Salida 2 2 7 5 3 2" xfId="22493" xr:uid="{00000000-0005-0000-0000-000039760000}"/>
    <cellStyle name="Salida 2 2 7 5 3 3" xfId="22494" xr:uid="{00000000-0005-0000-0000-00003A760000}"/>
    <cellStyle name="Salida 2 2 7 5 3 4" xfId="22495" xr:uid="{00000000-0005-0000-0000-00003B760000}"/>
    <cellStyle name="Salida 2 2 7 5 3 5" xfId="22496" xr:uid="{00000000-0005-0000-0000-00003C760000}"/>
    <cellStyle name="Salida 2 2 7 5 3 6" xfId="22497" xr:uid="{00000000-0005-0000-0000-00003D760000}"/>
    <cellStyle name="Salida 2 2 7 5 4" xfId="22498" xr:uid="{00000000-0005-0000-0000-00003E760000}"/>
    <cellStyle name="Salida 2 2 7 6" xfId="22499" xr:uid="{00000000-0005-0000-0000-00003F760000}"/>
    <cellStyle name="Salida 2 2 7 6 2" xfId="22500" xr:uid="{00000000-0005-0000-0000-000040760000}"/>
    <cellStyle name="Salida 2 2 7 6 3" xfId="22501" xr:uid="{00000000-0005-0000-0000-000041760000}"/>
    <cellStyle name="Salida 2 2 7 6 4" xfId="22502" xr:uid="{00000000-0005-0000-0000-000042760000}"/>
    <cellStyle name="Salida 2 2 7 6 5" xfId="22503" xr:uid="{00000000-0005-0000-0000-000043760000}"/>
    <cellStyle name="Salida 2 2 7 6 6" xfId="22504" xr:uid="{00000000-0005-0000-0000-000044760000}"/>
    <cellStyle name="Salida 2 2 7 7" xfId="22505" xr:uid="{00000000-0005-0000-0000-000045760000}"/>
    <cellStyle name="Salida 2 2 7 7 2" xfId="22506" xr:uid="{00000000-0005-0000-0000-000046760000}"/>
    <cellStyle name="Salida 2 2 7 7 3" xfId="22507" xr:uid="{00000000-0005-0000-0000-000047760000}"/>
    <cellStyle name="Salida 2 2 7 7 4" xfId="22508" xr:uid="{00000000-0005-0000-0000-000048760000}"/>
    <cellStyle name="Salida 2 2 7 7 5" xfId="22509" xr:uid="{00000000-0005-0000-0000-000049760000}"/>
    <cellStyle name="Salida 2 2 7 7 6" xfId="22510" xr:uid="{00000000-0005-0000-0000-00004A760000}"/>
    <cellStyle name="Salida 2 2 7 8" xfId="22511" xr:uid="{00000000-0005-0000-0000-00004B760000}"/>
    <cellStyle name="Salida 2 2 7_Client_Report_SSFD_286_UI_15May14_06h00" xfId="37139" xr:uid="{00000000-0005-0000-0000-00004C760000}"/>
    <cellStyle name="Salida 2 2 8" xfId="22512" xr:uid="{00000000-0005-0000-0000-00004D760000}"/>
    <cellStyle name="Salida 2 2 8 2" xfId="22513" xr:uid="{00000000-0005-0000-0000-00004E760000}"/>
    <cellStyle name="Salida 2 2 8 2 2" xfId="22514" xr:uid="{00000000-0005-0000-0000-00004F760000}"/>
    <cellStyle name="Salida 2 2 8 2 2 2" xfId="22515" xr:uid="{00000000-0005-0000-0000-000050760000}"/>
    <cellStyle name="Salida 2 2 8 2 2 2 2" xfId="22516" xr:uid="{00000000-0005-0000-0000-000051760000}"/>
    <cellStyle name="Salida 2 2 8 2 2 2 3" xfId="22517" xr:uid="{00000000-0005-0000-0000-000052760000}"/>
    <cellStyle name="Salida 2 2 8 2 2 2 4" xfId="22518" xr:uid="{00000000-0005-0000-0000-000053760000}"/>
    <cellStyle name="Salida 2 2 8 2 2 2 5" xfId="22519" xr:uid="{00000000-0005-0000-0000-000054760000}"/>
    <cellStyle name="Salida 2 2 8 2 2 2 6" xfId="22520" xr:uid="{00000000-0005-0000-0000-000055760000}"/>
    <cellStyle name="Salida 2 2 8 2 2 3" xfId="22521" xr:uid="{00000000-0005-0000-0000-000056760000}"/>
    <cellStyle name="Salida 2 2 8 2 2 3 2" xfId="22522" xr:uid="{00000000-0005-0000-0000-000057760000}"/>
    <cellStyle name="Salida 2 2 8 2 2 3 3" xfId="22523" xr:uid="{00000000-0005-0000-0000-000058760000}"/>
    <cellStyle name="Salida 2 2 8 2 2 3 4" xfId="22524" xr:uid="{00000000-0005-0000-0000-000059760000}"/>
    <cellStyle name="Salida 2 2 8 2 2 3 5" xfId="22525" xr:uid="{00000000-0005-0000-0000-00005A760000}"/>
    <cellStyle name="Salida 2 2 8 2 2 3 6" xfId="22526" xr:uid="{00000000-0005-0000-0000-00005B760000}"/>
    <cellStyle name="Salida 2 2 8 2 2 4" xfId="22527" xr:uid="{00000000-0005-0000-0000-00005C760000}"/>
    <cellStyle name="Salida 2 2 8 2 3" xfId="22528" xr:uid="{00000000-0005-0000-0000-00005D760000}"/>
    <cellStyle name="Salida 2 2 8 2 3 2" xfId="22529" xr:uid="{00000000-0005-0000-0000-00005E760000}"/>
    <cellStyle name="Salida 2 2 8 2 3 3" xfId="22530" xr:uid="{00000000-0005-0000-0000-00005F760000}"/>
    <cellStyle name="Salida 2 2 8 2 3 4" xfId="22531" xr:uid="{00000000-0005-0000-0000-000060760000}"/>
    <cellStyle name="Salida 2 2 8 2 3 5" xfId="22532" xr:uid="{00000000-0005-0000-0000-000061760000}"/>
    <cellStyle name="Salida 2 2 8 2 3 6" xfId="22533" xr:uid="{00000000-0005-0000-0000-000062760000}"/>
    <cellStyle name="Salida 2 2 8 2 4" xfId="22534" xr:uid="{00000000-0005-0000-0000-000063760000}"/>
    <cellStyle name="Salida 2 2 8 2 4 2" xfId="22535" xr:uid="{00000000-0005-0000-0000-000064760000}"/>
    <cellStyle name="Salida 2 2 8 2 4 3" xfId="22536" xr:uid="{00000000-0005-0000-0000-000065760000}"/>
    <cellStyle name="Salida 2 2 8 2 4 4" xfId="22537" xr:uid="{00000000-0005-0000-0000-000066760000}"/>
    <cellStyle name="Salida 2 2 8 2 4 5" xfId="22538" xr:uid="{00000000-0005-0000-0000-000067760000}"/>
    <cellStyle name="Salida 2 2 8 2 4 6" xfId="22539" xr:uid="{00000000-0005-0000-0000-000068760000}"/>
    <cellStyle name="Salida 2 2 8 2 5" xfId="22540" xr:uid="{00000000-0005-0000-0000-000069760000}"/>
    <cellStyle name="Salida 2 2 8 3" xfId="22541" xr:uid="{00000000-0005-0000-0000-00006A760000}"/>
    <cellStyle name="Salida 2 2 8 3 2" xfId="22542" xr:uid="{00000000-0005-0000-0000-00006B760000}"/>
    <cellStyle name="Salida 2 2 8 3 2 2" xfId="22543" xr:uid="{00000000-0005-0000-0000-00006C760000}"/>
    <cellStyle name="Salida 2 2 8 3 2 2 2" xfId="22544" xr:uid="{00000000-0005-0000-0000-00006D760000}"/>
    <cellStyle name="Salida 2 2 8 3 2 2 3" xfId="22545" xr:uid="{00000000-0005-0000-0000-00006E760000}"/>
    <cellStyle name="Salida 2 2 8 3 2 2 4" xfId="22546" xr:uid="{00000000-0005-0000-0000-00006F760000}"/>
    <cellStyle name="Salida 2 2 8 3 2 2 5" xfId="22547" xr:uid="{00000000-0005-0000-0000-000070760000}"/>
    <cellStyle name="Salida 2 2 8 3 2 2 6" xfId="22548" xr:uid="{00000000-0005-0000-0000-000071760000}"/>
    <cellStyle name="Salida 2 2 8 3 2 3" xfId="22549" xr:uid="{00000000-0005-0000-0000-000072760000}"/>
    <cellStyle name="Salida 2 2 8 3 2 3 2" xfId="22550" xr:uid="{00000000-0005-0000-0000-000073760000}"/>
    <cellStyle name="Salida 2 2 8 3 2 3 3" xfId="22551" xr:uid="{00000000-0005-0000-0000-000074760000}"/>
    <cellStyle name="Salida 2 2 8 3 2 3 4" xfId="22552" xr:uid="{00000000-0005-0000-0000-000075760000}"/>
    <cellStyle name="Salida 2 2 8 3 2 3 5" xfId="22553" xr:uid="{00000000-0005-0000-0000-000076760000}"/>
    <cellStyle name="Salida 2 2 8 3 2 3 6" xfId="22554" xr:uid="{00000000-0005-0000-0000-000077760000}"/>
    <cellStyle name="Salida 2 2 8 3 2 4" xfId="22555" xr:uid="{00000000-0005-0000-0000-000078760000}"/>
    <cellStyle name="Salida 2 2 8 3 3" xfId="22556" xr:uid="{00000000-0005-0000-0000-000079760000}"/>
    <cellStyle name="Salida 2 2 8 3 3 2" xfId="22557" xr:uid="{00000000-0005-0000-0000-00007A760000}"/>
    <cellStyle name="Salida 2 2 8 3 3 3" xfId="22558" xr:uid="{00000000-0005-0000-0000-00007B760000}"/>
    <cellStyle name="Salida 2 2 8 3 3 4" xfId="22559" xr:uid="{00000000-0005-0000-0000-00007C760000}"/>
    <cellStyle name="Salida 2 2 8 3 3 5" xfId="22560" xr:uid="{00000000-0005-0000-0000-00007D760000}"/>
    <cellStyle name="Salida 2 2 8 3 3 6" xfId="22561" xr:uid="{00000000-0005-0000-0000-00007E760000}"/>
    <cellStyle name="Salida 2 2 8 3 4" xfId="22562" xr:uid="{00000000-0005-0000-0000-00007F760000}"/>
    <cellStyle name="Salida 2 2 8 3 4 2" xfId="22563" xr:uid="{00000000-0005-0000-0000-000080760000}"/>
    <cellStyle name="Salida 2 2 8 3 4 3" xfId="22564" xr:uid="{00000000-0005-0000-0000-000081760000}"/>
    <cellStyle name="Salida 2 2 8 3 4 4" xfId="22565" xr:uid="{00000000-0005-0000-0000-000082760000}"/>
    <cellStyle name="Salida 2 2 8 3 4 5" xfId="22566" xr:uid="{00000000-0005-0000-0000-000083760000}"/>
    <cellStyle name="Salida 2 2 8 3 4 6" xfId="22567" xr:uid="{00000000-0005-0000-0000-000084760000}"/>
    <cellStyle name="Salida 2 2 8 3 5" xfId="22568" xr:uid="{00000000-0005-0000-0000-000085760000}"/>
    <cellStyle name="Salida 2 2 8 4" xfId="22569" xr:uid="{00000000-0005-0000-0000-000086760000}"/>
    <cellStyle name="Salida 2 2 8 4 2" xfId="22570" xr:uid="{00000000-0005-0000-0000-000087760000}"/>
    <cellStyle name="Salida 2 2 8 4 2 2" xfId="22571" xr:uid="{00000000-0005-0000-0000-000088760000}"/>
    <cellStyle name="Salida 2 2 8 4 2 2 2" xfId="22572" xr:uid="{00000000-0005-0000-0000-000089760000}"/>
    <cellStyle name="Salida 2 2 8 4 2 2 3" xfId="22573" xr:uid="{00000000-0005-0000-0000-00008A760000}"/>
    <cellStyle name="Salida 2 2 8 4 2 2 4" xfId="22574" xr:uid="{00000000-0005-0000-0000-00008B760000}"/>
    <cellStyle name="Salida 2 2 8 4 2 2 5" xfId="22575" xr:uid="{00000000-0005-0000-0000-00008C760000}"/>
    <cellStyle name="Salida 2 2 8 4 2 2 6" xfId="22576" xr:uid="{00000000-0005-0000-0000-00008D760000}"/>
    <cellStyle name="Salida 2 2 8 4 2 3" xfId="22577" xr:uid="{00000000-0005-0000-0000-00008E760000}"/>
    <cellStyle name="Salida 2 2 8 4 2 3 2" xfId="22578" xr:uid="{00000000-0005-0000-0000-00008F760000}"/>
    <cellStyle name="Salida 2 2 8 4 2 3 3" xfId="22579" xr:uid="{00000000-0005-0000-0000-000090760000}"/>
    <cellStyle name="Salida 2 2 8 4 2 3 4" xfId="22580" xr:uid="{00000000-0005-0000-0000-000091760000}"/>
    <cellStyle name="Salida 2 2 8 4 2 3 5" xfId="22581" xr:uid="{00000000-0005-0000-0000-000092760000}"/>
    <cellStyle name="Salida 2 2 8 4 2 3 6" xfId="22582" xr:uid="{00000000-0005-0000-0000-000093760000}"/>
    <cellStyle name="Salida 2 2 8 4 2 4" xfId="22583" xr:uid="{00000000-0005-0000-0000-000094760000}"/>
    <cellStyle name="Salida 2 2 8 4 3" xfId="22584" xr:uid="{00000000-0005-0000-0000-000095760000}"/>
    <cellStyle name="Salida 2 2 8 4 3 2" xfId="22585" xr:uid="{00000000-0005-0000-0000-000096760000}"/>
    <cellStyle name="Salida 2 2 8 4 3 3" xfId="22586" xr:uid="{00000000-0005-0000-0000-000097760000}"/>
    <cellStyle name="Salida 2 2 8 4 3 4" xfId="22587" xr:uid="{00000000-0005-0000-0000-000098760000}"/>
    <cellStyle name="Salida 2 2 8 4 3 5" xfId="22588" xr:uid="{00000000-0005-0000-0000-000099760000}"/>
    <cellStyle name="Salida 2 2 8 4 3 6" xfId="22589" xr:uid="{00000000-0005-0000-0000-00009A760000}"/>
    <cellStyle name="Salida 2 2 8 4 4" xfId="22590" xr:uid="{00000000-0005-0000-0000-00009B760000}"/>
    <cellStyle name="Salida 2 2 8 4 4 2" xfId="22591" xr:uid="{00000000-0005-0000-0000-00009C760000}"/>
    <cellStyle name="Salida 2 2 8 4 4 3" xfId="22592" xr:uid="{00000000-0005-0000-0000-00009D760000}"/>
    <cellStyle name="Salida 2 2 8 4 4 4" xfId="22593" xr:uid="{00000000-0005-0000-0000-00009E760000}"/>
    <cellStyle name="Salida 2 2 8 4 4 5" xfId="22594" xr:uid="{00000000-0005-0000-0000-00009F760000}"/>
    <cellStyle name="Salida 2 2 8 4 4 6" xfId="22595" xr:uid="{00000000-0005-0000-0000-0000A0760000}"/>
    <cellStyle name="Salida 2 2 8 4 5" xfId="22596" xr:uid="{00000000-0005-0000-0000-0000A1760000}"/>
    <cellStyle name="Salida 2 2 8 5" xfId="22597" xr:uid="{00000000-0005-0000-0000-0000A2760000}"/>
    <cellStyle name="Salida 2 2 8 5 2" xfId="22598" xr:uid="{00000000-0005-0000-0000-0000A3760000}"/>
    <cellStyle name="Salida 2 2 8 5 2 2" xfId="22599" xr:uid="{00000000-0005-0000-0000-0000A4760000}"/>
    <cellStyle name="Salida 2 2 8 5 2 3" xfId="22600" xr:uid="{00000000-0005-0000-0000-0000A5760000}"/>
    <cellStyle name="Salida 2 2 8 5 2 4" xfId="22601" xr:uid="{00000000-0005-0000-0000-0000A6760000}"/>
    <cellStyle name="Salida 2 2 8 5 2 5" xfId="22602" xr:uid="{00000000-0005-0000-0000-0000A7760000}"/>
    <cellStyle name="Salida 2 2 8 5 2 6" xfId="22603" xr:uid="{00000000-0005-0000-0000-0000A8760000}"/>
    <cellStyle name="Salida 2 2 8 5 3" xfId="22604" xr:uid="{00000000-0005-0000-0000-0000A9760000}"/>
    <cellStyle name="Salida 2 2 8 5 3 2" xfId="22605" xr:uid="{00000000-0005-0000-0000-0000AA760000}"/>
    <cellStyle name="Salida 2 2 8 5 3 3" xfId="22606" xr:uid="{00000000-0005-0000-0000-0000AB760000}"/>
    <cellStyle name="Salida 2 2 8 5 3 4" xfId="22607" xr:uid="{00000000-0005-0000-0000-0000AC760000}"/>
    <cellStyle name="Salida 2 2 8 5 3 5" xfId="22608" xr:uid="{00000000-0005-0000-0000-0000AD760000}"/>
    <cellStyle name="Salida 2 2 8 5 3 6" xfId="22609" xr:uid="{00000000-0005-0000-0000-0000AE760000}"/>
    <cellStyle name="Salida 2 2 8 5 4" xfId="22610" xr:uid="{00000000-0005-0000-0000-0000AF760000}"/>
    <cellStyle name="Salida 2 2 8 6" xfId="22611" xr:uid="{00000000-0005-0000-0000-0000B0760000}"/>
    <cellStyle name="Salida 2 2 8 6 2" xfId="22612" xr:uid="{00000000-0005-0000-0000-0000B1760000}"/>
    <cellStyle name="Salida 2 2 8 6 3" xfId="22613" xr:uid="{00000000-0005-0000-0000-0000B2760000}"/>
    <cellStyle name="Salida 2 2 8 6 4" xfId="22614" xr:uid="{00000000-0005-0000-0000-0000B3760000}"/>
    <cellStyle name="Salida 2 2 8 6 5" xfId="22615" xr:uid="{00000000-0005-0000-0000-0000B4760000}"/>
    <cellStyle name="Salida 2 2 8 6 6" xfId="22616" xr:uid="{00000000-0005-0000-0000-0000B5760000}"/>
    <cellStyle name="Salida 2 2 8 7" xfId="22617" xr:uid="{00000000-0005-0000-0000-0000B6760000}"/>
    <cellStyle name="Salida 2 2 8 7 2" xfId="22618" xr:uid="{00000000-0005-0000-0000-0000B7760000}"/>
    <cellStyle name="Salida 2 2 8 7 3" xfId="22619" xr:uid="{00000000-0005-0000-0000-0000B8760000}"/>
    <cellStyle name="Salida 2 2 8 7 4" xfId="22620" xr:uid="{00000000-0005-0000-0000-0000B9760000}"/>
    <cellStyle name="Salida 2 2 8 7 5" xfId="22621" xr:uid="{00000000-0005-0000-0000-0000BA760000}"/>
    <cellStyle name="Salida 2 2 8 7 6" xfId="22622" xr:uid="{00000000-0005-0000-0000-0000BB760000}"/>
    <cellStyle name="Salida 2 2 8 8" xfId="22623" xr:uid="{00000000-0005-0000-0000-0000BC760000}"/>
    <cellStyle name="Salida 2 2 8_Client_Report_SSFD_286_UI_15May14_06h00" xfId="37140" xr:uid="{00000000-0005-0000-0000-0000BD760000}"/>
    <cellStyle name="Salida 2 2 9" xfId="22624" xr:uid="{00000000-0005-0000-0000-0000BE760000}"/>
    <cellStyle name="Salida 2 2 9 2" xfId="22625" xr:uid="{00000000-0005-0000-0000-0000BF760000}"/>
    <cellStyle name="Salida 2 2 9 2 2" xfId="22626" xr:uid="{00000000-0005-0000-0000-0000C0760000}"/>
    <cellStyle name="Salida 2 2 9 2 2 2" xfId="22627" xr:uid="{00000000-0005-0000-0000-0000C1760000}"/>
    <cellStyle name="Salida 2 2 9 2 2 2 2" xfId="22628" xr:uid="{00000000-0005-0000-0000-0000C2760000}"/>
    <cellStyle name="Salida 2 2 9 2 2 2 3" xfId="22629" xr:uid="{00000000-0005-0000-0000-0000C3760000}"/>
    <cellStyle name="Salida 2 2 9 2 2 2 4" xfId="22630" xr:uid="{00000000-0005-0000-0000-0000C4760000}"/>
    <cellStyle name="Salida 2 2 9 2 2 2 5" xfId="22631" xr:uid="{00000000-0005-0000-0000-0000C5760000}"/>
    <cellStyle name="Salida 2 2 9 2 2 2 6" xfId="22632" xr:uid="{00000000-0005-0000-0000-0000C6760000}"/>
    <cellStyle name="Salida 2 2 9 2 2 3" xfId="22633" xr:uid="{00000000-0005-0000-0000-0000C7760000}"/>
    <cellStyle name="Salida 2 2 9 2 2 3 2" xfId="22634" xr:uid="{00000000-0005-0000-0000-0000C8760000}"/>
    <cellStyle name="Salida 2 2 9 2 2 3 3" xfId="22635" xr:uid="{00000000-0005-0000-0000-0000C9760000}"/>
    <cellStyle name="Salida 2 2 9 2 2 3 4" xfId="22636" xr:uid="{00000000-0005-0000-0000-0000CA760000}"/>
    <cellStyle name="Salida 2 2 9 2 2 3 5" xfId="22637" xr:uid="{00000000-0005-0000-0000-0000CB760000}"/>
    <cellStyle name="Salida 2 2 9 2 2 3 6" xfId="22638" xr:uid="{00000000-0005-0000-0000-0000CC760000}"/>
    <cellStyle name="Salida 2 2 9 2 2 4" xfId="22639" xr:uid="{00000000-0005-0000-0000-0000CD760000}"/>
    <cellStyle name="Salida 2 2 9 2 3" xfId="22640" xr:uid="{00000000-0005-0000-0000-0000CE760000}"/>
    <cellStyle name="Salida 2 2 9 2 3 2" xfId="22641" xr:uid="{00000000-0005-0000-0000-0000CF760000}"/>
    <cellStyle name="Salida 2 2 9 2 3 3" xfId="22642" xr:uid="{00000000-0005-0000-0000-0000D0760000}"/>
    <cellStyle name="Salida 2 2 9 2 3 4" xfId="22643" xr:uid="{00000000-0005-0000-0000-0000D1760000}"/>
    <cellStyle name="Salida 2 2 9 2 3 5" xfId="22644" xr:uid="{00000000-0005-0000-0000-0000D2760000}"/>
    <cellStyle name="Salida 2 2 9 2 3 6" xfId="22645" xr:uid="{00000000-0005-0000-0000-0000D3760000}"/>
    <cellStyle name="Salida 2 2 9 2 4" xfId="22646" xr:uid="{00000000-0005-0000-0000-0000D4760000}"/>
    <cellStyle name="Salida 2 2 9 2 4 2" xfId="22647" xr:uid="{00000000-0005-0000-0000-0000D5760000}"/>
    <cellStyle name="Salida 2 2 9 2 4 3" xfId="22648" xr:uid="{00000000-0005-0000-0000-0000D6760000}"/>
    <cellStyle name="Salida 2 2 9 2 4 4" xfId="22649" xr:uid="{00000000-0005-0000-0000-0000D7760000}"/>
    <cellStyle name="Salida 2 2 9 2 4 5" xfId="22650" xr:uid="{00000000-0005-0000-0000-0000D8760000}"/>
    <cellStyle name="Salida 2 2 9 2 4 6" xfId="22651" xr:uid="{00000000-0005-0000-0000-0000D9760000}"/>
    <cellStyle name="Salida 2 2 9 2 5" xfId="22652" xr:uid="{00000000-0005-0000-0000-0000DA760000}"/>
    <cellStyle name="Salida 2 2 9 3" xfId="22653" xr:uid="{00000000-0005-0000-0000-0000DB760000}"/>
    <cellStyle name="Salida 2 2 9 3 2" xfId="22654" xr:uid="{00000000-0005-0000-0000-0000DC760000}"/>
    <cellStyle name="Salida 2 2 9 3 2 2" xfId="22655" xr:uid="{00000000-0005-0000-0000-0000DD760000}"/>
    <cellStyle name="Salida 2 2 9 3 2 2 2" xfId="22656" xr:uid="{00000000-0005-0000-0000-0000DE760000}"/>
    <cellStyle name="Salida 2 2 9 3 2 2 3" xfId="22657" xr:uid="{00000000-0005-0000-0000-0000DF760000}"/>
    <cellStyle name="Salida 2 2 9 3 2 2 4" xfId="22658" xr:uid="{00000000-0005-0000-0000-0000E0760000}"/>
    <cellStyle name="Salida 2 2 9 3 2 2 5" xfId="22659" xr:uid="{00000000-0005-0000-0000-0000E1760000}"/>
    <cellStyle name="Salida 2 2 9 3 2 2 6" xfId="22660" xr:uid="{00000000-0005-0000-0000-0000E2760000}"/>
    <cellStyle name="Salida 2 2 9 3 2 3" xfId="22661" xr:uid="{00000000-0005-0000-0000-0000E3760000}"/>
    <cellStyle name="Salida 2 2 9 3 2 3 2" xfId="22662" xr:uid="{00000000-0005-0000-0000-0000E4760000}"/>
    <cellStyle name="Salida 2 2 9 3 2 3 3" xfId="22663" xr:uid="{00000000-0005-0000-0000-0000E5760000}"/>
    <cellStyle name="Salida 2 2 9 3 2 3 4" xfId="22664" xr:uid="{00000000-0005-0000-0000-0000E6760000}"/>
    <cellStyle name="Salida 2 2 9 3 2 3 5" xfId="22665" xr:uid="{00000000-0005-0000-0000-0000E7760000}"/>
    <cellStyle name="Salida 2 2 9 3 2 3 6" xfId="22666" xr:uid="{00000000-0005-0000-0000-0000E8760000}"/>
    <cellStyle name="Salida 2 2 9 3 2 4" xfId="22667" xr:uid="{00000000-0005-0000-0000-0000E9760000}"/>
    <cellStyle name="Salida 2 2 9 3 3" xfId="22668" xr:uid="{00000000-0005-0000-0000-0000EA760000}"/>
    <cellStyle name="Salida 2 2 9 3 3 2" xfId="22669" xr:uid="{00000000-0005-0000-0000-0000EB760000}"/>
    <cellStyle name="Salida 2 2 9 3 3 3" xfId="22670" xr:uid="{00000000-0005-0000-0000-0000EC760000}"/>
    <cellStyle name="Salida 2 2 9 3 3 4" xfId="22671" xr:uid="{00000000-0005-0000-0000-0000ED760000}"/>
    <cellStyle name="Salida 2 2 9 3 3 5" xfId="22672" xr:uid="{00000000-0005-0000-0000-0000EE760000}"/>
    <cellStyle name="Salida 2 2 9 3 3 6" xfId="22673" xr:uid="{00000000-0005-0000-0000-0000EF760000}"/>
    <cellStyle name="Salida 2 2 9 3 4" xfId="22674" xr:uid="{00000000-0005-0000-0000-0000F0760000}"/>
    <cellStyle name="Salida 2 2 9 3 4 2" xfId="22675" xr:uid="{00000000-0005-0000-0000-0000F1760000}"/>
    <cellStyle name="Salida 2 2 9 3 4 3" xfId="22676" xr:uid="{00000000-0005-0000-0000-0000F2760000}"/>
    <cellStyle name="Salida 2 2 9 3 4 4" xfId="22677" xr:uid="{00000000-0005-0000-0000-0000F3760000}"/>
    <cellStyle name="Salida 2 2 9 3 4 5" xfId="22678" xr:uid="{00000000-0005-0000-0000-0000F4760000}"/>
    <cellStyle name="Salida 2 2 9 3 4 6" xfId="22679" xr:uid="{00000000-0005-0000-0000-0000F5760000}"/>
    <cellStyle name="Salida 2 2 9 3 5" xfId="22680" xr:uid="{00000000-0005-0000-0000-0000F6760000}"/>
    <cellStyle name="Salida 2 2 9 4" xfId="22681" xr:uid="{00000000-0005-0000-0000-0000F7760000}"/>
    <cellStyle name="Salida 2 2 9 4 2" xfId="22682" xr:uid="{00000000-0005-0000-0000-0000F8760000}"/>
    <cellStyle name="Salida 2 2 9 4 2 2" xfId="22683" xr:uid="{00000000-0005-0000-0000-0000F9760000}"/>
    <cellStyle name="Salida 2 2 9 4 2 2 2" xfId="22684" xr:uid="{00000000-0005-0000-0000-0000FA760000}"/>
    <cellStyle name="Salida 2 2 9 4 2 2 3" xfId="22685" xr:uid="{00000000-0005-0000-0000-0000FB760000}"/>
    <cellStyle name="Salida 2 2 9 4 2 2 4" xfId="22686" xr:uid="{00000000-0005-0000-0000-0000FC760000}"/>
    <cellStyle name="Salida 2 2 9 4 2 2 5" xfId="22687" xr:uid="{00000000-0005-0000-0000-0000FD760000}"/>
    <cellStyle name="Salida 2 2 9 4 2 2 6" xfId="22688" xr:uid="{00000000-0005-0000-0000-0000FE760000}"/>
    <cellStyle name="Salida 2 2 9 4 2 3" xfId="22689" xr:uid="{00000000-0005-0000-0000-0000FF760000}"/>
    <cellStyle name="Salida 2 2 9 4 2 3 2" xfId="22690" xr:uid="{00000000-0005-0000-0000-000000770000}"/>
    <cellStyle name="Salida 2 2 9 4 2 3 3" xfId="22691" xr:uid="{00000000-0005-0000-0000-000001770000}"/>
    <cellStyle name="Salida 2 2 9 4 2 3 4" xfId="22692" xr:uid="{00000000-0005-0000-0000-000002770000}"/>
    <cellStyle name="Salida 2 2 9 4 2 3 5" xfId="22693" xr:uid="{00000000-0005-0000-0000-000003770000}"/>
    <cellStyle name="Salida 2 2 9 4 2 3 6" xfId="22694" xr:uid="{00000000-0005-0000-0000-000004770000}"/>
    <cellStyle name="Salida 2 2 9 4 2 4" xfId="22695" xr:uid="{00000000-0005-0000-0000-000005770000}"/>
    <cellStyle name="Salida 2 2 9 4 3" xfId="22696" xr:uid="{00000000-0005-0000-0000-000006770000}"/>
    <cellStyle name="Salida 2 2 9 4 3 2" xfId="22697" xr:uid="{00000000-0005-0000-0000-000007770000}"/>
    <cellStyle name="Salida 2 2 9 4 3 3" xfId="22698" xr:uid="{00000000-0005-0000-0000-000008770000}"/>
    <cellStyle name="Salida 2 2 9 4 3 4" xfId="22699" xr:uid="{00000000-0005-0000-0000-000009770000}"/>
    <cellStyle name="Salida 2 2 9 4 3 5" xfId="22700" xr:uid="{00000000-0005-0000-0000-00000A770000}"/>
    <cellStyle name="Salida 2 2 9 4 3 6" xfId="22701" xr:uid="{00000000-0005-0000-0000-00000B770000}"/>
    <cellStyle name="Salida 2 2 9 4 4" xfId="22702" xr:uid="{00000000-0005-0000-0000-00000C770000}"/>
    <cellStyle name="Salida 2 2 9 4 4 2" xfId="22703" xr:uid="{00000000-0005-0000-0000-00000D770000}"/>
    <cellStyle name="Salida 2 2 9 4 4 3" xfId="22704" xr:uid="{00000000-0005-0000-0000-00000E770000}"/>
    <cellStyle name="Salida 2 2 9 4 4 4" xfId="22705" xr:uid="{00000000-0005-0000-0000-00000F770000}"/>
    <cellStyle name="Salida 2 2 9 4 4 5" xfId="22706" xr:uid="{00000000-0005-0000-0000-000010770000}"/>
    <cellStyle name="Salida 2 2 9 4 4 6" xfId="22707" xr:uid="{00000000-0005-0000-0000-000011770000}"/>
    <cellStyle name="Salida 2 2 9 4 5" xfId="22708" xr:uid="{00000000-0005-0000-0000-000012770000}"/>
    <cellStyle name="Salida 2 2 9 5" xfId="22709" xr:uid="{00000000-0005-0000-0000-000013770000}"/>
    <cellStyle name="Salida 2 2 9 5 2" xfId="22710" xr:uid="{00000000-0005-0000-0000-000014770000}"/>
    <cellStyle name="Salida 2 2 9 5 2 2" xfId="22711" xr:uid="{00000000-0005-0000-0000-000015770000}"/>
    <cellStyle name="Salida 2 2 9 5 2 3" xfId="22712" xr:uid="{00000000-0005-0000-0000-000016770000}"/>
    <cellStyle name="Salida 2 2 9 5 2 4" xfId="22713" xr:uid="{00000000-0005-0000-0000-000017770000}"/>
    <cellStyle name="Salida 2 2 9 5 2 5" xfId="22714" xr:uid="{00000000-0005-0000-0000-000018770000}"/>
    <cellStyle name="Salida 2 2 9 5 2 6" xfId="22715" xr:uid="{00000000-0005-0000-0000-000019770000}"/>
    <cellStyle name="Salida 2 2 9 5 3" xfId="22716" xr:uid="{00000000-0005-0000-0000-00001A770000}"/>
    <cellStyle name="Salida 2 2 9 5 3 2" xfId="22717" xr:uid="{00000000-0005-0000-0000-00001B770000}"/>
    <cellStyle name="Salida 2 2 9 5 3 3" xfId="22718" xr:uid="{00000000-0005-0000-0000-00001C770000}"/>
    <cellStyle name="Salida 2 2 9 5 3 4" xfId="22719" xr:uid="{00000000-0005-0000-0000-00001D770000}"/>
    <cellStyle name="Salida 2 2 9 5 3 5" xfId="22720" xr:uid="{00000000-0005-0000-0000-00001E770000}"/>
    <cellStyle name="Salida 2 2 9 5 3 6" xfId="22721" xr:uid="{00000000-0005-0000-0000-00001F770000}"/>
    <cellStyle name="Salida 2 2 9 5 4" xfId="22722" xr:uid="{00000000-0005-0000-0000-000020770000}"/>
    <cellStyle name="Salida 2 2 9 6" xfId="22723" xr:uid="{00000000-0005-0000-0000-000021770000}"/>
    <cellStyle name="Salida 2 2 9 6 2" xfId="22724" xr:uid="{00000000-0005-0000-0000-000022770000}"/>
    <cellStyle name="Salida 2 2 9 6 3" xfId="22725" xr:uid="{00000000-0005-0000-0000-000023770000}"/>
    <cellStyle name="Salida 2 2 9 6 4" xfId="22726" xr:uid="{00000000-0005-0000-0000-000024770000}"/>
    <cellStyle name="Salida 2 2 9 6 5" xfId="22727" xr:uid="{00000000-0005-0000-0000-000025770000}"/>
    <cellStyle name="Salida 2 2 9 6 6" xfId="22728" xr:uid="{00000000-0005-0000-0000-000026770000}"/>
    <cellStyle name="Salida 2 2 9 7" xfId="22729" xr:uid="{00000000-0005-0000-0000-000027770000}"/>
    <cellStyle name="Salida 2 2 9 7 2" xfId="22730" xr:uid="{00000000-0005-0000-0000-000028770000}"/>
    <cellStyle name="Salida 2 2 9 7 3" xfId="22731" xr:uid="{00000000-0005-0000-0000-000029770000}"/>
    <cellStyle name="Salida 2 2 9 7 4" xfId="22732" xr:uid="{00000000-0005-0000-0000-00002A770000}"/>
    <cellStyle name="Salida 2 2 9 7 5" xfId="22733" xr:uid="{00000000-0005-0000-0000-00002B770000}"/>
    <cellStyle name="Salida 2 2 9 7 6" xfId="22734" xr:uid="{00000000-0005-0000-0000-00002C770000}"/>
    <cellStyle name="Salida 2 2 9 8" xfId="22735" xr:uid="{00000000-0005-0000-0000-00002D770000}"/>
    <cellStyle name="Salida 2 2 9_Client_Report_SSFD_286_UI_15May14_06h00" xfId="37141" xr:uid="{00000000-0005-0000-0000-00002E770000}"/>
    <cellStyle name="Salida 2 2_Client_Report_SSFD_286_UI_15May14_06h00" xfId="37142" xr:uid="{00000000-0005-0000-0000-00002F770000}"/>
    <cellStyle name="Salida 2 20" xfId="22736" xr:uid="{00000000-0005-0000-0000-000030770000}"/>
    <cellStyle name="Salida 2 20 2" xfId="22737" xr:uid="{00000000-0005-0000-0000-000031770000}"/>
    <cellStyle name="Salida 2 20 2 2" xfId="22738" xr:uid="{00000000-0005-0000-0000-000032770000}"/>
    <cellStyle name="Salida 2 20 2 3" xfId="22739" xr:uid="{00000000-0005-0000-0000-000033770000}"/>
    <cellStyle name="Salida 2 20 2 4" xfId="22740" xr:uid="{00000000-0005-0000-0000-000034770000}"/>
    <cellStyle name="Salida 2 20 2 5" xfId="22741" xr:uid="{00000000-0005-0000-0000-000035770000}"/>
    <cellStyle name="Salida 2 20 2 6" xfId="22742" xr:uid="{00000000-0005-0000-0000-000036770000}"/>
    <cellStyle name="Salida 2 20 3" xfId="22743" xr:uid="{00000000-0005-0000-0000-000037770000}"/>
    <cellStyle name="Salida 2 20 3 2" xfId="22744" xr:uid="{00000000-0005-0000-0000-000038770000}"/>
    <cellStyle name="Salida 2 20 3 3" xfId="22745" xr:uid="{00000000-0005-0000-0000-000039770000}"/>
    <cellStyle name="Salida 2 20 3 4" xfId="22746" xr:uid="{00000000-0005-0000-0000-00003A770000}"/>
    <cellStyle name="Salida 2 20 3 5" xfId="22747" xr:uid="{00000000-0005-0000-0000-00003B770000}"/>
    <cellStyle name="Salida 2 20 3 6" xfId="22748" xr:uid="{00000000-0005-0000-0000-00003C770000}"/>
    <cellStyle name="Salida 2 20 4" xfId="22749" xr:uid="{00000000-0005-0000-0000-00003D770000}"/>
    <cellStyle name="Salida 2 21" xfId="22750" xr:uid="{00000000-0005-0000-0000-00003E770000}"/>
    <cellStyle name="Salida 2 21 2" xfId="22751" xr:uid="{00000000-0005-0000-0000-00003F770000}"/>
    <cellStyle name="Salida 2 21 3" xfId="22752" xr:uid="{00000000-0005-0000-0000-000040770000}"/>
    <cellStyle name="Salida 2 21 4" xfId="22753" xr:uid="{00000000-0005-0000-0000-000041770000}"/>
    <cellStyle name="Salida 2 21 5" xfId="22754" xr:uid="{00000000-0005-0000-0000-000042770000}"/>
    <cellStyle name="Salida 2 21 6" xfId="22755" xr:uid="{00000000-0005-0000-0000-000043770000}"/>
    <cellStyle name="Salida 2 22" xfId="22756" xr:uid="{00000000-0005-0000-0000-000044770000}"/>
    <cellStyle name="Salida 2 22 2" xfId="22757" xr:uid="{00000000-0005-0000-0000-000045770000}"/>
    <cellStyle name="Salida 2 22 3" xfId="22758" xr:uid="{00000000-0005-0000-0000-000046770000}"/>
    <cellStyle name="Salida 2 22 4" xfId="22759" xr:uid="{00000000-0005-0000-0000-000047770000}"/>
    <cellStyle name="Salida 2 22 5" xfId="22760" xr:uid="{00000000-0005-0000-0000-000048770000}"/>
    <cellStyle name="Salida 2 22 6" xfId="22761" xr:uid="{00000000-0005-0000-0000-000049770000}"/>
    <cellStyle name="Salida 2 23" xfId="22762" xr:uid="{00000000-0005-0000-0000-00004A770000}"/>
    <cellStyle name="Salida 2 3" xfId="22763" xr:uid="{00000000-0005-0000-0000-00004B770000}"/>
    <cellStyle name="Salida 2 3 2" xfId="22764" xr:uid="{00000000-0005-0000-0000-00004C770000}"/>
    <cellStyle name="Salida 2 3 2 2" xfId="22765" xr:uid="{00000000-0005-0000-0000-00004D770000}"/>
    <cellStyle name="Salida 2 3 2 2 2" xfId="22766" xr:uid="{00000000-0005-0000-0000-00004E770000}"/>
    <cellStyle name="Salida 2 3 2 2 2 2" xfId="22767" xr:uid="{00000000-0005-0000-0000-00004F770000}"/>
    <cellStyle name="Salida 2 3 2 2 2 3" xfId="22768" xr:uid="{00000000-0005-0000-0000-000050770000}"/>
    <cellStyle name="Salida 2 3 2 2 2 4" xfId="22769" xr:uid="{00000000-0005-0000-0000-000051770000}"/>
    <cellStyle name="Salida 2 3 2 2 2 5" xfId="22770" xr:uid="{00000000-0005-0000-0000-000052770000}"/>
    <cellStyle name="Salida 2 3 2 2 2 6" xfId="22771" xr:uid="{00000000-0005-0000-0000-000053770000}"/>
    <cellStyle name="Salida 2 3 2 2 3" xfId="22772" xr:uid="{00000000-0005-0000-0000-000054770000}"/>
    <cellStyle name="Salida 2 3 2 2 3 2" xfId="22773" xr:uid="{00000000-0005-0000-0000-000055770000}"/>
    <cellStyle name="Salida 2 3 2 2 3 3" xfId="22774" xr:uid="{00000000-0005-0000-0000-000056770000}"/>
    <cellStyle name="Salida 2 3 2 2 3 4" xfId="22775" xr:uid="{00000000-0005-0000-0000-000057770000}"/>
    <cellStyle name="Salida 2 3 2 2 3 5" xfId="22776" xr:uid="{00000000-0005-0000-0000-000058770000}"/>
    <cellStyle name="Salida 2 3 2 2 3 6" xfId="22777" xr:uid="{00000000-0005-0000-0000-000059770000}"/>
    <cellStyle name="Salida 2 3 2 2 4" xfId="22778" xr:uid="{00000000-0005-0000-0000-00005A770000}"/>
    <cellStyle name="Salida 2 3 2 3" xfId="22779" xr:uid="{00000000-0005-0000-0000-00005B770000}"/>
    <cellStyle name="Salida 2 3 2 3 2" xfId="22780" xr:uid="{00000000-0005-0000-0000-00005C770000}"/>
    <cellStyle name="Salida 2 3 2 3 3" xfId="22781" xr:uid="{00000000-0005-0000-0000-00005D770000}"/>
    <cellStyle name="Salida 2 3 2 3 4" xfId="22782" xr:uid="{00000000-0005-0000-0000-00005E770000}"/>
    <cellStyle name="Salida 2 3 2 3 5" xfId="22783" xr:uid="{00000000-0005-0000-0000-00005F770000}"/>
    <cellStyle name="Salida 2 3 2 3 6" xfId="22784" xr:uid="{00000000-0005-0000-0000-000060770000}"/>
    <cellStyle name="Salida 2 3 2 4" xfId="22785" xr:uid="{00000000-0005-0000-0000-000061770000}"/>
    <cellStyle name="Salida 2 3 2 4 2" xfId="22786" xr:uid="{00000000-0005-0000-0000-000062770000}"/>
    <cellStyle name="Salida 2 3 2 4 3" xfId="22787" xr:uid="{00000000-0005-0000-0000-000063770000}"/>
    <cellStyle name="Salida 2 3 2 4 4" xfId="22788" xr:uid="{00000000-0005-0000-0000-000064770000}"/>
    <cellStyle name="Salida 2 3 2 4 5" xfId="22789" xr:uid="{00000000-0005-0000-0000-000065770000}"/>
    <cellStyle name="Salida 2 3 2 4 6" xfId="22790" xr:uid="{00000000-0005-0000-0000-000066770000}"/>
    <cellStyle name="Salida 2 3 2 5" xfId="22791" xr:uid="{00000000-0005-0000-0000-000067770000}"/>
    <cellStyle name="Salida 2 3 3" xfId="22792" xr:uid="{00000000-0005-0000-0000-000068770000}"/>
    <cellStyle name="Salida 2 3 3 2" xfId="22793" xr:uid="{00000000-0005-0000-0000-000069770000}"/>
    <cellStyle name="Salida 2 3 3 2 2" xfId="22794" xr:uid="{00000000-0005-0000-0000-00006A770000}"/>
    <cellStyle name="Salida 2 3 3 2 2 2" xfId="22795" xr:uid="{00000000-0005-0000-0000-00006B770000}"/>
    <cellStyle name="Salida 2 3 3 2 2 3" xfId="22796" xr:uid="{00000000-0005-0000-0000-00006C770000}"/>
    <cellStyle name="Salida 2 3 3 2 2 4" xfId="22797" xr:uid="{00000000-0005-0000-0000-00006D770000}"/>
    <cellStyle name="Salida 2 3 3 2 2 5" xfId="22798" xr:uid="{00000000-0005-0000-0000-00006E770000}"/>
    <cellStyle name="Salida 2 3 3 2 2 6" xfId="22799" xr:uid="{00000000-0005-0000-0000-00006F770000}"/>
    <cellStyle name="Salida 2 3 3 2 3" xfId="22800" xr:uid="{00000000-0005-0000-0000-000070770000}"/>
    <cellStyle name="Salida 2 3 3 2 3 2" xfId="22801" xr:uid="{00000000-0005-0000-0000-000071770000}"/>
    <cellStyle name="Salida 2 3 3 2 3 3" xfId="22802" xr:uid="{00000000-0005-0000-0000-000072770000}"/>
    <cellStyle name="Salida 2 3 3 2 3 4" xfId="22803" xr:uid="{00000000-0005-0000-0000-000073770000}"/>
    <cellStyle name="Salida 2 3 3 2 3 5" xfId="22804" xr:uid="{00000000-0005-0000-0000-000074770000}"/>
    <cellStyle name="Salida 2 3 3 2 3 6" xfId="22805" xr:uid="{00000000-0005-0000-0000-000075770000}"/>
    <cellStyle name="Salida 2 3 3 2 4" xfId="22806" xr:uid="{00000000-0005-0000-0000-000076770000}"/>
    <cellStyle name="Salida 2 3 3 3" xfId="22807" xr:uid="{00000000-0005-0000-0000-000077770000}"/>
    <cellStyle name="Salida 2 3 3 3 2" xfId="22808" xr:uid="{00000000-0005-0000-0000-000078770000}"/>
    <cellStyle name="Salida 2 3 3 3 3" xfId="22809" xr:uid="{00000000-0005-0000-0000-000079770000}"/>
    <cellStyle name="Salida 2 3 3 3 4" xfId="22810" xr:uid="{00000000-0005-0000-0000-00007A770000}"/>
    <cellStyle name="Salida 2 3 3 3 5" xfId="22811" xr:uid="{00000000-0005-0000-0000-00007B770000}"/>
    <cellStyle name="Salida 2 3 3 3 6" xfId="22812" xr:uid="{00000000-0005-0000-0000-00007C770000}"/>
    <cellStyle name="Salida 2 3 3 4" xfId="22813" xr:uid="{00000000-0005-0000-0000-00007D770000}"/>
    <cellStyle name="Salida 2 3 3 4 2" xfId="22814" xr:uid="{00000000-0005-0000-0000-00007E770000}"/>
    <cellStyle name="Salida 2 3 3 4 3" xfId="22815" xr:uid="{00000000-0005-0000-0000-00007F770000}"/>
    <cellStyle name="Salida 2 3 3 4 4" xfId="22816" xr:uid="{00000000-0005-0000-0000-000080770000}"/>
    <cellStyle name="Salida 2 3 3 4 5" xfId="22817" xr:uid="{00000000-0005-0000-0000-000081770000}"/>
    <cellStyle name="Salida 2 3 3 4 6" xfId="22818" xr:uid="{00000000-0005-0000-0000-000082770000}"/>
    <cellStyle name="Salida 2 3 3 5" xfId="22819" xr:uid="{00000000-0005-0000-0000-000083770000}"/>
    <cellStyle name="Salida 2 3 4" xfId="22820" xr:uid="{00000000-0005-0000-0000-000084770000}"/>
    <cellStyle name="Salida 2 3 4 2" xfId="22821" xr:uid="{00000000-0005-0000-0000-000085770000}"/>
    <cellStyle name="Salida 2 3 4 2 2" xfId="22822" xr:uid="{00000000-0005-0000-0000-000086770000}"/>
    <cellStyle name="Salida 2 3 4 2 2 2" xfId="22823" xr:uid="{00000000-0005-0000-0000-000087770000}"/>
    <cellStyle name="Salida 2 3 4 2 2 3" xfId="22824" xr:uid="{00000000-0005-0000-0000-000088770000}"/>
    <cellStyle name="Salida 2 3 4 2 2 4" xfId="22825" xr:uid="{00000000-0005-0000-0000-000089770000}"/>
    <cellStyle name="Salida 2 3 4 2 2 5" xfId="22826" xr:uid="{00000000-0005-0000-0000-00008A770000}"/>
    <cellStyle name="Salida 2 3 4 2 2 6" xfId="22827" xr:uid="{00000000-0005-0000-0000-00008B770000}"/>
    <cellStyle name="Salida 2 3 4 2 3" xfId="22828" xr:uid="{00000000-0005-0000-0000-00008C770000}"/>
    <cellStyle name="Salida 2 3 4 2 3 2" xfId="22829" xr:uid="{00000000-0005-0000-0000-00008D770000}"/>
    <cellStyle name="Salida 2 3 4 2 3 3" xfId="22830" xr:uid="{00000000-0005-0000-0000-00008E770000}"/>
    <cellStyle name="Salida 2 3 4 2 3 4" xfId="22831" xr:uid="{00000000-0005-0000-0000-00008F770000}"/>
    <cellStyle name="Salida 2 3 4 2 3 5" xfId="22832" xr:uid="{00000000-0005-0000-0000-000090770000}"/>
    <cellStyle name="Salida 2 3 4 2 3 6" xfId="22833" xr:uid="{00000000-0005-0000-0000-000091770000}"/>
    <cellStyle name="Salida 2 3 4 2 4" xfId="22834" xr:uid="{00000000-0005-0000-0000-000092770000}"/>
    <cellStyle name="Salida 2 3 4 3" xfId="22835" xr:uid="{00000000-0005-0000-0000-000093770000}"/>
    <cellStyle name="Salida 2 3 4 3 2" xfId="22836" xr:uid="{00000000-0005-0000-0000-000094770000}"/>
    <cellStyle name="Salida 2 3 4 3 3" xfId="22837" xr:uid="{00000000-0005-0000-0000-000095770000}"/>
    <cellStyle name="Salida 2 3 4 3 4" xfId="22838" xr:uid="{00000000-0005-0000-0000-000096770000}"/>
    <cellStyle name="Salida 2 3 4 3 5" xfId="22839" xr:uid="{00000000-0005-0000-0000-000097770000}"/>
    <cellStyle name="Salida 2 3 4 3 6" xfId="22840" xr:uid="{00000000-0005-0000-0000-000098770000}"/>
    <cellStyle name="Salida 2 3 4 4" xfId="22841" xr:uid="{00000000-0005-0000-0000-000099770000}"/>
    <cellStyle name="Salida 2 3 4 4 2" xfId="22842" xr:uid="{00000000-0005-0000-0000-00009A770000}"/>
    <cellStyle name="Salida 2 3 4 4 3" xfId="22843" xr:uid="{00000000-0005-0000-0000-00009B770000}"/>
    <cellStyle name="Salida 2 3 4 4 4" xfId="22844" xr:uid="{00000000-0005-0000-0000-00009C770000}"/>
    <cellStyle name="Salida 2 3 4 4 5" xfId="22845" xr:uid="{00000000-0005-0000-0000-00009D770000}"/>
    <cellStyle name="Salida 2 3 4 4 6" xfId="22846" xr:uid="{00000000-0005-0000-0000-00009E770000}"/>
    <cellStyle name="Salida 2 3 4 5" xfId="22847" xr:uid="{00000000-0005-0000-0000-00009F770000}"/>
    <cellStyle name="Salida 2 3 5" xfId="22848" xr:uid="{00000000-0005-0000-0000-0000A0770000}"/>
    <cellStyle name="Salida 2 3 5 2" xfId="22849" xr:uid="{00000000-0005-0000-0000-0000A1770000}"/>
    <cellStyle name="Salida 2 3 5 2 2" xfId="22850" xr:uid="{00000000-0005-0000-0000-0000A2770000}"/>
    <cellStyle name="Salida 2 3 5 2 3" xfId="22851" xr:uid="{00000000-0005-0000-0000-0000A3770000}"/>
    <cellStyle name="Salida 2 3 5 2 4" xfId="22852" xr:uid="{00000000-0005-0000-0000-0000A4770000}"/>
    <cellStyle name="Salida 2 3 5 2 5" xfId="22853" xr:uid="{00000000-0005-0000-0000-0000A5770000}"/>
    <cellStyle name="Salida 2 3 5 2 6" xfId="22854" xr:uid="{00000000-0005-0000-0000-0000A6770000}"/>
    <cellStyle name="Salida 2 3 5 3" xfId="22855" xr:uid="{00000000-0005-0000-0000-0000A7770000}"/>
    <cellStyle name="Salida 2 3 5 3 2" xfId="22856" xr:uid="{00000000-0005-0000-0000-0000A8770000}"/>
    <cellStyle name="Salida 2 3 5 3 3" xfId="22857" xr:uid="{00000000-0005-0000-0000-0000A9770000}"/>
    <cellStyle name="Salida 2 3 5 3 4" xfId="22858" xr:uid="{00000000-0005-0000-0000-0000AA770000}"/>
    <cellStyle name="Salida 2 3 5 3 5" xfId="22859" xr:uid="{00000000-0005-0000-0000-0000AB770000}"/>
    <cellStyle name="Salida 2 3 5 3 6" xfId="22860" xr:uid="{00000000-0005-0000-0000-0000AC770000}"/>
    <cellStyle name="Salida 2 3 5 4" xfId="22861" xr:uid="{00000000-0005-0000-0000-0000AD770000}"/>
    <cellStyle name="Salida 2 3 6" xfId="22862" xr:uid="{00000000-0005-0000-0000-0000AE770000}"/>
    <cellStyle name="Salida 2 3 6 2" xfId="22863" xr:uid="{00000000-0005-0000-0000-0000AF770000}"/>
    <cellStyle name="Salida 2 3 6 3" xfId="22864" xr:uid="{00000000-0005-0000-0000-0000B0770000}"/>
    <cellStyle name="Salida 2 3 6 4" xfId="22865" xr:uid="{00000000-0005-0000-0000-0000B1770000}"/>
    <cellStyle name="Salida 2 3 6 5" xfId="22866" xr:uid="{00000000-0005-0000-0000-0000B2770000}"/>
    <cellStyle name="Salida 2 3 6 6" xfId="22867" xr:uid="{00000000-0005-0000-0000-0000B3770000}"/>
    <cellStyle name="Salida 2 3 7" xfId="22868" xr:uid="{00000000-0005-0000-0000-0000B4770000}"/>
    <cellStyle name="Salida 2 3 7 2" xfId="22869" xr:uid="{00000000-0005-0000-0000-0000B5770000}"/>
    <cellStyle name="Salida 2 3 7 3" xfId="22870" xr:uid="{00000000-0005-0000-0000-0000B6770000}"/>
    <cellStyle name="Salida 2 3 7 4" xfId="22871" xr:uid="{00000000-0005-0000-0000-0000B7770000}"/>
    <cellStyle name="Salida 2 3 7 5" xfId="22872" xr:uid="{00000000-0005-0000-0000-0000B8770000}"/>
    <cellStyle name="Salida 2 3 7 6" xfId="22873" xr:uid="{00000000-0005-0000-0000-0000B9770000}"/>
    <cellStyle name="Salida 2 3 8" xfId="22874" xr:uid="{00000000-0005-0000-0000-0000BA770000}"/>
    <cellStyle name="Salida 2 3_Client_Report_SSFD_286_UI_15May14_06h00" xfId="37143" xr:uid="{00000000-0005-0000-0000-0000BB770000}"/>
    <cellStyle name="Salida 2 4" xfId="22875" xr:uid="{00000000-0005-0000-0000-0000BC770000}"/>
    <cellStyle name="Salida 2 4 2" xfId="22876" xr:uid="{00000000-0005-0000-0000-0000BD770000}"/>
    <cellStyle name="Salida 2 4 2 2" xfId="22877" xr:uid="{00000000-0005-0000-0000-0000BE770000}"/>
    <cellStyle name="Salida 2 4 2 2 2" xfId="22878" xr:uid="{00000000-0005-0000-0000-0000BF770000}"/>
    <cellStyle name="Salida 2 4 2 2 2 2" xfId="22879" xr:uid="{00000000-0005-0000-0000-0000C0770000}"/>
    <cellStyle name="Salida 2 4 2 2 2 3" xfId="22880" xr:uid="{00000000-0005-0000-0000-0000C1770000}"/>
    <cellStyle name="Salida 2 4 2 2 2 4" xfId="22881" xr:uid="{00000000-0005-0000-0000-0000C2770000}"/>
    <cellStyle name="Salida 2 4 2 2 2 5" xfId="22882" xr:uid="{00000000-0005-0000-0000-0000C3770000}"/>
    <cellStyle name="Salida 2 4 2 2 2 6" xfId="22883" xr:uid="{00000000-0005-0000-0000-0000C4770000}"/>
    <cellStyle name="Salida 2 4 2 2 3" xfId="22884" xr:uid="{00000000-0005-0000-0000-0000C5770000}"/>
    <cellStyle name="Salida 2 4 2 2 3 2" xfId="22885" xr:uid="{00000000-0005-0000-0000-0000C6770000}"/>
    <cellStyle name="Salida 2 4 2 2 3 3" xfId="22886" xr:uid="{00000000-0005-0000-0000-0000C7770000}"/>
    <cellStyle name="Salida 2 4 2 2 3 4" xfId="22887" xr:uid="{00000000-0005-0000-0000-0000C8770000}"/>
    <cellStyle name="Salida 2 4 2 2 3 5" xfId="22888" xr:uid="{00000000-0005-0000-0000-0000C9770000}"/>
    <cellStyle name="Salida 2 4 2 2 3 6" xfId="22889" xr:uid="{00000000-0005-0000-0000-0000CA770000}"/>
    <cellStyle name="Salida 2 4 2 2 4" xfId="22890" xr:uid="{00000000-0005-0000-0000-0000CB770000}"/>
    <cellStyle name="Salida 2 4 2 3" xfId="22891" xr:uid="{00000000-0005-0000-0000-0000CC770000}"/>
    <cellStyle name="Salida 2 4 2 3 2" xfId="22892" xr:uid="{00000000-0005-0000-0000-0000CD770000}"/>
    <cellStyle name="Salida 2 4 2 3 3" xfId="22893" xr:uid="{00000000-0005-0000-0000-0000CE770000}"/>
    <cellStyle name="Salida 2 4 2 3 4" xfId="22894" xr:uid="{00000000-0005-0000-0000-0000CF770000}"/>
    <cellStyle name="Salida 2 4 2 3 5" xfId="22895" xr:uid="{00000000-0005-0000-0000-0000D0770000}"/>
    <cellStyle name="Salida 2 4 2 3 6" xfId="22896" xr:uid="{00000000-0005-0000-0000-0000D1770000}"/>
    <cellStyle name="Salida 2 4 2 4" xfId="22897" xr:uid="{00000000-0005-0000-0000-0000D2770000}"/>
    <cellStyle name="Salida 2 4 2 4 2" xfId="22898" xr:uid="{00000000-0005-0000-0000-0000D3770000}"/>
    <cellStyle name="Salida 2 4 2 4 3" xfId="22899" xr:uid="{00000000-0005-0000-0000-0000D4770000}"/>
    <cellStyle name="Salida 2 4 2 4 4" xfId="22900" xr:uid="{00000000-0005-0000-0000-0000D5770000}"/>
    <cellStyle name="Salida 2 4 2 4 5" xfId="22901" xr:uid="{00000000-0005-0000-0000-0000D6770000}"/>
    <cellStyle name="Salida 2 4 2 4 6" xfId="22902" xr:uid="{00000000-0005-0000-0000-0000D7770000}"/>
    <cellStyle name="Salida 2 4 2 5" xfId="22903" xr:uid="{00000000-0005-0000-0000-0000D8770000}"/>
    <cellStyle name="Salida 2 4 3" xfId="22904" xr:uid="{00000000-0005-0000-0000-0000D9770000}"/>
    <cellStyle name="Salida 2 4 3 2" xfId="22905" xr:uid="{00000000-0005-0000-0000-0000DA770000}"/>
    <cellStyle name="Salida 2 4 3 2 2" xfId="22906" xr:uid="{00000000-0005-0000-0000-0000DB770000}"/>
    <cellStyle name="Salida 2 4 3 2 2 2" xfId="22907" xr:uid="{00000000-0005-0000-0000-0000DC770000}"/>
    <cellStyle name="Salida 2 4 3 2 2 3" xfId="22908" xr:uid="{00000000-0005-0000-0000-0000DD770000}"/>
    <cellStyle name="Salida 2 4 3 2 2 4" xfId="22909" xr:uid="{00000000-0005-0000-0000-0000DE770000}"/>
    <cellStyle name="Salida 2 4 3 2 2 5" xfId="22910" xr:uid="{00000000-0005-0000-0000-0000DF770000}"/>
    <cellStyle name="Salida 2 4 3 2 2 6" xfId="22911" xr:uid="{00000000-0005-0000-0000-0000E0770000}"/>
    <cellStyle name="Salida 2 4 3 2 3" xfId="22912" xr:uid="{00000000-0005-0000-0000-0000E1770000}"/>
    <cellStyle name="Salida 2 4 3 2 3 2" xfId="22913" xr:uid="{00000000-0005-0000-0000-0000E2770000}"/>
    <cellStyle name="Salida 2 4 3 2 3 3" xfId="22914" xr:uid="{00000000-0005-0000-0000-0000E3770000}"/>
    <cellStyle name="Salida 2 4 3 2 3 4" xfId="22915" xr:uid="{00000000-0005-0000-0000-0000E4770000}"/>
    <cellStyle name="Salida 2 4 3 2 3 5" xfId="22916" xr:uid="{00000000-0005-0000-0000-0000E5770000}"/>
    <cellStyle name="Salida 2 4 3 2 3 6" xfId="22917" xr:uid="{00000000-0005-0000-0000-0000E6770000}"/>
    <cellStyle name="Salida 2 4 3 2 4" xfId="22918" xr:uid="{00000000-0005-0000-0000-0000E7770000}"/>
    <cellStyle name="Salida 2 4 3 3" xfId="22919" xr:uid="{00000000-0005-0000-0000-0000E8770000}"/>
    <cellStyle name="Salida 2 4 3 3 2" xfId="22920" xr:uid="{00000000-0005-0000-0000-0000E9770000}"/>
    <cellStyle name="Salida 2 4 3 3 3" xfId="22921" xr:uid="{00000000-0005-0000-0000-0000EA770000}"/>
    <cellStyle name="Salida 2 4 3 3 4" xfId="22922" xr:uid="{00000000-0005-0000-0000-0000EB770000}"/>
    <cellStyle name="Salida 2 4 3 3 5" xfId="22923" xr:uid="{00000000-0005-0000-0000-0000EC770000}"/>
    <cellStyle name="Salida 2 4 3 3 6" xfId="22924" xr:uid="{00000000-0005-0000-0000-0000ED770000}"/>
    <cellStyle name="Salida 2 4 3 4" xfId="22925" xr:uid="{00000000-0005-0000-0000-0000EE770000}"/>
    <cellStyle name="Salida 2 4 3 4 2" xfId="22926" xr:uid="{00000000-0005-0000-0000-0000EF770000}"/>
    <cellStyle name="Salida 2 4 3 4 3" xfId="22927" xr:uid="{00000000-0005-0000-0000-0000F0770000}"/>
    <cellStyle name="Salida 2 4 3 4 4" xfId="22928" xr:uid="{00000000-0005-0000-0000-0000F1770000}"/>
    <cellStyle name="Salida 2 4 3 4 5" xfId="22929" xr:uid="{00000000-0005-0000-0000-0000F2770000}"/>
    <cellStyle name="Salida 2 4 3 4 6" xfId="22930" xr:uid="{00000000-0005-0000-0000-0000F3770000}"/>
    <cellStyle name="Salida 2 4 3 5" xfId="22931" xr:uid="{00000000-0005-0000-0000-0000F4770000}"/>
    <cellStyle name="Salida 2 4 4" xfId="22932" xr:uid="{00000000-0005-0000-0000-0000F5770000}"/>
    <cellStyle name="Salida 2 4 4 2" xfId="22933" xr:uid="{00000000-0005-0000-0000-0000F6770000}"/>
    <cellStyle name="Salida 2 4 4 2 2" xfId="22934" xr:uid="{00000000-0005-0000-0000-0000F7770000}"/>
    <cellStyle name="Salida 2 4 4 2 2 2" xfId="22935" xr:uid="{00000000-0005-0000-0000-0000F8770000}"/>
    <cellStyle name="Salida 2 4 4 2 2 3" xfId="22936" xr:uid="{00000000-0005-0000-0000-0000F9770000}"/>
    <cellStyle name="Salida 2 4 4 2 2 4" xfId="22937" xr:uid="{00000000-0005-0000-0000-0000FA770000}"/>
    <cellStyle name="Salida 2 4 4 2 2 5" xfId="22938" xr:uid="{00000000-0005-0000-0000-0000FB770000}"/>
    <cellStyle name="Salida 2 4 4 2 2 6" xfId="22939" xr:uid="{00000000-0005-0000-0000-0000FC770000}"/>
    <cellStyle name="Salida 2 4 4 2 3" xfId="22940" xr:uid="{00000000-0005-0000-0000-0000FD770000}"/>
    <cellStyle name="Salida 2 4 4 2 3 2" xfId="22941" xr:uid="{00000000-0005-0000-0000-0000FE770000}"/>
    <cellStyle name="Salida 2 4 4 2 3 3" xfId="22942" xr:uid="{00000000-0005-0000-0000-0000FF770000}"/>
    <cellStyle name="Salida 2 4 4 2 3 4" xfId="22943" xr:uid="{00000000-0005-0000-0000-000000780000}"/>
    <cellStyle name="Salida 2 4 4 2 3 5" xfId="22944" xr:uid="{00000000-0005-0000-0000-000001780000}"/>
    <cellStyle name="Salida 2 4 4 2 3 6" xfId="22945" xr:uid="{00000000-0005-0000-0000-000002780000}"/>
    <cellStyle name="Salida 2 4 4 2 4" xfId="22946" xr:uid="{00000000-0005-0000-0000-000003780000}"/>
    <cellStyle name="Salida 2 4 4 3" xfId="22947" xr:uid="{00000000-0005-0000-0000-000004780000}"/>
    <cellStyle name="Salida 2 4 4 3 2" xfId="22948" xr:uid="{00000000-0005-0000-0000-000005780000}"/>
    <cellStyle name="Salida 2 4 4 3 3" xfId="22949" xr:uid="{00000000-0005-0000-0000-000006780000}"/>
    <cellStyle name="Salida 2 4 4 3 4" xfId="22950" xr:uid="{00000000-0005-0000-0000-000007780000}"/>
    <cellStyle name="Salida 2 4 4 3 5" xfId="22951" xr:uid="{00000000-0005-0000-0000-000008780000}"/>
    <cellStyle name="Salida 2 4 4 3 6" xfId="22952" xr:uid="{00000000-0005-0000-0000-000009780000}"/>
    <cellStyle name="Salida 2 4 4 4" xfId="22953" xr:uid="{00000000-0005-0000-0000-00000A780000}"/>
    <cellStyle name="Salida 2 4 4 4 2" xfId="22954" xr:uid="{00000000-0005-0000-0000-00000B780000}"/>
    <cellStyle name="Salida 2 4 4 4 3" xfId="22955" xr:uid="{00000000-0005-0000-0000-00000C780000}"/>
    <cellStyle name="Salida 2 4 4 4 4" xfId="22956" xr:uid="{00000000-0005-0000-0000-00000D780000}"/>
    <cellStyle name="Salida 2 4 4 4 5" xfId="22957" xr:uid="{00000000-0005-0000-0000-00000E780000}"/>
    <cellStyle name="Salida 2 4 4 4 6" xfId="22958" xr:uid="{00000000-0005-0000-0000-00000F780000}"/>
    <cellStyle name="Salida 2 4 4 5" xfId="22959" xr:uid="{00000000-0005-0000-0000-000010780000}"/>
    <cellStyle name="Salida 2 4 5" xfId="22960" xr:uid="{00000000-0005-0000-0000-000011780000}"/>
    <cellStyle name="Salida 2 4 5 2" xfId="22961" xr:uid="{00000000-0005-0000-0000-000012780000}"/>
    <cellStyle name="Salida 2 4 5 2 2" xfId="22962" xr:uid="{00000000-0005-0000-0000-000013780000}"/>
    <cellStyle name="Salida 2 4 5 2 3" xfId="22963" xr:uid="{00000000-0005-0000-0000-000014780000}"/>
    <cellStyle name="Salida 2 4 5 2 4" xfId="22964" xr:uid="{00000000-0005-0000-0000-000015780000}"/>
    <cellStyle name="Salida 2 4 5 2 5" xfId="22965" xr:uid="{00000000-0005-0000-0000-000016780000}"/>
    <cellStyle name="Salida 2 4 5 2 6" xfId="22966" xr:uid="{00000000-0005-0000-0000-000017780000}"/>
    <cellStyle name="Salida 2 4 5 3" xfId="22967" xr:uid="{00000000-0005-0000-0000-000018780000}"/>
    <cellStyle name="Salida 2 4 5 3 2" xfId="22968" xr:uid="{00000000-0005-0000-0000-000019780000}"/>
    <cellStyle name="Salida 2 4 5 3 3" xfId="22969" xr:uid="{00000000-0005-0000-0000-00001A780000}"/>
    <cellStyle name="Salida 2 4 5 3 4" xfId="22970" xr:uid="{00000000-0005-0000-0000-00001B780000}"/>
    <cellStyle name="Salida 2 4 5 3 5" xfId="22971" xr:uid="{00000000-0005-0000-0000-00001C780000}"/>
    <cellStyle name="Salida 2 4 5 3 6" xfId="22972" xr:uid="{00000000-0005-0000-0000-00001D780000}"/>
    <cellStyle name="Salida 2 4 5 4" xfId="22973" xr:uid="{00000000-0005-0000-0000-00001E780000}"/>
    <cellStyle name="Salida 2 4 6" xfId="22974" xr:uid="{00000000-0005-0000-0000-00001F780000}"/>
    <cellStyle name="Salida 2 4 6 2" xfId="22975" xr:uid="{00000000-0005-0000-0000-000020780000}"/>
    <cellStyle name="Salida 2 4 6 3" xfId="22976" xr:uid="{00000000-0005-0000-0000-000021780000}"/>
    <cellStyle name="Salida 2 4 6 4" xfId="22977" xr:uid="{00000000-0005-0000-0000-000022780000}"/>
    <cellStyle name="Salida 2 4 6 5" xfId="22978" xr:uid="{00000000-0005-0000-0000-000023780000}"/>
    <cellStyle name="Salida 2 4 6 6" xfId="22979" xr:uid="{00000000-0005-0000-0000-000024780000}"/>
    <cellStyle name="Salida 2 4 7" xfId="22980" xr:uid="{00000000-0005-0000-0000-000025780000}"/>
    <cellStyle name="Salida 2 4 7 2" xfId="22981" xr:uid="{00000000-0005-0000-0000-000026780000}"/>
    <cellStyle name="Salida 2 4 7 3" xfId="22982" xr:uid="{00000000-0005-0000-0000-000027780000}"/>
    <cellStyle name="Salida 2 4 7 4" xfId="22983" xr:uid="{00000000-0005-0000-0000-000028780000}"/>
    <cellStyle name="Salida 2 4 7 5" xfId="22984" xr:uid="{00000000-0005-0000-0000-000029780000}"/>
    <cellStyle name="Salida 2 4 7 6" xfId="22985" xr:uid="{00000000-0005-0000-0000-00002A780000}"/>
    <cellStyle name="Salida 2 4 8" xfId="22986" xr:uid="{00000000-0005-0000-0000-00002B780000}"/>
    <cellStyle name="Salida 2 4_Client_Report_SSFD_286_UI_15May14_06h00" xfId="37144" xr:uid="{00000000-0005-0000-0000-00002C780000}"/>
    <cellStyle name="Salida 2 5" xfId="22987" xr:uid="{00000000-0005-0000-0000-00002D780000}"/>
    <cellStyle name="Salida 2 5 2" xfId="22988" xr:uid="{00000000-0005-0000-0000-00002E780000}"/>
    <cellStyle name="Salida 2 5 2 2" xfId="22989" xr:uid="{00000000-0005-0000-0000-00002F780000}"/>
    <cellStyle name="Salida 2 5 2 2 2" xfId="22990" xr:uid="{00000000-0005-0000-0000-000030780000}"/>
    <cellStyle name="Salida 2 5 2 2 2 2" xfId="22991" xr:uid="{00000000-0005-0000-0000-000031780000}"/>
    <cellStyle name="Salida 2 5 2 2 2 3" xfId="22992" xr:uid="{00000000-0005-0000-0000-000032780000}"/>
    <cellStyle name="Salida 2 5 2 2 2 4" xfId="22993" xr:uid="{00000000-0005-0000-0000-000033780000}"/>
    <cellStyle name="Salida 2 5 2 2 2 5" xfId="22994" xr:uid="{00000000-0005-0000-0000-000034780000}"/>
    <cellStyle name="Salida 2 5 2 2 2 6" xfId="22995" xr:uid="{00000000-0005-0000-0000-000035780000}"/>
    <cellStyle name="Salida 2 5 2 2 3" xfId="22996" xr:uid="{00000000-0005-0000-0000-000036780000}"/>
    <cellStyle name="Salida 2 5 2 2 3 2" xfId="22997" xr:uid="{00000000-0005-0000-0000-000037780000}"/>
    <cellStyle name="Salida 2 5 2 2 3 3" xfId="22998" xr:uid="{00000000-0005-0000-0000-000038780000}"/>
    <cellStyle name="Salida 2 5 2 2 3 4" xfId="22999" xr:uid="{00000000-0005-0000-0000-000039780000}"/>
    <cellStyle name="Salida 2 5 2 2 3 5" xfId="23000" xr:uid="{00000000-0005-0000-0000-00003A780000}"/>
    <cellStyle name="Salida 2 5 2 2 3 6" xfId="23001" xr:uid="{00000000-0005-0000-0000-00003B780000}"/>
    <cellStyle name="Salida 2 5 2 2 4" xfId="23002" xr:uid="{00000000-0005-0000-0000-00003C780000}"/>
    <cellStyle name="Salida 2 5 2 3" xfId="23003" xr:uid="{00000000-0005-0000-0000-00003D780000}"/>
    <cellStyle name="Salida 2 5 2 3 2" xfId="23004" xr:uid="{00000000-0005-0000-0000-00003E780000}"/>
    <cellStyle name="Salida 2 5 2 3 3" xfId="23005" xr:uid="{00000000-0005-0000-0000-00003F780000}"/>
    <cellStyle name="Salida 2 5 2 3 4" xfId="23006" xr:uid="{00000000-0005-0000-0000-000040780000}"/>
    <cellStyle name="Salida 2 5 2 3 5" xfId="23007" xr:uid="{00000000-0005-0000-0000-000041780000}"/>
    <cellStyle name="Salida 2 5 2 3 6" xfId="23008" xr:uid="{00000000-0005-0000-0000-000042780000}"/>
    <cellStyle name="Salida 2 5 2 4" xfId="23009" xr:uid="{00000000-0005-0000-0000-000043780000}"/>
    <cellStyle name="Salida 2 5 2 4 2" xfId="23010" xr:uid="{00000000-0005-0000-0000-000044780000}"/>
    <cellStyle name="Salida 2 5 2 4 3" xfId="23011" xr:uid="{00000000-0005-0000-0000-000045780000}"/>
    <cellStyle name="Salida 2 5 2 4 4" xfId="23012" xr:uid="{00000000-0005-0000-0000-000046780000}"/>
    <cellStyle name="Salida 2 5 2 4 5" xfId="23013" xr:uid="{00000000-0005-0000-0000-000047780000}"/>
    <cellStyle name="Salida 2 5 2 4 6" xfId="23014" xr:uid="{00000000-0005-0000-0000-000048780000}"/>
    <cellStyle name="Salida 2 5 2 5" xfId="23015" xr:uid="{00000000-0005-0000-0000-000049780000}"/>
    <cellStyle name="Salida 2 5 3" xfId="23016" xr:uid="{00000000-0005-0000-0000-00004A780000}"/>
    <cellStyle name="Salida 2 5 3 2" xfId="23017" xr:uid="{00000000-0005-0000-0000-00004B780000}"/>
    <cellStyle name="Salida 2 5 3 2 2" xfId="23018" xr:uid="{00000000-0005-0000-0000-00004C780000}"/>
    <cellStyle name="Salida 2 5 3 2 2 2" xfId="23019" xr:uid="{00000000-0005-0000-0000-00004D780000}"/>
    <cellStyle name="Salida 2 5 3 2 2 3" xfId="23020" xr:uid="{00000000-0005-0000-0000-00004E780000}"/>
    <cellStyle name="Salida 2 5 3 2 2 4" xfId="23021" xr:uid="{00000000-0005-0000-0000-00004F780000}"/>
    <cellStyle name="Salida 2 5 3 2 2 5" xfId="23022" xr:uid="{00000000-0005-0000-0000-000050780000}"/>
    <cellStyle name="Salida 2 5 3 2 2 6" xfId="23023" xr:uid="{00000000-0005-0000-0000-000051780000}"/>
    <cellStyle name="Salida 2 5 3 2 3" xfId="23024" xr:uid="{00000000-0005-0000-0000-000052780000}"/>
    <cellStyle name="Salida 2 5 3 2 3 2" xfId="23025" xr:uid="{00000000-0005-0000-0000-000053780000}"/>
    <cellStyle name="Salida 2 5 3 2 3 3" xfId="23026" xr:uid="{00000000-0005-0000-0000-000054780000}"/>
    <cellStyle name="Salida 2 5 3 2 3 4" xfId="23027" xr:uid="{00000000-0005-0000-0000-000055780000}"/>
    <cellStyle name="Salida 2 5 3 2 3 5" xfId="23028" xr:uid="{00000000-0005-0000-0000-000056780000}"/>
    <cellStyle name="Salida 2 5 3 2 3 6" xfId="23029" xr:uid="{00000000-0005-0000-0000-000057780000}"/>
    <cellStyle name="Salida 2 5 3 2 4" xfId="23030" xr:uid="{00000000-0005-0000-0000-000058780000}"/>
    <cellStyle name="Salida 2 5 3 3" xfId="23031" xr:uid="{00000000-0005-0000-0000-000059780000}"/>
    <cellStyle name="Salida 2 5 3 3 2" xfId="23032" xr:uid="{00000000-0005-0000-0000-00005A780000}"/>
    <cellStyle name="Salida 2 5 3 3 3" xfId="23033" xr:uid="{00000000-0005-0000-0000-00005B780000}"/>
    <cellStyle name="Salida 2 5 3 3 4" xfId="23034" xr:uid="{00000000-0005-0000-0000-00005C780000}"/>
    <cellStyle name="Salida 2 5 3 3 5" xfId="23035" xr:uid="{00000000-0005-0000-0000-00005D780000}"/>
    <cellStyle name="Salida 2 5 3 3 6" xfId="23036" xr:uid="{00000000-0005-0000-0000-00005E780000}"/>
    <cellStyle name="Salida 2 5 3 4" xfId="23037" xr:uid="{00000000-0005-0000-0000-00005F780000}"/>
    <cellStyle name="Salida 2 5 3 4 2" xfId="23038" xr:uid="{00000000-0005-0000-0000-000060780000}"/>
    <cellStyle name="Salida 2 5 3 4 3" xfId="23039" xr:uid="{00000000-0005-0000-0000-000061780000}"/>
    <cellStyle name="Salida 2 5 3 4 4" xfId="23040" xr:uid="{00000000-0005-0000-0000-000062780000}"/>
    <cellStyle name="Salida 2 5 3 4 5" xfId="23041" xr:uid="{00000000-0005-0000-0000-000063780000}"/>
    <cellStyle name="Salida 2 5 3 4 6" xfId="23042" xr:uid="{00000000-0005-0000-0000-000064780000}"/>
    <cellStyle name="Salida 2 5 3 5" xfId="23043" xr:uid="{00000000-0005-0000-0000-000065780000}"/>
    <cellStyle name="Salida 2 5 4" xfId="23044" xr:uid="{00000000-0005-0000-0000-000066780000}"/>
    <cellStyle name="Salida 2 5 4 2" xfId="23045" xr:uid="{00000000-0005-0000-0000-000067780000}"/>
    <cellStyle name="Salida 2 5 4 2 2" xfId="23046" xr:uid="{00000000-0005-0000-0000-000068780000}"/>
    <cellStyle name="Salida 2 5 4 2 2 2" xfId="23047" xr:uid="{00000000-0005-0000-0000-000069780000}"/>
    <cellStyle name="Salida 2 5 4 2 2 3" xfId="23048" xr:uid="{00000000-0005-0000-0000-00006A780000}"/>
    <cellStyle name="Salida 2 5 4 2 2 4" xfId="23049" xr:uid="{00000000-0005-0000-0000-00006B780000}"/>
    <cellStyle name="Salida 2 5 4 2 2 5" xfId="23050" xr:uid="{00000000-0005-0000-0000-00006C780000}"/>
    <cellStyle name="Salida 2 5 4 2 2 6" xfId="23051" xr:uid="{00000000-0005-0000-0000-00006D780000}"/>
    <cellStyle name="Salida 2 5 4 2 3" xfId="23052" xr:uid="{00000000-0005-0000-0000-00006E780000}"/>
    <cellStyle name="Salida 2 5 4 2 3 2" xfId="23053" xr:uid="{00000000-0005-0000-0000-00006F780000}"/>
    <cellStyle name="Salida 2 5 4 2 3 3" xfId="23054" xr:uid="{00000000-0005-0000-0000-000070780000}"/>
    <cellStyle name="Salida 2 5 4 2 3 4" xfId="23055" xr:uid="{00000000-0005-0000-0000-000071780000}"/>
    <cellStyle name="Salida 2 5 4 2 3 5" xfId="23056" xr:uid="{00000000-0005-0000-0000-000072780000}"/>
    <cellStyle name="Salida 2 5 4 2 3 6" xfId="23057" xr:uid="{00000000-0005-0000-0000-000073780000}"/>
    <cellStyle name="Salida 2 5 4 2 4" xfId="23058" xr:uid="{00000000-0005-0000-0000-000074780000}"/>
    <cellStyle name="Salida 2 5 4 3" xfId="23059" xr:uid="{00000000-0005-0000-0000-000075780000}"/>
    <cellStyle name="Salida 2 5 4 3 2" xfId="23060" xr:uid="{00000000-0005-0000-0000-000076780000}"/>
    <cellStyle name="Salida 2 5 4 3 3" xfId="23061" xr:uid="{00000000-0005-0000-0000-000077780000}"/>
    <cellStyle name="Salida 2 5 4 3 4" xfId="23062" xr:uid="{00000000-0005-0000-0000-000078780000}"/>
    <cellStyle name="Salida 2 5 4 3 5" xfId="23063" xr:uid="{00000000-0005-0000-0000-000079780000}"/>
    <cellStyle name="Salida 2 5 4 3 6" xfId="23064" xr:uid="{00000000-0005-0000-0000-00007A780000}"/>
    <cellStyle name="Salida 2 5 4 4" xfId="23065" xr:uid="{00000000-0005-0000-0000-00007B780000}"/>
    <cellStyle name="Salida 2 5 4 4 2" xfId="23066" xr:uid="{00000000-0005-0000-0000-00007C780000}"/>
    <cellStyle name="Salida 2 5 4 4 3" xfId="23067" xr:uid="{00000000-0005-0000-0000-00007D780000}"/>
    <cellStyle name="Salida 2 5 4 4 4" xfId="23068" xr:uid="{00000000-0005-0000-0000-00007E780000}"/>
    <cellStyle name="Salida 2 5 4 4 5" xfId="23069" xr:uid="{00000000-0005-0000-0000-00007F780000}"/>
    <cellStyle name="Salida 2 5 4 4 6" xfId="23070" xr:uid="{00000000-0005-0000-0000-000080780000}"/>
    <cellStyle name="Salida 2 5 4 5" xfId="23071" xr:uid="{00000000-0005-0000-0000-000081780000}"/>
    <cellStyle name="Salida 2 5 5" xfId="23072" xr:uid="{00000000-0005-0000-0000-000082780000}"/>
    <cellStyle name="Salida 2 5 5 2" xfId="23073" xr:uid="{00000000-0005-0000-0000-000083780000}"/>
    <cellStyle name="Salida 2 5 5 2 2" xfId="23074" xr:uid="{00000000-0005-0000-0000-000084780000}"/>
    <cellStyle name="Salida 2 5 5 2 3" xfId="23075" xr:uid="{00000000-0005-0000-0000-000085780000}"/>
    <cellStyle name="Salida 2 5 5 2 4" xfId="23076" xr:uid="{00000000-0005-0000-0000-000086780000}"/>
    <cellStyle name="Salida 2 5 5 2 5" xfId="23077" xr:uid="{00000000-0005-0000-0000-000087780000}"/>
    <cellStyle name="Salida 2 5 5 2 6" xfId="23078" xr:uid="{00000000-0005-0000-0000-000088780000}"/>
    <cellStyle name="Salida 2 5 5 3" xfId="23079" xr:uid="{00000000-0005-0000-0000-000089780000}"/>
    <cellStyle name="Salida 2 5 5 3 2" xfId="23080" xr:uid="{00000000-0005-0000-0000-00008A780000}"/>
    <cellStyle name="Salida 2 5 5 3 3" xfId="23081" xr:uid="{00000000-0005-0000-0000-00008B780000}"/>
    <cellStyle name="Salida 2 5 5 3 4" xfId="23082" xr:uid="{00000000-0005-0000-0000-00008C780000}"/>
    <cellStyle name="Salida 2 5 5 3 5" xfId="23083" xr:uid="{00000000-0005-0000-0000-00008D780000}"/>
    <cellStyle name="Salida 2 5 5 3 6" xfId="23084" xr:uid="{00000000-0005-0000-0000-00008E780000}"/>
    <cellStyle name="Salida 2 5 5 4" xfId="23085" xr:uid="{00000000-0005-0000-0000-00008F780000}"/>
    <cellStyle name="Salida 2 5 6" xfId="23086" xr:uid="{00000000-0005-0000-0000-000090780000}"/>
    <cellStyle name="Salida 2 5 6 2" xfId="23087" xr:uid="{00000000-0005-0000-0000-000091780000}"/>
    <cellStyle name="Salida 2 5 6 3" xfId="23088" xr:uid="{00000000-0005-0000-0000-000092780000}"/>
    <cellStyle name="Salida 2 5 6 4" xfId="23089" xr:uid="{00000000-0005-0000-0000-000093780000}"/>
    <cellStyle name="Salida 2 5 6 5" xfId="23090" xr:uid="{00000000-0005-0000-0000-000094780000}"/>
    <cellStyle name="Salida 2 5 6 6" xfId="23091" xr:uid="{00000000-0005-0000-0000-000095780000}"/>
    <cellStyle name="Salida 2 5 7" xfId="23092" xr:uid="{00000000-0005-0000-0000-000096780000}"/>
    <cellStyle name="Salida 2 5 7 2" xfId="23093" xr:uid="{00000000-0005-0000-0000-000097780000}"/>
    <cellStyle name="Salida 2 5 7 3" xfId="23094" xr:uid="{00000000-0005-0000-0000-000098780000}"/>
    <cellStyle name="Salida 2 5 7 4" xfId="23095" xr:uid="{00000000-0005-0000-0000-000099780000}"/>
    <cellStyle name="Salida 2 5 7 5" xfId="23096" xr:uid="{00000000-0005-0000-0000-00009A780000}"/>
    <cellStyle name="Salida 2 5 7 6" xfId="23097" xr:uid="{00000000-0005-0000-0000-00009B780000}"/>
    <cellStyle name="Salida 2 5 8" xfId="23098" xr:uid="{00000000-0005-0000-0000-00009C780000}"/>
    <cellStyle name="Salida 2 5_Client_Report_SSFD_286_UI_15May14_06h00" xfId="37145" xr:uid="{00000000-0005-0000-0000-00009D780000}"/>
    <cellStyle name="Salida 2 6" xfId="23099" xr:uid="{00000000-0005-0000-0000-00009E780000}"/>
    <cellStyle name="Salida 2 6 2" xfId="23100" xr:uid="{00000000-0005-0000-0000-00009F780000}"/>
    <cellStyle name="Salida 2 6 2 2" xfId="23101" xr:uid="{00000000-0005-0000-0000-0000A0780000}"/>
    <cellStyle name="Salida 2 6 2 2 2" xfId="23102" xr:uid="{00000000-0005-0000-0000-0000A1780000}"/>
    <cellStyle name="Salida 2 6 2 2 2 2" xfId="23103" xr:uid="{00000000-0005-0000-0000-0000A2780000}"/>
    <cellStyle name="Salida 2 6 2 2 2 3" xfId="23104" xr:uid="{00000000-0005-0000-0000-0000A3780000}"/>
    <cellStyle name="Salida 2 6 2 2 2 4" xfId="23105" xr:uid="{00000000-0005-0000-0000-0000A4780000}"/>
    <cellStyle name="Salida 2 6 2 2 2 5" xfId="23106" xr:uid="{00000000-0005-0000-0000-0000A5780000}"/>
    <cellStyle name="Salida 2 6 2 2 2 6" xfId="23107" xr:uid="{00000000-0005-0000-0000-0000A6780000}"/>
    <cellStyle name="Salida 2 6 2 2 3" xfId="23108" xr:uid="{00000000-0005-0000-0000-0000A7780000}"/>
    <cellStyle name="Salida 2 6 2 2 3 2" xfId="23109" xr:uid="{00000000-0005-0000-0000-0000A8780000}"/>
    <cellStyle name="Salida 2 6 2 2 3 3" xfId="23110" xr:uid="{00000000-0005-0000-0000-0000A9780000}"/>
    <cellStyle name="Salida 2 6 2 2 3 4" xfId="23111" xr:uid="{00000000-0005-0000-0000-0000AA780000}"/>
    <cellStyle name="Salida 2 6 2 2 3 5" xfId="23112" xr:uid="{00000000-0005-0000-0000-0000AB780000}"/>
    <cellStyle name="Salida 2 6 2 2 3 6" xfId="23113" xr:uid="{00000000-0005-0000-0000-0000AC780000}"/>
    <cellStyle name="Salida 2 6 2 2 4" xfId="23114" xr:uid="{00000000-0005-0000-0000-0000AD780000}"/>
    <cellStyle name="Salida 2 6 2 3" xfId="23115" xr:uid="{00000000-0005-0000-0000-0000AE780000}"/>
    <cellStyle name="Salida 2 6 2 3 2" xfId="23116" xr:uid="{00000000-0005-0000-0000-0000AF780000}"/>
    <cellStyle name="Salida 2 6 2 3 3" xfId="23117" xr:uid="{00000000-0005-0000-0000-0000B0780000}"/>
    <cellStyle name="Salida 2 6 2 3 4" xfId="23118" xr:uid="{00000000-0005-0000-0000-0000B1780000}"/>
    <cellStyle name="Salida 2 6 2 3 5" xfId="23119" xr:uid="{00000000-0005-0000-0000-0000B2780000}"/>
    <cellStyle name="Salida 2 6 2 3 6" xfId="23120" xr:uid="{00000000-0005-0000-0000-0000B3780000}"/>
    <cellStyle name="Salida 2 6 2 4" xfId="23121" xr:uid="{00000000-0005-0000-0000-0000B4780000}"/>
    <cellStyle name="Salida 2 6 2 4 2" xfId="23122" xr:uid="{00000000-0005-0000-0000-0000B5780000}"/>
    <cellStyle name="Salida 2 6 2 4 3" xfId="23123" xr:uid="{00000000-0005-0000-0000-0000B6780000}"/>
    <cellStyle name="Salida 2 6 2 4 4" xfId="23124" xr:uid="{00000000-0005-0000-0000-0000B7780000}"/>
    <cellStyle name="Salida 2 6 2 4 5" xfId="23125" xr:uid="{00000000-0005-0000-0000-0000B8780000}"/>
    <cellStyle name="Salida 2 6 2 4 6" xfId="23126" xr:uid="{00000000-0005-0000-0000-0000B9780000}"/>
    <cellStyle name="Salida 2 6 2 5" xfId="23127" xr:uid="{00000000-0005-0000-0000-0000BA780000}"/>
    <cellStyle name="Salida 2 6 3" xfId="23128" xr:uid="{00000000-0005-0000-0000-0000BB780000}"/>
    <cellStyle name="Salida 2 6 3 2" xfId="23129" xr:uid="{00000000-0005-0000-0000-0000BC780000}"/>
    <cellStyle name="Salida 2 6 3 2 2" xfId="23130" xr:uid="{00000000-0005-0000-0000-0000BD780000}"/>
    <cellStyle name="Salida 2 6 3 2 2 2" xfId="23131" xr:uid="{00000000-0005-0000-0000-0000BE780000}"/>
    <cellStyle name="Salida 2 6 3 2 2 3" xfId="23132" xr:uid="{00000000-0005-0000-0000-0000BF780000}"/>
    <cellStyle name="Salida 2 6 3 2 2 4" xfId="23133" xr:uid="{00000000-0005-0000-0000-0000C0780000}"/>
    <cellStyle name="Salida 2 6 3 2 2 5" xfId="23134" xr:uid="{00000000-0005-0000-0000-0000C1780000}"/>
    <cellStyle name="Salida 2 6 3 2 2 6" xfId="23135" xr:uid="{00000000-0005-0000-0000-0000C2780000}"/>
    <cellStyle name="Salida 2 6 3 2 3" xfId="23136" xr:uid="{00000000-0005-0000-0000-0000C3780000}"/>
    <cellStyle name="Salida 2 6 3 2 3 2" xfId="23137" xr:uid="{00000000-0005-0000-0000-0000C4780000}"/>
    <cellStyle name="Salida 2 6 3 2 3 3" xfId="23138" xr:uid="{00000000-0005-0000-0000-0000C5780000}"/>
    <cellStyle name="Salida 2 6 3 2 3 4" xfId="23139" xr:uid="{00000000-0005-0000-0000-0000C6780000}"/>
    <cellStyle name="Salida 2 6 3 2 3 5" xfId="23140" xr:uid="{00000000-0005-0000-0000-0000C7780000}"/>
    <cellStyle name="Salida 2 6 3 2 3 6" xfId="23141" xr:uid="{00000000-0005-0000-0000-0000C8780000}"/>
    <cellStyle name="Salida 2 6 3 2 4" xfId="23142" xr:uid="{00000000-0005-0000-0000-0000C9780000}"/>
    <cellStyle name="Salida 2 6 3 3" xfId="23143" xr:uid="{00000000-0005-0000-0000-0000CA780000}"/>
    <cellStyle name="Salida 2 6 3 3 2" xfId="23144" xr:uid="{00000000-0005-0000-0000-0000CB780000}"/>
    <cellStyle name="Salida 2 6 3 3 3" xfId="23145" xr:uid="{00000000-0005-0000-0000-0000CC780000}"/>
    <cellStyle name="Salida 2 6 3 3 4" xfId="23146" xr:uid="{00000000-0005-0000-0000-0000CD780000}"/>
    <cellStyle name="Salida 2 6 3 3 5" xfId="23147" xr:uid="{00000000-0005-0000-0000-0000CE780000}"/>
    <cellStyle name="Salida 2 6 3 3 6" xfId="23148" xr:uid="{00000000-0005-0000-0000-0000CF780000}"/>
    <cellStyle name="Salida 2 6 3 4" xfId="23149" xr:uid="{00000000-0005-0000-0000-0000D0780000}"/>
    <cellStyle name="Salida 2 6 3 4 2" xfId="23150" xr:uid="{00000000-0005-0000-0000-0000D1780000}"/>
    <cellStyle name="Salida 2 6 3 4 3" xfId="23151" xr:uid="{00000000-0005-0000-0000-0000D2780000}"/>
    <cellStyle name="Salida 2 6 3 4 4" xfId="23152" xr:uid="{00000000-0005-0000-0000-0000D3780000}"/>
    <cellStyle name="Salida 2 6 3 4 5" xfId="23153" xr:uid="{00000000-0005-0000-0000-0000D4780000}"/>
    <cellStyle name="Salida 2 6 3 4 6" xfId="23154" xr:uid="{00000000-0005-0000-0000-0000D5780000}"/>
    <cellStyle name="Salida 2 6 3 5" xfId="23155" xr:uid="{00000000-0005-0000-0000-0000D6780000}"/>
    <cellStyle name="Salida 2 6 4" xfId="23156" xr:uid="{00000000-0005-0000-0000-0000D7780000}"/>
    <cellStyle name="Salida 2 6 4 2" xfId="23157" xr:uid="{00000000-0005-0000-0000-0000D8780000}"/>
    <cellStyle name="Salida 2 6 4 2 2" xfId="23158" xr:uid="{00000000-0005-0000-0000-0000D9780000}"/>
    <cellStyle name="Salida 2 6 4 2 2 2" xfId="23159" xr:uid="{00000000-0005-0000-0000-0000DA780000}"/>
    <cellStyle name="Salida 2 6 4 2 2 3" xfId="23160" xr:uid="{00000000-0005-0000-0000-0000DB780000}"/>
    <cellStyle name="Salida 2 6 4 2 2 4" xfId="23161" xr:uid="{00000000-0005-0000-0000-0000DC780000}"/>
    <cellStyle name="Salida 2 6 4 2 2 5" xfId="23162" xr:uid="{00000000-0005-0000-0000-0000DD780000}"/>
    <cellStyle name="Salida 2 6 4 2 2 6" xfId="23163" xr:uid="{00000000-0005-0000-0000-0000DE780000}"/>
    <cellStyle name="Salida 2 6 4 2 3" xfId="23164" xr:uid="{00000000-0005-0000-0000-0000DF780000}"/>
    <cellStyle name="Salida 2 6 4 2 3 2" xfId="23165" xr:uid="{00000000-0005-0000-0000-0000E0780000}"/>
    <cellStyle name="Salida 2 6 4 2 3 3" xfId="23166" xr:uid="{00000000-0005-0000-0000-0000E1780000}"/>
    <cellStyle name="Salida 2 6 4 2 3 4" xfId="23167" xr:uid="{00000000-0005-0000-0000-0000E2780000}"/>
    <cellStyle name="Salida 2 6 4 2 3 5" xfId="23168" xr:uid="{00000000-0005-0000-0000-0000E3780000}"/>
    <cellStyle name="Salida 2 6 4 2 3 6" xfId="23169" xr:uid="{00000000-0005-0000-0000-0000E4780000}"/>
    <cellStyle name="Salida 2 6 4 2 4" xfId="23170" xr:uid="{00000000-0005-0000-0000-0000E5780000}"/>
    <cellStyle name="Salida 2 6 4 3" xfId="23171" xr:uid="{00000000-0005-0000-0000-0000E6780000}"/>
    <cellStyle name="Salida 2 6 4 3 2" xfId="23172" xr:uid="{00000000-0005-0000-0000-0000E7780000}"/>
    <cellStyle name="Salida 2 6 4 3 3" xfId="23173" xr:uid="{00000000-0005-0000-0000-0000E8780000}"/>
    <cellStyle name="Salida 2 6 4 3 4" xfId="23174" xr:uid="{00000000-0005-0000-0000-0000E9780000}"/>
    <cellStyle name="Salida 2 6 4 3 5" xfId="23175" xr:uid="{00000000-0005-0000-0000-0000EA780000}"/>
    <cellStyle name="Salida 2 6 4 3 6" xfId="23176" xr:uid="{00000000-0005-0000-0000-0000EB780000}"/>
    <cellStyle name="Salida 2 6 4 4" xfId="23177" xr:uid="{00000000-0005-0000-0000-0000EC780000}"/>
    <cellStyle name="Salida 2 6 4 4 2" xfId="23178" xr:uid="{00000000-0005-0000-0000-0000ED780000}"/>
    <cellStyle name="Salida 2 6 4 4 3" xfId="23179" xr:uid="{00000000-0005-0000-0000-0000EE780000}"/>
    <cellStyle name="Salida 2 6 4 4 4" xfId="23180" xr:uid="{00000000-0005-0000-0000-0000EF780000}"/>
    <cellStyle name="Salida 2 6 4 4 5" xfId="23181" xr:uid="{00000000-0005-0000-0000-0000F0780000}"/>
    <cellStyle name="Salida 2 6 4 4 6" xfId="23182" xr:uid="{00000000-0005-0000-0000-0000F1780000}"/>
    <cellStyle name="Salida 2 6 4 5" xfId="23183" xr:uid="{00000000-0005-0000-0000-0000F2780000}"/>
    <cellStyle name="Salida 2 6 5" xfId="23184" xr:uid="{00000000-0005-0000-0000-0000F3780000}"/>
    <cellStyle name="Salida 2 6 5 2" xfId="23185" xr:uid="{00000000-0005-0000-0000-0000F4780000}"/>
    <cellStyle name="Salida 2 6 5 2 2" xfId="23186" xr:uid="{00000000-0005-0000-0000-0000F5780000}"/>
    <cellStyle name="Salida 2 6 5 2 3" xfId="23187" xr:uid="{00000000-0005-0000-0000-0000F6780000}"/>
    <cellStyle name="Salida 2 6 5 2 4" xfId="23188" xr:uid="{00000000-0005-0000-0000-0000F7780000}"/>
    <cellStyle name="Salida 2 6 5 2 5" xfId="23189" xr:uid="{00000000-0005-0000-0000-0000F8780000}"/>
    <cellStyle name="Salida 2 6 5 2 6" xfId="23190" xr:uid="{00000000-0005-0000-0000-0000F9780000}"/>
    <cellStyle name="Salida 2 6 5 3" xfId="23191" xr:uid="{00000000-0005-0000-0000-0000FA780000}"/>
    <cellStyle name="Salida 2 6 5 3 2" xfId="23192" xr:uid="{00000000-0005-0000-0000-0000FB780000}"/>
    <cellStyle name="Salida 2 6 5 3 3" xfId="23193" xr:uid="{00000000-0005-0000-0000-0000FC780000}"/>
    <cellStyle name="Salida 2 6 5 3 4" xfId="23194" xr:uid="{00000000-0005-0000-0000-0000FD780000}"/>
    <cellStyle name="Salida 2 6 5 3 5" xfId="23195" xr:uid="{00000000-0005-0000-0000-0000FE780000}"/>
    <cellStyle name="Salida 2 6 5 3 6" xfId="23196" xr:uid="{00000000-0005-0000-0000-0000FF780000}"/>
    <cellStyle name="Salida 2 6 5 4" xfId="23197" xr:uid="{00000000-0005-0000-0000-000000790000}"/>
    <cellStyle name="Salida 2 6 6" xfId="23198" xr:uid="{00000000-0005-0000-0000-000001790000}"/>
    <cellStyle name="Salida 2 6 6 2" xfId="23199" xr:uid="{00000000-0005-0000-0000-000002790000}"/>
    <cellStyle name="Salida 2 6 6 3" xfId="23200" xr:uid="{00000000-0005-0000-0000-000003790000}"/>
    <cellStyle name="Salida 2 6 6 4" xfId="23201" xr:uid="{00000000-0005-0000-0000-000004790000}"/>
    <cellStyle name="Salida 2 6 6 5" xfId="23202" xr:uid="{00000000-0005-0000-0000-000005790000}"/>
    <cellStyle name="Salida 2 6 6 6" xfId="23203" xr:uid="{00000000-0005-0000-0000-000006790000}"/>
    <cellStyle name="Salida 2 6 7" xfId="23204" xr:uid="{00000000-0005-0000-0000-000007790000}"/>
    <cellStyle name="Salida 2 6 7 2" xfId="23205" xr:uid="{00000000-0005-0000-0000-000008790000}"/>
    <cellStyle name="Salida 2 6 7 3" xfId="23206" xr:uid="{00000000-0005-0000-0000-000009790000}"/>
    <cellStyle name="Salida 2 6 7 4" xfId="23207" xr:uid="{00000000-0005-0000-0000-00000A790000}"/>
    <cellStyle name="Salida 2 6 7 5" xfId="23208" xr:uid="{00000000-0005-0000-0000-00000B790000}"/>
    <cellStyle name="Salida 2 6 7 6" xfId="23209" xr:uid="{00000000-0005-0000-0000-00000C790000}"/>
    <cellStyle name="Salida 2 6 8" xfId="23210" xr:uid="{00000000-0005-0000-0000-00000D790000}"/>
    <cellStyle name="Salida 2 6_Client_Report_SSFD_286_UI_15May14_06h00" xfId="37146" xr:uid="{00000000-0005-0000-0000-00000E790000}"/>
    <cellStyle name="Salida 2 7" xfId="23211" xr:uid="{00000000-0005-0000-0000-00000F790000}"/>
    <cellStyle name="Salida 2 7 2" xfId="23212" xr:uid="{00000000-0005-0000-0000-000010790000}"/>
    <cellStyle name="Salida 2 7 2 2" xfId="23213" xr:uid="{00000000-0005-0000-0000-000011790000}"/>
    <cellStyle name="Salida 2 7 2 2 2" xfId="23214" xr:uid="{00000000-0005-0000-0000-000012790000}"/>
    <cellStyle name="Salida 2 7 2 2 2 2" xfId="23215" xr:uid="{00000000-0005-0000-0000-000013790000}"/>
    <cellStyle name="Salida 2 7 2 2 2 3" xfId="23216" xr:uid="{00000000-0005-0000-0000-000014790000}"/>
    <cellStyle name="Salida 2 7 2 2 2 4" xfId="23217" xr:uid="{00000000-0005-0000-0000-000015790000}"/>
    <cellStyle name="Salida 2 7 2 2 2 5" xfId="23218" xr:uid="{00000000-0005-0000-0000-000016790000}"/>
    <cellStyle name="Salida 2 7 2 2 2 6" xfId="23219" xr:uid="{00000000-0005-0000-0000-000017790000}"/>
    <cellStyle name="Salida 2 7 2 2 3" xfId="23220" xr:uid="{00000000-0005-0000-0000-000018790000}"/>
    <cellStyle name="Salida 2 7 2 2 3 2" xfId="23221" xr:uid="{00000000-0005-0000-0000-000019790000}"/>
    <cellStyle name="Salida 2 7 2 2 3 3" xfId="23222" xr:uid="{00000000-0005-0000-0000-00001A790000}"/>
    <cellStyle name="Salida 2 7 2 2 3 4" xfId="23223" xr:uid="{00000000-0005-0000-0000-00001B790000}"/>
    <cellStyle name="Salida 2 7 2 2 3 5" xfId="23224" xr:uid="{00000000-0005-0000-0000-00001C790000}"/>
    <cellStyle name="Salida 2 7 2 2 3 6" xfId="23225" xr:uid="{00000000-0005-0000-0000-00001D790000}"/>
    <cellStyle name="Salida 2 7 2 2 4" xfId="23226" xr:uid="{00000000-0005-0000-0000-00001E790000}"/>
    <cellStyle name="Salida 2 7 2 3" xfId="23227" xr:uid="{00000000-0005-0000-0000-00001F790000}"/>
    <cellStyle name="Salida 2 7 2 3 2" xfId="23228" xr:uid="{00000000-0005-0000-0000-000020790000}"/>
    <cellStyle name="Salida 2 7 2 3 3" xfId="23229" xr:uid="{00000000-0005-0000-0000-000021790000}"/>
    <cellStyle name="Salida 2 7 2 3 4" xfId="23230" xr:uid="{00000000-0005-0000-0000-000022790000}"/>
    <cellStyle name="Salida 2 7 2 3 5" xfId="23231" xr:uid="{00000000-0005-0000-0000-000023790000}"/>
    <cellStyle name="Salida 2 7 2 3 6" xfId="23232" xr:uid="{00000000-0005-0000-0000-000024790000}"/>
    <cellStyle name="Salida 2 7 2 4" xfId="23233" xr:uid="{00000000-0005-0000-0000-000025790000}"/>
    <cellStyle name="Salida 2 7 2 4 2" xfId="23234" xr:uid="{00000000-0005-0000-0000-000026790000}"/>
    <cellStyle name="Salida 2 7 2 4 3" xfId="23235" xr:uid="{00000000-0005-0000-0000-000027790000}"/>
    <cellStyle name="Salida 2 7 2 4 4" xfId="23236" xr:uid="{00000000-0005-0000-0000-000028790000}"/>
    <cellStyle name="Salida 2 7 2 4 5" xfId="23237" xr:uid="{00000000-0005-0000-0000-000029790000}"/>
    <cellStyle name="Salida 2 7 2 4 6" xfId="23238" xr:uid="{00000000-0005-0000-0000-00002A790000}"/>
    <cellStyle name="Salida 2 7 2 5" xfId="23239" xr:uid="{00000000-0005-0000-0000-00002B790000}"/>
    <cellStyle name="Salida 2 7 3" xfId="23240" xr:uid="{00000000-0005-0000-0000-00002C790000}"/>
    <cellStyle name="Salida 2 7 3 2" xfId="23241" xr:uid="{00000000-0005-0000-0000-00002D790000}"/>
    <cellStyle name="Salida 2 7 3 2 2" xfId="23242" xr:uid="{00000000-0005-0000-0000-00002E790000}"/>
    <cellStyle name="Salida 2 7 3 2 2 2" xfId="23243" xr:uid="{00000000-0005-0000-0000-00002F790000}"/>
    <cellStyle name="Salida 2 7 3 2 2 3" xfId="23244" xr:uid="{00000000-0005-0000-0000-000030790000}"/>
    <cellStyle name="Salida 2 7 3 2 2 4" xfId="23245" xr:uid="{00000000-0005-0000-0000-000031790000}"/>
    <cellStyle name="Salida 2 7 3 2 2 5" xfId="23246" xr:uid="{00000000-0005-0000-0000-000032790000}"/>
    <cellStyle name="Salida 2 7 3 2 2 6" xfId="23247" xr:uid="{00000000-0005-0000-0000-000033790000}"/>
    <cellStyle name="Salida 2 7 3 2 3" xfId="23248" xr:uid="{00000000-0005-0000-0000-000034790000}"/>
    <cellStyle name="Salida 2 7 3 2 3 2" xfId="23249" xr:uid="{00000000-0005-0000-0000-000035790000}"/>
    <cellStyle name="Salida 2 7 3 2 3 3" xfId="23250" xr:uid="{00000000-0005-0000-0000-000036790000}"/>
    <cellStyle name="Salida 2 7 3 2 3 4" xfId="23251" xr:uid="{00000000-0005-0000-0000-000037790000}"/>
    <cellStyle name="Salida 2 7 3 2 3 5" xfId="23252" xr:uid="{00000000-0005-0000-0000-000038790000}"/>
    <cellStyle name="Salida 2 7 3 2 3 6" xfId="23253" xr:uid="{00000000-0005-0000-0000-000039790000}"/>
    <cellStyle name="Salida 2 7 3 2 4" xfId="23254" xr:uid="{00000000-0005-0000-0000-00003A790000}"/>
    <cellStyle name="Salida 2 7 3 3" xfId="23255" xr:uid="{00000000-0005-0000-0000-00003B790000}"/>
    <cellStyle name="Salida 2 7 3 3 2" xfId="23256" xr:uid="{00000000-0005-0000-0000-00003C790000}"/>
    <cellStyle name="Salida 2 7 3 3 3" xfId="23257" xr:uid="{00000000-0005-0000-0000-00003D790000}"/>
    <cellStyle name="Salida 2 7 3 3 4" xfId="23258" xr:uid="{00000000-0005-0000-0000-00003E790000}"/>
    <cellStyle name="Salida 2 7 3 3 5" xfId="23259" xr:uid="{00000000-0005-0000-0000-00003F790000}"/>
    <cellStyle name="Salida 2 7 3 3 6" xfId="23260" xr:uid="{00000000-0005-0000-0000-000040790000}"/>
    <cellStyle name="Salida 2 7 3 4" xfId="23261" xr:uid="{00000000-0005-0000-0000-000041790000}"/>
    <cellStyle name="Salida 2 7 3 4 2" xfId="23262" xr:uid="{00000000-0005-0000-0000-000042790000}"/>
    <cellStyle name="Salida 2 7 3 4 3" xfId="23263" xr:uid="{00000000-0005-0000-0000-000043790000}"/>
    <cellStyle name="Salida 2 7 3 4 4" xfId="23264" xr:uid="{00000000-0005-0000-0000-000044790000}"/>
    <cellStyle name="Salida 2 7 3 4 5" xfId="23265" xr:uid="{00000000-0005-0000-0000-000045790000}"/>
    <cellStyle name="Salida 2 7 3 4 6" xfId="23266" xr:uid="{00000000-0005-0000-0000-000046790000}"/>
    <cellStyle name="Salida 2 7 3 5" xfId="23267" xr:uid="{00000000-0005-0000-0000-000047790000}"/>
    <cellStyle name="Salida 2 7 4" xfId="23268" xr:uid="{00000000-0005-0000-0000-000048790000}"/>
    <cellStyle name="Salida 2 7 4 2" xfId="23269" xr:uid="{00000000-0005-0000-0000-000049790000}"/>
    <cellStyle name="Salida 2 7 4 2 2" xfId="23270" xr:uid="{00000000-0005-0000-0000-00004A790000}"/>
    <cellStyle name="Salida 2 7 4 2 2 2" xfId="23271" xr:uid="{00000000-0005-0000-0000-00004B790000}"/>
    <cellStyle name="Salida 2 7 4 2 2 3" xfId="23272" xr:uid="{00000000-0005-0000-0000-00004C790000}"/>
    <cellStyle name="Salida 2 7 4 2 2 4" xfId="23273" xr:uid="{00000000-0005-0000-0000-00004D790000}"/>
    <cellStyle name="Salida 2 7 4 2 2 5" xfId="23274" xr:uid="{00000000-0005-0000-0000-00004E790000}"/>
    <cellStyle name="Salida 2 7 4 2 2 6" xfId="23275" xr:uid="{00000000-0005-0000-0000-00004F790000}"/>
    <cellStyle name="Salida 2 7 4 2 3" xfId="23276" xr:uid="{00000000-0005-0000-0000-000050790000}"/>
    <cellStyle name="Salida 2 7 4 2 3 2" xfId="23277" xr:uid="{00000000-0005-0000-0000-000051790000}"/>
    <cellStyle name="Salida 2 7 4 2 3 3" xfId="23278" xr:uid="{00000000-0005-0000-0000-000052790000}"/>
    <cellStyle name="Salida 2 7 4 2 3 4" xfId="23279" xr:uid="{00000000-0005-0000-0000-000053790000}"/>
    <cellStyle name="Salida 2 7 4 2 3 5" xfId="23280" xr:uid="{00000000-0005-0000-0000-000054790000}"/>
    <cellStyle name="Salida 2 7 4 2 3 6" xfId="23281" xr:uid="{00000000-0005-0000-0000-000055790000}"/>
    <cellStyle name="Salida 2 7 4 2 4" xfId="23282" xr:uid="{00000000-0005-0000-0000-000056790000}"/>
    <cellStyle name="Salida 2 7 4 3" xfId="23283" xr:uid="{00000000-0005-0000-0000-000057790000}"/>
    <cellStyle name="Salida 2 7 4 3 2" xfId="23284" xr:uid="{00000000-0005-0000-0000-000058790000}"/>
    <cellStyle name="Salida 2 7 4 3 3" xfId="23285" xr:uid="{00000000-0005-0000-0000-000059790000}"/>
    <cellStyle name="Salida 2 7 4 3 4" xfId="23286" xr:uid="{00000000-0005-0000-0000-00005A790000}"/>
    <cellStyle name="Salida 2 7 4 3 5" xfId="23287" xr:uid="{00000000-0005-0000-0000-00005B790000}"/>
    <cellStyle name="Salida 2 7 4 3 6" xfId="23288" xr:uid="{00000000-0005-0000-0000-00005C790000}"/>
    <cellStyle name="Salida 2 7 4 4" xfId="23289" xr:uid="{00000000-0005-0000-0000-00005D790000}"/>
    <cellStyle name="Salida 2 7 4 4 2" xfId="23290" xr:uid="{00000000-0005-0000-0000-00005E790000}"/>
    <cellStyle name="Salida 2 7 4 4 3" xfId="23291" xr:uid="{00000000-0005-0000-0000-00005F790000}"/>
    <cellStyle name="Salida 2 7 4 4 4" xfId="23292" xr:uid="{00000000-0005-0000-0000-000060790000}"/>
    <cellStyle name="Salida 2 7 4 4 5" xfId="23293" xr:uid="{00000000-0005-0000-0000-000061790000}"/>
    <cellStyle name="Salida 2 7 4 4 6" xfId="23294" xr:uid="{00000000-0005-0000-0000-000062790000}"/>
    <cellStyle name="Salida 2 7 4 5" xfId="23295" xr:uid="{00000000-0005-0000-0000-000063790000}"/>
    <cellStyle name="Salida 2 7 5" xfId="23296" xr:uid="{00000000-0005-0000-0000-000064790000}"/>
    <cellStyle name="Salida 2 7 5 2" xfId="23297" xr:uid="{00000000-0005-0000-0000-000065790000}"/>
    <cellStyle name="Salida 2 7 5 2 2" xfId="23298" xr:uid="{00000000-0005-0000-0000-000066790000}"/>
    <cellStyle name="Salida 2 7 5 2 3" xfId="23299" xr:uid="{00000000-0005-0000-0000-000067790000}"/>
    <cellStyle name="Salida 2 7 5 2 4" xfId="23300" xr:uid="{00000000-0005-0000-0000-000068790000}"/>
    <cellStyle name="Salida 2 7 5 2 5" xfId="23301" xr:uid="{00000000-0005-0000-0000-000069790000}"/>
    <cellStyle name="Salida 2 7 5 2 6" xfId="23302" xr:uid="{00000000-0005-0000-0000-00006A790000}"/>
    <cellStyle name="Salida 2 7 5 3" xfId="23303" xr:uid="{00000000-0005-0000-0000-00006B790000}"/>
    <cellStyle name="Salida 2 7 5 3 2" xfId="23304" xr:uid="{00000000-0005-0000-0000-00006C790000}"/>
    <cellStyle name="Salida 2 7 5 3 3" xfId="23305" xr:uid="{00000000-0005-0000-0000-00006D790000}"/>
    <cellStyle name="Salida 2 7 5 3 4" xfId="23306" xr:uid="{00000000-0005-0000-0000-00006E790000}"/>
    <cellStyle name="Salida 2 7 5 3 5" xfId="23307" xr:uid="{00000000-0005-0000-0000-00006F790000}"/>
    <cellStyle name="Salida 2 7 5 3 6" xfId="23308" xr:uid="{00000000-0005-0000-0000-000070790000}"/>
    <cellStyle name="Salida 2 7 5 4" xfId="23309" xr:uid="{00000000-0005-0000-0000-000071790000}"/>
    <cellStyle name="Salida 2 7 6" xfId="23310" xr:uid="{00000000-0005-0000-0000-000072790000}"/>
    <cellStyle name="Salida 2 7 6 2" xfId="23311" xr:uid="{00000000-0005-0000-0000-000073790000}"/>
    <cellStyle name="Salida 2 7 6 3" xfId="23312" xr:uid="{00000000-0005-0000-0000-000074790000}"/>
    <cellStyle name="Salida 2 7 6 4" xfId="23313" xr:uid="{00000000-0005-0000-0000-000075790000}"/>
    <cellStyle name="Salida 2 7 6 5" xfId="23314" xr:uid="{00000000-0005-0000-0000-000076790000}"/>
    <cellStyle name="Salida 2 7 6 6" xfId="23315" xr:uid="{00000000-0005-0000-0000-000077790000}"/>
    <cellStyle name="Salida 2 7 7" xfId="23316" xr:uid="{00000000-0005-0000-0000-000078790000}"/>
    <cellStyle name="Salida 2 7 7 2" xfId="23317" xr:uid="{00000000-0005-0000-0000-000079790000}"/>
    <cellStyle name="Salida 2 7 7 3" xfId="23318" xr:uid="{00000000-0005-0000-0000-00007A790000}"/>
    <cellStyle name="Salida 2 7 7 4" xfId="23319" xr:uid="{00000000-0005-0000-0000-00007B790000}"/>
    <cellStyle name="Salida 2 7 7 5" xfId="23320" xr:uid="{00000000-0005-0000-0000-00007C790000}"/>
    <cellStyle name="Salida 2 7 7 6" xfId="23321" xr:uid="{00000000-0005-0000-0000-00007D790000}"/>
    <cellStyle name="Salida 2 7 8" xfId="23322" xr:uid="{00000000-0005-0000-0000-00007E790000}"/>
    <cellStyle name="Salida 2 7_Client_Report_SSFD_286_UI_15May14_06h00" xfId="37147" xr:uid="{00000000-0005-0000-0000-00007F790000}"/>
    <cellStyle name="Salida 2 8" xfId="23323" xr:uid="{00000000-0005-0000-0000-000080790000}"/>
    <cellStyle name="Salida 2 8 2" xfId="23324" xr:uid="{00000000-0005-0000-0000-000081790000}"/>
    <cellStyle name="Salida 2 8 2 2" xfId="23325" xr:uid="{00000000-0005-0000-0000-000082790000}"/>
    <cellStyle name="Salida 2 8 2 2 2" xfId="23326" xr:uid="{00000000-0005-0000-0000-000083790000}"/>
    <cellStyle name="Salida 2 8 2 2 2 2" xfId="23327" xr:uid="{00000000-0005-0000-0000-000084790000}"/>
    <cellStyle name="Salida 2 8 2 2 2 3" xfId="23328" xr:uid="{00000000-0005-0000-0000-000085790000}"/>
    <cellStyle name="Salida 2 8 2 2 2 4" xfId="23329" xr:uid="{00000000-0005-0000-0000-000086790000}"/>
    <cellStyle name="Salida 2 8 2 2 2 5" xfId="23330" xr:uid="{00000000-0005-0000-0000-000087790000}"/>
    <cellStyle name="Salida 2 8 2 2 2 6" xfId="23331" xr:uid="{00000000-0005-0000-0000-000088790000}"/>
    <cellStyle name="Salida 2 8 2 2 3" xfId="23332" xr:uid="{00000000-0005-0000-0000-000089790000}"/>
    <cellStyle name="Salida 2 8 2 2 3 2" xfId="23333" xr:uid="{00000000-0005-0000-0000-00008A790000}"/>
    <cellStyle name="Salida 2 8 2 2 3 3" xfId="23334" xr:uid="{00000000-0005-0000-0000-00008B790000}"/>
    <cellStyle name="Salida 2 8 2 2 3 4" xfId="23335" xr:uid="{00000000-0005-0000-0000-00008C790000}"/>
    <cellStyle name="Salida 2 8 2 2 3 5" xfId="23336" xr:uid="{00000000-0005-0000-0000-00008D790000}"/>
    <cellStyle name="Salida 2 8 2 2 3 6" xfId="23337" xr:uid="{00000000-0005-0000-0000-00008E790000}"/>
    <cellStyle name="Salida 2 8 2 2 4" xfId="23338" xr:uid="{00000000-0005-0000-0000-00008F790000}"/>
    <cellStyle name="Salida 2 8 2 3" xfId="23339" xr:uid="{00000000-0005-0000-0000-000090790000}"/>
    <cellStyle name="Salida 2 8 2 3 2" xfId="23340" xr:uid="{00000000-0005-0000-0000-000091790000}"/>
    <cellStyle name="Salida 2 8 2 3 3" xfId="23341" xr:uid="{00000000-0005-0000-0000-000092790000}"/>
    <cellStyle name="Salida 2 8 2 3 4" xfId="23342" xr:uid="{00000000-0005-0000-0000-000093790000}"/>
    <cellStyle name="Salida 2 8 2 3 5" xfId="23343" xr:uid="{00000000-0005-0000-0000-000094790000}"/>
    <cellStyle name="Salida 2 8 2 3 6" xfId="23344" xr:uid="{00000000-0005-0000-0000-000095790000}"/>
    <cellStyle name="Salida 2 8 2 4" xfId="23345" xr:uid="{00000000-0005-0000-0000-000096790000}"/>
    <cellStyle name="Salida 2 8 2 4 2" xfId="23346" xr:uid="{00000000-0005-0000-0000-000097790000}"/>
    <cellStyle name="Salida 2 8 2 4 3" xfId="23347" xr:uid="{00000000-0005-0000-0000-000098790000}"/>
    <cellStyle name="Salida 2 8 2 4 4" xfId="23348" xr:uid="{00000000-0005-0000-0000-000099790000}"/>
    <cellStyle name="Salida 2 8 2 4 5" xfId="23349" xr:uid="{00000000-0005-0000-0000-00009A790000}"/>
    <cellStyle name="Salida 2 8 2 4 6" xfId="23350" xr:uid="{00000000-0005-0000-0000-00009B790000}"/>
    <cellStyle name="Salida 2 8 2 5" xfId="23351" xr:uid="{00000000-0005-0000-0000-00009C790000}"/>
    <cellStyle name="Salida 2 8 3" xfId="23352" xr:uid="{00000000-0005-0000-0000-00009D790000}"/>
    <cellStyle name="Salida 2 8 3 2" xfId="23353" xr:uid="{00000000-0005-0000-0000-00009E790000}"/>
    <cellStyle name="Salida 2 8 3 2 2" xfId="23354" xr:uid="{00000000-0005-0000-0000-00009F790000}"/>
    <cellStyle name="Salida 2 8 3 2 3" xfId="23355" xr:uid="{00000000-0005-0000-0000-0000A0790000}"/>
    <cellStyle name="Salida 2 8 3 2 4" xfId="23356" xr:uid="{00000000-0005-0000-0000-0000A1790000}"/>
    <cellStyle name="Salida 2 8 3 2 5" xfId="23357" xr:uid="{00000000-0005-0000-0000-0000A2790000}"/>
    <cellStyle name="Salida 2 8 3 2 6" xfId="23358" xr:uid="{00000000-0005-0000-0000-0000A3790000}"/>
    <cellStyle name="Salida 2 8 3 3" xfId="23359" xr:uid="{00000000-0005-0000-0000-0000A4790000}"/>
    <cellStyle name="Salida 2 8 3 3 2" xfId="23360" xr:uid="{00000000-0005-0000-0000-0000A5790000}"/>
    <cellStyle name="Salida 2 8 3 3 3" xfId="23361" xr:uid="{00000000-0005-0000-0000-0000A6790000}"/>
    <cellStyle name="Salida 2 8 3 3 4" xfId="23362" xr:uid="{00000000-0005-0000-0000-0000A7790000}"/>
    <cellStyle name="Salida 2 8 3 3 5" xfId="23363" xr:uid="{00000000-0005-0000-0000-0000A8790000}"/>
    <cellStyle name="Salida 2 8 3 3 6" xfId="23364" xr:uid="{00000000-0005-0000-0000-0000A9790000}"/>
    <cellStyle name="Salida 2 8 3 4" xfId="23365" xr:uid="{00000000-0005-0000-0000-0000AA790000}"/>
    <cellStyle name="Salida 2 8 4" xfId="23366" xr:uid="{00000000-0005-0000-0000-0000AB790000}"/>
    <cellStyle name="Salida 2 8 4 2" xfId="23367" xr:uid="{00000000-0005-0000-0000-0000AC790000}"/>
    <cellStyle name="Salida 2 8 4 3" xfId="23368" xr:uid="{00000000-0005-0000-0000-0000AD790000}"/>
    <cellStyle name="Salida 2 8 4 4" xfId="23369" xr:uid="{00000000-0005-0000-0000-0000AE790000}"/>
    <cellStyle name="Salida 2 8 4 5" xfId="23370" xr:uid="{00000000-0005-0000-0000-0000AF790000}"/>
    <cellStyle name="Salida 2 8 4 6" xfId="23371" xr:uid="{00000000-0005-0000-0000-0000B0790000}"/>
    <cellStyle name="Salida 2 8 5" xfId="23372" xr:uid="{00000000-0005-0000-0000-0000B1790000}"/>
    <cellStyle name="Salida 2 8 5 2" xfId="23373" xr:uid="{00000000-0005-0000-0000-0000B2790000}"/>
    <cellStyle name="Salida 2 8 5 3" xfId="23374" xr:uid="{00000000-0005-0000-0000-0000B3790000}"/>
    <cellStyle name="Salida 2 8 5 4" xfId="23375" xr:uid="{00000000-0005-0000-0000-0000B4790000}"/>
    <cellStyle name="Salida 2 8 5 5" xfId="23376" xr:uid="{00000000-0005-0000-0000-0000B5790000}"/>
    <cellStyle name="Salida 2 8 5 6" xfId="23377" xr:uid="{00000000-0005-0000-0000-0000B6790000}"/>
    <cellStyle name="Salida 2 8 6" xfId="23378" xr:uid="{00000000-0005-0000-0000-0000B7790000}"/>
    <cellStyle name="Salida 2 8_Client_Report_SSFD_286_UI_15May14_06h00" xfId="37148" xr:uid="{00000000-0005-0000-0000-0000B8790000}"/>
    <cellStyle name="Salida 2 9" xfId="23379" xr:uid="{00000000-0005-0000-0000-0000B9790000}"/>
    <cellStyle name="Salida 2 9 2" xfId="23380" xr:uid="{00000000-0005-0000-0000-0000BA790000}"/>
    <cellStyle name="Salida 2 9 2 2" xfId="23381" xr:uid="{00000000-0005-0000-0000-0000BB790000}"/>
    <cellStyle name="Salida 2 9 2 2 2" xfId="23382" xr:uid="{00000000-0005-0000-0000-0000BC790000}"/>
    <cellStyle name="Salida 2 9 2 2 2 2" xfId="23383" xr:uid="{00000000-0005-0000-0000-0000BD790000}"/>
    <cellStyle name="Salida 2 9 2 2 2 3" xfId="23384" xr:uid="{00000000-0005-0000-0000-0000BE790000}"/>
    <cellStyle name="Salida 2 9 2 2 2 4" xfId="23385" xr:uid="{00000000-0005-0000-0000-0000BF790000}"/>
    <cellStyle name="Salida 2 9 2 2 2 5" xfId="23386" xr:uid="{00000000-0005-0000-0000-0000C0790000}"/>
    <cellStyle name="Salida 2 9 2 2 2 6" xfId="23387" xr:uid="{00000000-0005-0000-0000-0000C1790000}"/>
    <cellStyle name="Salida 2 9 2 2 3" xfId="23388" xr:uid="{00000000-0005-0000-0000-0000C2790000}"/>
    <cellStyle name="Salida 2 9 2 2 3 2" xfId="23389" xr:uid="{00000000-0005-0000-0000-0000C3790000}"/>
    <cellStyle name="Salida 2 9 2 2 3 3" xfId="23390" xr:uid="{00000000-0005-0000-0000-0000C4790000}"/>
    <cellStyle name="Salida 2 9 2 2 3 4" xfId="23391" xr:uid="{00000000-0005-0000-0000-0000C5790000}"/>
    <cellStyle name="Salida 2 9 2 2 3 5" xfId="23392" xr:uid="{00000000-0005-0000-0000-0000C6790000}"/>
    <cellStyle name="Salida 2 9 2 2 3 6" xfId="23393" xr:uid="{00000000-0005-0000-0000-0000C7790000}"/>
    <cellStyle name="Salida 2 9 2 2 4" xfId="23394" xr:uid="{00000000-0005-0000-0000-0000C8790000}"/>
    <cellStyle name="Salida 2 9 2 3" xfId="23395" xr:uid="{00000000-0005-0000-0000-0000C9790000}"/>
    <cellStyle name="Salida 2 9 2 3 2" xfId="23396" xr:uid="{00000000-0005-0000-0000-0000CA790000}"/>
    <cellStyle name="Salida 2 9 2 3 3" xfId="23397" xr:uid="{00000000-0005-0000-0000-0000CB790000}"/>
    <cellStyle name="Salida 2 9 2 3 4" xfId="23398" xr:uid="{00000000-0005-0000-0000-0000CC790000}"/>
    <cellStyle name="Salida 2 9 2 3 5" xfId="23399" xr:uid="{00000000-0005-0000-0000-0000CD790000}"/>
    <cellStyle name="Salida 2 9 2 3 6" xfId="23400" xr:uid="{00000000-0005-0000-0000-0000CE790000}"/>
    <cellStyle name="Salida 2 9 2 4" xfId="23401" xr:uid="{00000000-0005-0000-0000-0000CF790000}"/>
    <cellStyle name="Salida 2 9 2 4 2" xfId="23402" xr:uid="{00000000-0005-0000-0000-0000D0790000}"/>
    <cellStyle name="Salida 2 9 2 4 3" xfId="23403" xr:uid="{00000000-0005-0000-0000-0000D1790000}"/>
    <cellStyle name="Salida 2 9 2 4 4" xfId="23404" xr:uid="{00000000-0005-0000-0000-0000D2790000}"/>
    <cellStyle name="Salida 2 9 2 4 5" xfId="23405" xr:uid="{00000000-0005-0000-0000-0000D3790000}"/>
    <cellStyle name="Salida 2 9 2 4 6" xfId="23406" xr:uid="{00000000-0005-0000-0000-0000D4790000}"/>
    <cellStyle name="Salida 2 9 2 5" xfId="23407" xr:uid="{00000000-0005-0000-0000-0000D5790000}"/>
    <cellStyle name="Salida 2 9 3" xfId="23408" xr:uid="{00000000-0005-0000-0000-0000D6790000}"/>
    <cellStyle name="Salida 2 9 3 2" xfId="23409" xr:uid="{00000000-0005-0000-0000-0000D7790000}"/>
    <cellStyle name="Salida 2 9 3 2 2" xfId="23410" xr:uid="{00000000-0005-0000-0000-0000D8790000}"/>
    <cellStyle name="Salida 2 9 3 2 3" xfId="23411" xr:uid="{00000000-0005-0000-0000-0000D9790000}"/>
    <cellStyle name="Salida 2 9 3 2 4" xfId="23412" xr:uid="{00000000-0005-0000-0000-0000DA790000}"/>
    <cellStyle name="Salida 2 9 3 2 5" xfId="23413" xr:uid="{00000000-0005-0000-0000-0000DB790000}"/>
    <cellStyle name="Salida 2 9 3 2 6" xfId="23414" xr:uid="{00000000-0005-0000-0000-0000DC790000}"/>
    <cellStyle name="Salida 2 9 3 3" xfId="23415" xr:uid="{00000000-0005-0000-0000-0000DD790000}"/>
    <cellStyle name="Salida 2 9 3 3 2" xfId="23416" xr:uid="{00000000-0005-0000-0000-0000DE790000}"/>
    <cellStyle name="Salida 2 9 3 3 3" xfId="23417" xr:uid="{00000000-0005-0000-0000-0000DF790000}"/>
    <cellStyle name="Salida 2 9 3 3 4" xfId="23418" xr:uid="{00000000-0005-0000-0000-0000E0790000}"/>
    <cellStyle name="Salida 2 9 3 3 5" xfId="23419" xr:uid="{00000000-0005-0000-0000-0000E1790000}"/>
    <cellStyle name="Salida 2 9 3 3 6" xfId="23420" xr:uid="{00000000-0005-0000-0000-0000E2790000}"/>
    <cellStyle name="Salida 2 9 3 4" xfId="23421" xr:uid="{00000000-0005-0000-0000-0000E3790000}"/>
    <cellStyle name="Salida 2 9 4" xfId="23422" xr:uid="{00000000-0005-0000-0000-0000E4790000}"/>
    <cellStyle name="Salida 2 9 4 2" xfId="23423" xr:uid="{00000000-0005-0000-0000-0000E5790000}"/>
    <cellStyle name="Salida 2 9 4 3" xfId="23424" xr:uid="{00000000-0005-0000-0000-0000E6790000}"/>
    <cellStyle name="Salida 2 9 4 4" xfId="23425" xr:uid="{00000000-0005-0000-0000-0000E7790000}"/>
    <cellStyle name="Salida 2 9 4 5" xfId="23426" xr:uid="{00000000-0005-0000-0000-0000E8790000}"/>
    <cellStyle name="Salida 2 9 4 6" xfId="23427" xr:uid="{00000000-0005-0000-0000-0000E9790000}"/>
    <cellStyle name="Salida 2 9 5" xfId="23428" xr:uid="{00000000-0005-0000-0000-0000EA790000}"/>
    <cellStyle name="Salida 2 9 5 2" xfId="23429" xr:uid="{00000000-0005-0000-0000-0000EB790000}"/>
    <cellStyle name="Salida 2 9 5 3" xfId="23430" xr:uid="{00000000-0005-0000-0000-0000EC790000}"/>
    <cellStyle name="Salida 2 9 5 4" xfId="23431" xr:uid="{00000000-0005-0000-0000-0000ED790000}"/>
    <cellStyle name="Salida 2 9 5 5" xfId="23432" xr:uid="{00000000-0005-0000-0000-0000EE790000}"/>
    <cellStyle name="Salida 2 9 5 6" xfId="23433" xr:uid="{00000000-0005-0000-0000-0000EF790000}"/>
    <cellStyle name="Salida 2 9 6" xfId="23434" xr:uid="{00000000-0005-0000-0000-0000F0790000}"/>
    <cellStyle name="Salida 2 9_Client_Report_SSFD_286_UI_15May14_06h00" xfId="37149" xr:uid="{00000000-0005-0000-0000-0000F1790000}"/>
    <cellStyle name="Salida 2_Client_Report_SSFD_286_UI_15May14_06h00" xfId="37150" xr:uid="{00000000-0005-0000-0000-0000F2790000}"/>
    <cellStyle name="Smalltxt" xfId="165" xr:uid="{00000000-0005-0000-0000-0000F3790000}"/>
    <cellStyle name="Texto de advertencia" xfId="166" xr:uid="{00000000-0005-0000-0000-0000F4790000}"/>
    <cellStyle name="Texto de advertencia 2" xfId="23435" xr:uid="{00000000-0005-0000-0000-0000F5790000}"/>
    <cellStyle name="Texto de advertencia 2 2" xfId="23436" xr:uid="{00000000-0005-0000-0000-0000F6790000}"/>
    <cellStyle name="Texto de advertencia 2_2historial" xfId="34886" xr:uid="{00000000-0005-0000-0000-0000F7790000}"/>
    <cellStyle name="Texto explicativo" xfId="375" xr:uid="{00000000-0005-0000-0000-0000F8790000}"/>
    <cellStyle name="Texto explicativo 2" xfId="23437" xr:uid="{00000000-0005-0000-0000-0000F9790000}"/>
    <cellStyle name="Texto explicativo 2 2" xfId="23438" xr:uid="{00000000-0005-0000-0000-0000FA790000}"/>
    <cellStyle name="Texto explicativo 2_Client_Report_SSFD_286_UI_15May14_06h00" xfId="37151" xr:uid="{00000000-0005-0000-0000-0000FB790000}"/>
    <cellStyle name="Title 10" xfId="38126" xr:uid="{00000000-0005-0000-0000-0000FC790000}"/>
    <cellStyle name="Title 11" xfId="388" xr:uid="{00000000-0005-0000-0000-0000FD790000}"/>
    <cellStyle name="Title 2" xfId="167" xr:uid="{00000000-0005-0000-0000-0000FE790000}"/>
    <cellStyle name="Title 2 2" xfId="246" xr:uid="{00000000-0005-0000-0000-0000FF790000}"/>
    <cellStyle name="Title 2 2 2" xfId="38225" xr:uid="{00000000-0005-0000-0000-0000007A0000}"/>
    <cellStyle name="Title 2 2 3" xfId="23440" xr:uid="{00000000-0005-0000-0000-0000017A0000}"/>
    <cellStyle name="Title 2 3" xfId="251" xr:uid="{00000000-0005-0000-0000-0000027A0000}"/>
    <cellStyle name="Title 2 3 2" xfId="37415" xr:uid="{00000000-0005-0000-0000-0000037A0000}"/>
    <cellStyle name="Title 2 3 3" xfId="35057" xr:uid="{00000000-0005-0000-0000-0000047A0000}"/>
    <cellStyle name="Title 2 3 4" xfId="38230" xr:uid="{00000000-0005-0000-0000-0000057A0000}"/>
    <cellStyle name="Title 2 3 5" xfId="34887" xr:uid="{00000000-0005-0000-0000-0000067A0000}"/>
    <cellStyle name="Title 2 4" xfId="37556" xr:uid="{00000000-0005-0000-0000-0000077A0000}"/>
    <cellStyle name="Title 2 5" xfId="38031" xr:uid="{00000000-0005-0000-0000-0000087A0000}"/>
    <cellStyle name="Title 2 6" xfId="23439" xr:uid="{00000000-0005-0000-0000-0000097A0000}"/>
    <cellStyle name="Title 2_Client_Report_SSFD_286_UI_15May14_06h00" xfId="37152" xr:uid="{00000000-0005-0000-0000-00000A7A0000}"/>
    <cellStyle name="Title 3" xfId="34547" xr:uid="{00000000-0005-0000-0000-00000B7A0000}"/>
    <cellStyle name="Title 3 2" xfId="34888" xr:uid="{00000000-0005-0000-0000-00000C7A0000}"/>
    <cellStyle name="Title 4" xfId="34548" xr:uid="{00000000-0005-0000-0000-00000D7A0000}"/>
    <cellStyle name="Title 5" xfId="35056" xr:uid="{00000000-0005-0000-0000-00000E7A0000}"/>
    <cellStyle name="Title 6" xfId="37553" xr:uid="{00000000-0005-0000-0000-00000F7A0000}"/>
    <cellStyle name="Title 7" xfId="37554" xr:uid="{00000000-0005-0000-0000-0000107A0000}"/>
    <cellStyle name="Title 8" xfId="37555" xr:uid="{00000000-0005-0000-0000-0000117A0000}"/>
    <cellStyle name="Title 9" xfId="38083" xr:uid="{00000000-0005-0000-0000-0000127A0000}"/>
    <cellStyle name="Título" xfId="376" xr:uid="{00000000-0005-0000-0000-0000137A0000}"/>
    <cellStyle name="Título 1" xfId="377" xr:uid="{00000000-0005-0000-0000-0000147A0000}"/>
    <cellStyle name="Título 1 2" xfId="23441" xr:uid="{00000000-0005-0000-0000-0000157A0000}"/>
    <cellStyle name="Título 1 2 2" xfId="23442" xr:uid="{00000000-0005-0000-0000-0000167A0000}"/>
    <cellStyle name="Título 1 2_Client_Report_SSFD_286_UI_15May14_06h00" xfId="37153" xr:uid="{00000000-0005-0000-0000-0000177A0000}"/>
    <cellStyle name="Título 2" xfId="378" xr:uid="{00000000-0005-0000-0000-0000187A0000}"/>
    <cellStyle name="Título 2 2" xfId="23443" xr:uid="{00000000-0005-0000-0000-0000197A0000}"/>
    <cellStyle name="Título 2 2 2" xfId="23444" xr:uid="{00000000-0005-0000-0000-00001A7A0000}"/>
    <cellStyle name="Título 2 2_Client_Report_SSFD_286_UI_15May14_06h00" xfId="37154" xr:uid="{00000000-0005-0000-0000-00001B7A0000}"/>
    <cellStyle name="Título 3" xfId="379" xr:uid="{00000000-0005-0000-0000-00001C7A0000}"/>
    <cellStyle name="Título 3 2" xfId="23445" xr:uid="{00000000-0005-0000-0000-00001D7A0000}"/>
    <cellStyle name="Título 3 2 10" xfId="23446" xr:uid="{00000000-0005-0000-0000-00001E7A0000}"/>
    <cellStyle name="Título 3 2 10 10" xfId="30411" xr:uid="{00000000-0005-0000-0000-00001F7A0000}"/>
    <cellStyle name="Título 3 2 10 11" xfId="28868" xr:uid="{00000000-0005-0000-0000-0000207A0000}"/>
    <cellStyle name="Título 3 2 10 2" xfId="23447" xr:uid="{00000000-0005-0000-0000-0000217A0000}"/>
    <cellStyle name="Título 3 2 10 2 2" xfId="23448" xr:uid="{00000000-0005-0000-0000-0000227A0000}"/>
    <cellStyle name="Título 3 2 10 2 2 2" xfId="23449" xr:uid="{00000000-0005-0000-0000-0000237A0000}"/>
    <cellStyle name="Título 3 2 10 2 2 2 2" xfId="23450" xr:uid="{00000000-0005-0000-0000-0000247A0000}"/>
    <cellStyle name="Título 3 2 10 2 2 2 2 2" xfId="23451" xr:uid="{00000000-0005-0000-0000-0000257A0000}"/>
    <cellStyle name="Título 3 2 10 2 2 2 2 2 2" xfId="27301" xr:uid="{00000000-0005-0000-0000-0000267A0000}"/>
    <cellStyle name="Título 3 2 10 2 2 2 2 2 2 2" xfId="31940" xr:uid="{00000000-0005-0000-0000-0000277A0000}"/>
    <cellStyle name="Título 3 2 10 2 2 2 2 2 2 3" xfId="33526" xr:uid="{00000000-0005-0000-0000-0000287A0000}"/>
    <cellStyle name="Título 3 2 10 2 2 2 2 2 3" xfId="30416" xr:uid="{00000000-0005-0000-0000-0000297A0000}"/>
    <cellStyle name="Título 3 2 10 2 2 2 2 2 4" xfId="28863" xr:uid="{00000000-0005-0000-0000-00002A7A0000}"/>
    <cellStyle name="Título 3 2 10 2 2 2 2 3" xfId="27300" xr:uid="{00000000-0005-0000-0000-00002B7A0000}"/>
    <cellStyle name="Título 3 2 10 2 2 2 2 3 2" xfId="31939" xr:uid="{00000000-0005-0000-0000-00002C7A0000}"/>
    <cellStyle name="Título 3 2 10 2 2 2 2 3 3" xfId="33525" xr:uid="{00000000-0005-0000-0000-00002D7A0000}"/>
    <cellStyle name="Título 3 2 10 2 2 2 2 4" xfId="30415" xr:uid="{00000000-0005-0000-0000-00002E7A0000}"/>
    <cellStyle name="Título 3 2 10 2 2 2 2 5" xfId="28864" xr:uid="{00000000-0005-0000-0000-00002F7A0000}"/>
    <cellStyle name="Título 3 2 10 2 2 2 3" xfId="23452" xr:uid="{00000000-0005-0000-0000-0000307A0000}"/>
    <cellStyle name="Título 3 2 10 2 2 2 3 2" xfId="27302" xr:uid="{00000000-0005-0000-0000-0000317A0000}"/>
    <cellStyle name="Título 3 2 10 2 2 2 3 2 2" xfId="31941" xr:uid="{00000000-0005-0000-0000-0000327A0000}"/>
    <cellStyle name="Título 3 2 10 2 2 2 3 2 3" xfId="33527" xr:uid="{00000000-0005-0000-0000-0000337A0000}"/>
    <cellStyle name="Título 3 2 10 2 2 2 3 3" xfId="30417" xr:uid="{00000000-0005-0000-0000-0000347A0000}"/>
    <cellStyle name="Título 3 2 10 2 2 2 3 4" xfId="28862" xr:uid="{00000000-0005-0000-0000-0000357A0000}"/>
    <cellStyle name="Título 3 2 10 2 2 2 4" xfId="27299" xr:uid="{00000000-0005-0000-0000-0000367A0000}"/>
    <cellStyle name="Título 3 2 10 2 2 2 4 2" xfId="31938" xr:uid="{00000000-0005-0000-0000-0000377A0000}"/>
    <cellStyle name="Título 3 2 10 2 2 2 4 3" xfId="33524" xr:uid="{00000000-0005-0000-0000-0000387A0000}"/>
    <cellStyle name="Título 3 2 10 2 2 2 5" xfId="30414" xr:uid="{00000000-0005-0000-0000-0000397A0000}"/>
    <cellStyle name="Título 3 2 10 2 2 2 6" xfId="28865" xr:uid="{00000000-0005-0000-0000-00003A7A0000}"/>
    <cellStyle name="Título 3 2 10 2 2 3" xfId="23453" xr:uid="{00000000-0005-0000-0000-00003B7A0000}"/>
    <cellStyle name="Título 3 2 10 2 2 3 2" xfId="23454" xr:uid="{00000000-0005-0000-0000-00003C7A0000}"/>
    <cellStyle name="Título 3 2 10 2 2 3 2 2" xfId="27304" xr:uid="{00000000-0005-0000-0000-00003D7A0000}"/>
    <cellStyle name="Título 3 2 10 2 2 3 2 2 2" xfId="31943" xr:uid="{00000000-0005-0000-0000-00003E7A0000}"/>
    <cellStyle name="Título 3 2 10 2 2 3 2 2 3" xfId="33529" xr:uid="{00000000-0005-0000-0000-00003F7A0000}"/>
    <cellStyle name="Título 3 2 10 2 2 3 2 3" xfId="30419" xr:uid="{00000000-0005-0000-0000-0000407A0000}"/>
    <cellStyle name="Título 3 2 10 2 2 3 2 4" xfId="28860" xr:uid="{00000000-0005-0000-0000-0000417A0000}"/>
    <cellStyle name="Título 3 2 10 2 2 3 3" xfId="27303" xr:uid="{00000000-0005-0000-0000-0000427A0000}"/>
    <cellStyle name="Título 3 2 10 2 2 3 3 2" xfId="31942" xr:uid="{00000000-0005-0000-0000-0000437A0000}"/>
    <cellStyle name="Título 3 2 10 2 2 3 3 3" xfId="33528" xr:uid="{00000000-0005-0000-0000-0000447A0000}"/>
    <cellStyle name="Título 3 2 10 2 2 3 4" xfId="30418" xr:uid="{00000000-0005-0000-0000-0000457A0000}"/>
    <cellStyle name="Título 3 2 10 2 2 3 5" xfId="28861" xr:uid="{00000000-0005-0000-0000-0000467A0000}"/>
    <cellStyle name="Título 3 2 10 2 2 4" xfId="23455" xr:uid="{00000000-0005-0000-0000-0000477A0000}"/>
    <cellStyle name="Título 3 2 10 2 2 4 2" xfId="27305" xr:uid="{00000000-0005-0000-0000-0000487A0000}"/>
    <cellStyle name="Título 3 2 10 2 2 4 2 2" xfId="31944" xr:uid="{00000000-0005-0000-0000-0000497A0000}"/>
    <cellStyle name="Título 3 2 10 2 2 4 2 3" xfId="33530" xr:uid="{00000000-0005-0000-0000-00004A7A0000}"/>
    <cellStyle name="Título 3 2 10 2 2 4 3" xfId="30420" xr:uid="{00000000-0005-0000-0000-00004B7A0000}"/>
    <cellStyle name="Título 3 2 10 2 2 4 4" xfId="28859" xr:uid="{00000000-0005-0000-0000-00004C7A0000}"/>
    <cellStyle name="Título 3 2 10 2 2 5" xfId="27298" xr:uid="{00000000-0005-0000-0000-00004D7A0000}"/>
    <cellStyle name="Título 3 2 10 2 2 5 2" xfId="31937" xr:uid="{00000000-0005-0000-0000-00004E7A0000}"/>
    <cellStyle name="Título 3 2 10 2 2 5 3" xfId="33523" xr:uid="{00000000-0005-0000-0000-00004F7A0000}"/>
    <cellStyle name="Título 3 2 10 2 2 6" xfId="30413" xr:uid="{00000000-0005-0000-0000-0000507A0000}"/>
    <cellStyle name="Título 3 2 10 2 2 7" xfId="28866" xr:uid="{00000000-0005-0000-0000-0000517A0000}"/>
    <cellStyle name="Título 3 2 10 2 3" xfId="23456" xr:uid="{00000000-0005-0000-0000-0000527A0000}"/>
    <cellStyle name="Título 3 2 10 2 3 2" xfId="23457" xr:uid="{00000000-0005-0000-0000-0000537A0000}"/>
    <cellStyle name="Título 3 2 10 2 3 2 2" xfId="23458" xr:uid="{00000000-0005-0000-0000-0000547A0000}"/>
    <cellStyle name="Título 3 2 10 2 3 2 2 2" xfId="27308" xr:uid="{00000000-0005-0000-0000-0000557A0000}"/>
    <cellStyle name="Título 3 2 10 2 3 2 2 2 2" xfId="31947" xr:uid="{00000000-0005-0000-0000-0000567A0000}"/>
    <cellStyle name="Título 3 2 10 2 3 2 2 2 3" xfId="33533" xr:uid="{00000000-0005-0000-0000-0000577A0000}"/>
    <cellStyle name="Título 3 2 10 2 3 2 2 3" xfId="30423" xr:uid="{00000000-0005-0000-0000-0000587A0000}"/>
    <cellStyle name="Título 3 2 10 2 3 2 2 4" xfId="28856" xr:uid="{00000000-0005-0000-0000-0000597A0000}"/>
    <cellStyle name="Título 3 2 10 2 3 2 3" xfId="27307" xr:uid="{00000000-0005-0000-0000-00005A7A0000}"/>
    <cellStyle name="Título 3 2 10 2 3 2 3 2" xfId="31946" xr:uid="{00000000-0005-0000-0000-00005B7A0000}"/>
    <cellStyle name="Título 3 2 10 2 3 2 3 3" xfId="33532" xr:uid="{00000000-0005-0000-0000-00005C7A0000}"/>
    <cellStyle name="Título 3 2 10 2 3 2 4" xfId="30422" xr:uid="{00000000-0005-0000-0000-00005D7A0000}"/>
    <cellStyle name="Título 3 2 10 2 3 2 5" xfId="28857" xr:uid="{00000000-0005-0000-0000-00005E7A0000}"/>
    <cellStyle name="Título 3 2 10 2 3 3" xfId="23459" xr:uid="{00000000-0005-0000-0000-00005F7A0000}"/>
    <cellStyle name="Título 3 2 10 2 3 3 2" xfId="27309" xr:uid="{00000000-0005-0000-0000-0000607A0000}"/>
    <cellStyle name="Título 3 2 10 2 3 3 2 2" xfId="31948" xr:uid="{00000000-0005-0000-0000-0000617A0000}"/>
    <cellStyle name="Título 3 2 10 2 3 3 2 3" xfId="33534" xr:uid="{00000000-0005-0000-0000-0000627A0000}"/>
    <cellStyle name="Título 3 2 10 2 3 3 3" xfId="30424" xr:uid="{00000000-0005-0000-0000-0000637A0000}"/>
    <cellStyle name="Título 3 2 10 2 3 3 4" xfId="28855" xr:uid="{00000000-0005-0000-0000-0000647A0000}"/>
    <cellStyle name="Título 3 2 10 2 3 4" xfId="27306" xr:uid="{00000000-0005-0000-0000-0000657A0000}"/>
    <cellStyle name="Título 3 2 10 2 3 4 2" xfId="31945" xr:uid="{00000000-0005-0000-0000-0000667A0000}"/>
    <cellStyle name="Título 3 2 10 2 3 4 3" xfId="33531" xr:uid="{00000000-0005-0000-0000-0000677A0000}"/>
    <cellStyle name="Título 3 2 10 2 3 5" xfId="30421" xr:uid="{00000000-0005-0000-0000-0000687A0000}"/>
    <cellStyle name="Título 3 2 10 2 3 6" xfId="28858" xr:uid="{00000000-0005-0000-0000-0000697A0000}"/>
    <cellStyle name="Título 3 2 10 2 4" xfId="23460" xr:uid="{00000000-0005-0000-0000-00006A7A0000}"/>
    <cellStyle name="Título 3 2 10 2 4 2" xfId="23461" xr:uid="{00000000-0005-0000-0000-00006B7A0000}"/>
    <cellStyle name="Título 3 2 10 2 4 2 2" xfId="27311" xr:uid="{00000000-0005-0000-0000-00006C7A0000}"/>
    <cellStyle name="Título 3 2 10 2 4 2 2 2" xfId="31950" xr:uid="{00000000-0005-0000-0000-00006D7A0000}"/>
    <cellStyle name="Título 3 2 10 2 4 2 2 3" xfId="33536" xr:uid="{00000000-0005-0000-0000-00006E7A0000}"/>
    <cellStyle name="Título 3 2 10 2 4 2 3" xfId="30426" xr:uid="{00000000-0005-0000-0000-00006F7A0000}"/>
    <cellStyle name="Título 3 2 10 2 4 2 4" xfId="28853" xr:uid="{00000000-0005-0000-0000-0000707A0000}"/>
    <cellStyle name="Título 3 2 10 2 4 3" xfId="27310" xr:uid="{00000000-0005-0000-0000-0000717A0000}"/>
    <cellStyle name="Título 3 2 10 2 4 3 2" xfId="31949" xr:uid="{00000000-0005-0000-0000-0000727A0000}"/>
    <cellStyle name="Título 3 2 10 2 4 3 3" xfId="33535" xr:uid="{00000000-0005-0000-0000-0000737A0000}"/>
    <cellStyle name="Título 3 2 10 2 4 4" xfId="30425" xr:uid="{00000000-0005-0000-0000-0000747A0000}"/>
    <cellStyle name="Título 3 2 10 2 4 5" xfId="28854" xr:uid="{00000000-0005-0000-0000-0000757A0000}"/>
    <cellStyle name="Título 3 2 10 2 5" xfId="23462" xr:uid="{00000000-0005-0000-0000-0000767A0000}"/>
    <cellStyle name="Título 3 2 10 2 5 2" xfId="27312" xr:uid="{00000000-0005-0000-0000-0000777A0000}"/>
    <cellStyle name="Título 3 2 10 2 5 2 2" xfId="31951" xr:uid="{00000000-0005-0000-0000-0000787A0000}"/>
    <cellStyle name="Título 3 2 10 2 5 2 3" xfId="33537" xr:uid="{00000000-0005-0000-0000-0000797A0000}"/>
    <cellStyle name="Título 3 2 10 2 5 3" xfId="30427" xr:uid="{00000000-0005-0000-0000-00007A7A0000}"/>
    <cellStyle name="Título 3 2 10 2 5 4" xfId="28852" xr:uid="{00000000-0005-0000-0000-00007B7A0000}"/>
    <cellStyle name="Título 3 2 10 2 6" xfId="27297" xr:uid="{00000000-0005-0000-0000-00007C7A0000}"/>
    <cellStyle name="Título 3 2 10 2 6 2" xfId="31936" xr:uid="{00000000-0005-0000-0000-00007D7A0000}"/>
    <cellStyle name="Título 3 2 10 2 6 3" xfId="33522" xr:uid="{00000000-0005-0000-0000-00007E7A0000}"/>
    <cellStyle name="Título 3 2 10 2 7" xfId="30412" xr:uid="{00000000-0005-0000-0000-00007F7A0000}"/>
    <cellStyle name="Título 3 2 10 2 8" xfId="28867" xr:uid="{00000000-0005-0000-0000-0000807A0000}"/>
    <cellStyle name="Título 3 2 10 3" xfId="23463" xr:uid="{00000000-0005-0000-0000-0000817A0000}"/>
    <cellStyle name="Título 3 2 10 3 2" xfId="23464" xr:uid="{00000000-0005-0000-0000-0000827A0000}"/>
    <cellStyle name="Título 3 2 10 3 2 2" xfId="23465" xr:uid="{00000000-0005-0000-0000-0000837A0000}"/>
    <cellStyle name="Título 3 2 10 3 2 2 2" xfId="23466" xr:uid="{00000000-0005-0000-0000-0000847A0000}"/>
    <cellStyle name="Título 3 2 10 3 2 2 2 2" xfId="27316" xr:uid="{00000000-0005-0000-0000-0000857A0000}"/>
    <cellStyle name="Título 3 2 10 3 2 2 2 2 2" xfId="31955" xr:uid="{00000000-0005-0000-0000-0000867A0000}"/>
    <cellStyle name="Título 3 2 10 3 2 2 2 2 3" xfId="33541" xr:uid="{00000000-0005-0000-0000-0000877A0000}"/>
    <cellStyle name="Título 3 2 10 3 2 2 2 3" xfId="30431" xr:uid="{00000000-0005-0000-0000-0000887A0000}"/>
    <cellStyle name="Título 3 2 10 3 2 2 2 4" xfId="28848" xr:uid="{00000000-0005-0000-0000-0000897A0000}"/>
    <cellStyle name="Título 3 2 10 3 2 2 3" xfId="27315" xr:uid="{00000000-0005-0000-0000-00008A7A0000}"/>
    <cellStyle name="Título 3 2 10 3 2 2 3 2" xfId="31954" xr:uid="{00000000-0005-0000-0000-00008B7A0000}"/>
    <cellStyle name="Título 3 2 10 3 2 2 3 3" xfId="33540" xr:uid="{00000000-0005-0000-0000-00008C7A0000}"/>
    <cellStyle name="Título 3 2 10 3 2 2 4" xfId="30430" xr:uid="{00000000-0005-0000-0000-00008D7A0000}"/>
    <cellStyle name="Título 3 2 10 3 2 2 5" xfId="28849" xr:uid="{00000000-0005-0000-0000-00008E7A0000}"/>
    <cellStyle name="Título 3 2 10 3 2 3" xfId="23467" xr:uid="{00000000-0005-0000-0000-00008F7A0000}"/>
    <cellStyle name="Título 3 2 10 3 2 3 2" xfId="27317" xr:uid="{00000000-0005-0000-0000-0000907A0000}"/>
    <cellStyle name="Título 3 2 10 3 2 3 2 2" xfId="31956" xr:uid="{00000000-0005-0000-0000-0000917A0000}"/>
    <cellStyle name="Título 3 2 10 3 2 3 2 3" xfId="33542" xr:uid="{00000000-0005-0000-0000-0000927A0000}"/>
    <cellStyle name="Título 3 2 10 3 2 3 3" xfId="30432" xr:uid="{00000000-0005-0000-0000-0000937A0000}"/>
    <cellStyle name="Título 3 2 10 3 2 3 4" xfId="28847" xr:uid="{00000000-0005-0000-0000-0000947A0000}"/>
    <cellStyle name="Título 3 2 10 3 2 4" xfId="27314" xr:uid="{00000000-0005-0000-0000-0000957A0000}"/>
    <cellStyle name="Título 3 2 10 3 2 4 2" xfId="31953" xr:uid="{00000000-0005-0000-0000-0000967A0000}"/>
    <cellStyle name="Título 3 2 10 3 2 4 3" xfId="33539" xr:uid="{00000000-0005-0000-0000-0000977A0000}"/>
    <cellStyle name="Título 3 2 10 3 2 5" xfId="30429" xr:uid="{00000000-0005-0000-0000-0000987A0000}"/>
    <cellStyle name="Título 3 2 10 3 2 6" xfId="28850" xr:uid="{00000000-0005-0000-0000-0000997A0000}"/>
    <cellStyle name="Título 3 2 10 3 3" xfId="23468" xr:uid="{00000000-0005-0000-0000-00009A7A0000}"/>
    <cellStyle name="Título 3 2 10 3 3 2" xfId="23469" xr:uid="{00000000-0005-0000-0000-00009B7A0000}"/>
    <cellStyle name="Título 3 2 10 3 3 2 2" xfId="27319" xr:uid="{00000000-0005-0000-0000-00009C7A0000}"/>
    <cellStyle name="Título 3 2 10 3 3 2 2 2" xfId="31958" xr:uid="{00000000-0005-0000-0000-00009D7A0000}"/>
    <cellStyle name="Título 3 2 10 3 3 2 2 3" xfId="33544" xr:uid="{00000000-0005-0000-0000-00009E7A0000}"/>
    <cellStyle name="Título 3 2 10 3 3 2 3" xfId="30434" xr:uid="{00000000-0005-0000-0000-00009F7A0000}"/>
    <cellStyle name="Título 3 2 10 3 3 2 4" xfId="28845" xr:uid="{00000000-0005-0000-0000-0000A07A0000}"/>
    <cellStyle name="Título 3 2 10 3 3 3" xfId="27318" xr:uid="{00000000-0005-0000-0000-0000A17A0000}"/>
    <cellStyle name="Título 3 2 10 3 3 3 2" xfId="31957" xr:uid="{00000000-0005-0000-0000-0000A27A0000}"/>
    <cellStyle name="Título 3 2 10 3 3 3 3" xfId="33543" xr:uid="{00000000-0005-0000-0000-0000A37A0000}"/>
    <cellStyle name="Título 3 2 10 3 3 4" xfId="30433" xr:uid="{00000000-0005-0000-0000-0000A47A0000}"/>
    <cellStyle name="Título 3 2 10 3 3 5" xfId="28846" xr:uid="{00000000-0005-0000-0000-0000A57A0000}"/>
    <cellStyle name="Título 3 2 10 3 4" xfId="23470" xr:uid="{00000000-0005-0000-0000-0000A67A0000}"/>
    <cellStyle name="Título 3 2 10 3 4 2" xfId="27320" xr:uid="{00000000-0005-0000-0000-0000A77A0000}"/>
    <cellStyle name="Título 3 2 10 3 4 2 2" xfId="31959" xr:uid="{00000000-0005-0000-0000-0000A87A0000}"/>
    <cellStyle name="Título 3 2 10 3 4 2 3" xfId="33545" xr:uid="{00000000-0005-0000-0000-0000A97A0000}"/>
    <cellStyle name="Título 3 2 10 3 4 3" xfId="30435" xr:uid="{00000000-0005-0000-0000-0000AA7A0000}"/>
    <cellStyle name="Título 3 2 10 3 4 4" xfId="28844" xr:uid="{00000000-0005-0000-0000-0000AB7A0000}"/>
    <cellStyle name="Título 3 2 10 3 5" xfId="27313" xr:uid="{00000000-0005-0000-0000-0000AC7A0000}"/>
    <cellStyle name="Título 3 2 10 3 5 2" xfId="31952" xr:uid="{00000000-0005-0000-0000-0000AD7A0000}"/>
    <cellStyle name="Título 3 2 10 3 5 3" xfId="33538" xr:uid="{00000000-0005-0000-0000-0000AE7A0000}"/>
    <cellStyle name="Título 3 2 10 3 6" xfId="30428" xr:uid="{00000000-0005-0000-0000-0000AF7A0000}"/>
    <cellStyle name="Título 3 2 10 3 7" xfId="28851" xr:uid="{00000000-0005-0000-0000-0000B07A0000}"/>
    <cellStyle name="Título 3 2 10 4" xfId="23471" xr:uid="{00000000-0005-0000-0000-0000B17A0000}"/>
    <cellStyle name="Título 3 2 10 4 2" xfId="23472" xr:uid="{00000000-0005-0000-0000-0000B27A0000}"/>
    <cellStyle name="Título 3 2 10 4 2 2" xfId="23473" xr:uid="{00000000-0005-0000-0000-0000B37A0000}"/>
    <cellStyle name="Título 3 2 10 4 2 2 2" xfId="27323" xr:uid="{00000000-0005-0000-0000-0000B47A0000}"/>
    <cellStyle name="Título 3 2 10 4 2 2 2 2" xfId="31962" xr:uid="{00000000-0005-0000-0000-0000B57A0000}"/>
    <cellStyle name="Título 3 2 10 4 2 2 2 3" xfId="33548" xr:uid="{00000000-0005-0000-0000-0000B67A0000}"/>
    <cellStyle name="Título 3 2 10 4 2 2 3" xfId="30438" xr:uid="{00000000-0005-0000-0000-0000B77A0000}"/>
    <cellStyle name="Título 3 2 10 4 2 2 4" xfId="28841" xr:uid="{00000000-0005-0000-0000-0000B87A0000}"/>
    <cellStyle name="Título 3 2 10 4 2 3" xfId="27322" xr:uid="{00000000-0005-0000-0000-0000B97A0000}"/>
    <cellStyle name="Título 3 2 10 4 2 3 2" xfId="31961" xr:uid="{00000000-0005-0000-0000-0000BA7A0000}"/>
    <cellStyle name="Título 3 2 10 4 2 3 3" xfId="33547" xr:uid="{00000000-0005-0000-0000-0000BB7A0000}"/>
    <cellStyle name="Título 3 2 10 4 2 4" xfId="30437" xr:uid="{00000000-0005-0000-0000-0000BC7A0000}"/>
    <cellStyle name="Título 3 2 10 4 2 5" xfId="28842" xr:uid="{00000000-0005-0000-0000-0000BD7A0000}"/>
    <cellStyle name="Título 3 2 10 4 3" xfId="23474" xr:uid="{00000000-0005-0000-0000-0000BE7A0000}"/>
    <cellStyle name="Título 3 2 10 4 3 2" xfId="27324" xr:uid="{00000000-0005-0000-0000-0000BF7A0000}"/>
    <cellStyle name="Título 3 2 10 4 3 2 2" xfId="31963" xr:uid="{00000000-0005-0000-0000-0000C07A0000}"/>
    <cellStyle name="Título 3 2 10 4 3 2 3" xfId="33549" xr:uid="{00000000-0005-0000-0000-0000C17A0000}"/>
    <cellStyle name="Título 3 2 10 4 3 3" xfId="30439" xr:uid="{00000000-0005-0000-0000-0000C27A0000}"/>
    <cellStyle name="Título 3 2 10 4 3 4" xfId="28840" xr:uid="{00000000-0005-0000-0000-0000C37A0000}"/>
    <cellStyle name="Título 3 2 10 4 4" xfId="27321" xr:uid="{00000000-0005-0000-0000-0000C47A0000}"/>
    <cellStyle name="Título 3 2 10 4 4 2" xfId="31960" xr:uid="{00000000-0005-0000-0000-0000C57A0000}"/>
    <cellStyle name="Título 3 2 10 4 4 3" xfId="33546" xr:uid="{00000000-0005-0000-0000-0000C67A0000}"/>
    <cellStyle name="Título 3 2 10 4 5" xfId="30436" xr:uid="{00000000-0005-0000-0000-0000C77A0000}"/>
    <cellStyle name="Título 3 2 10 4 6" xfId="28843" xr:uid="{00000000-0005-0000-0000-0000C87A0000}"/>
    <cellStyle name="Título 3 2 10 5" xfId="23475" xr:uid="{00000000-0005-0000-0000-0000C97A0000}"/>
    <cellStyle name="Título 3 2 10 5 2" xfId="23476" xr:uid="{00000000-0005-0000-0000-0000CA7A0000}"/>
    <cellStyle name="Título 3 2 10 5 2 2" xfId="27326" xr:uid="{00000000-0005-0000-0000-0000CB7A0000}"/>
    <cellStyle name="Título 3 2 10 5 2 2 2" xfId="31965" xr:uid="{00000000-0005-0000-0000-0000CC7A0000}"/>
    <cellStyle name="Título 3 2 10 5 2 2 3" xfId="33551" xr:uid="{00000000-0005-0000-0000-0000CD7A0000}"/>
    <cellStyle name="Título 3 2 10 5 2 3" xfId="30441" xr:uid="{00000000-0005-0000-0000-0000CE7A0000}"/>
    <cellStyle name="Título 3 2 10 5 2 4" xfId="28838" xr:uid="{00000000-0005-0000-0000-0000CF7A0000}"/>
    <cellStyle name="Título 3 2 10 5 3" xfId="27325" xr:uid="{00000000-0005-0000-0000-0000D07A0000}"/>
    <cellStyle name="Título 3 2 10 5 3 2" xfId="31964" xr:uid="{00000000-0005-0000-0000-0000D17A0000}"/>
    <cellStyle name="Título 3 2 10 5 3 3" xfId="33550" xr:uid="{00000000-0005-0000-0000-0000D27A0000}"/>
    <cellStyle name="Título 3 2 10 5 4" xfId="30440" xr:uid="{00000000-0005-0000-0000-0000D37A0000}"/>
    <cellStyle name="Título 3 2 10 5 5" xfId="28839" xr:uid="{00000000-0005-0000-0000-0000D47A0000}"/>
    <cellStyle name="Título 3 2 10 6" xfId="23477" xr:uid="{00000000-0005-0000-0000-0000D57A0000}"/>
    <cellStyle name="Título 3 2 10 6 2" xfId="23478" xr:uid="{00000000-0005-0000-0000-0000D67A0000}"/>
    <cellStyle name="Título 3 2 10 6 2 2" xfId="27328" xr:uid="{00000000-0005-0000-0000-0000D77A0000}"/>
    <cellStyle name="Título 3 2 10 6 2 2 2" xfId="31967" xr:uid="{00000000-0005-0000-0000-0000D87A0000}"/>
    <cellStyle name="Título 3 2 10 6 2 2 3" xfId="33553" xr:uid="{00000000-0005-0000-0000-0000D97A0000}"/>
    <cellStyle name="Título 3 2 10 6 2 3" xfId="30443" xr:uid="{00000000-0005-0000-0000-0000DA7A0000}"/>
    <cellStyle name="Título 3 2 10 6 2 4" xfId="28836" xr:uid="{00000000-0005-0000-0000-0000DB7A0000}"/>
    <cellStyle name="Título 3 2 10 6 3" xfId="27327" xr:uid="{00000000-0005-0000-0000-0000DC7A0000}"/>
    <cellStyle name="Título 3 2 10 6 3 2" xfId="31966" xr:uid="{00000000-0005-0000-0000-0000DD7A0000}"/>
    <cellStyle name="Título 3 2 10 6 3 3" xfId="33552" xr:uid="{00000000-0005-0000-0000-0000DE7A0000}"/>
    <cellStyle name="Título 3 2 10 6 4" xfId="30442" xr:uid="{00000000-0005-0000-0000-0000DF7A0000}"/>
    <cellStyle name="Título 3 2 10 6 5" xfId="28837" xr:uid="{00000000-0005-0000-0000-0000E07A0000}"/>
    <cellStyle name="Título 3 2 10 7" xfId="23479" xr:uid="{00000000-0005-0000-0000-0000E17A0000}"/>
    <cellStyle name="Título 3 2 10 7 2" xfId="27329" xr:uid="{00000000-0005-0000-0000-0000E27A0000}"/>
    <cellStyle name="Título 3 2 10 7 2 2" xfId="31968" xr:uid="{00000000-0005-0000-0000-0000E37A0000}"/>
    <cellStyle name="Título 3 2 10 7 2 3" xfId="33554" xr:uid="{00000000-0005-0000-0000-0000E47A0000}"/>
    <cellStyle name="Título 3 2 10 7 3" xfId="30444" xr:uid="{00000000-0005-0000-0000-0000E57A0000}"/>
    <cellStyle name="Título 3 2 10 7 4" xfId="28835" xr:uid="{00000000-0005-0000-0000-0000E67A0000}"/>
    <cellStyle name="Título 3 2 10 8" xfId="27296" xr:uid="{00000000-0005-0000-0000-0000E77A0000}"/>
    <cellStyle name="Título 3 2 10 8 2" xfId="31935" xr:uid="{00000000-0005-0000-0000-0000E87A0000}"/>
    <cellStyle name="Título 3 2 10 8 3" xfId="33521" xr:uid="{00000000-0005-0000-0000-0000E97A0000}"/>
    <cellStyle name="Título 3 2 10 9" xfId="28084" xr:uid="{00000000-0005-0000-0000-0000EA7A0000}"/>
    <cellStyle name="Título 3 2 10 9 2" xfId="32720" xr:uid="{00000000-0005-0000-0000-0000EB7A0000}"/>
    <cellStyle name="Título 3 2 10 9 3" xfId="34306" xr:uid="{00000000-0005-0000-0000-0000EC7A0000}"/>
    <cellStyle name="Título 3 2 11" xfId="23480" xr:uid="{00000000-0005-0000-0000-0000ED7A0000}"/>
    <cellStyle name="Título 3 2 11 2" xfId="23481" xr:uid="{00000000-0005-0000-0000-0000EE7A0000}"/>
    <cellStyle name="Título 3 2 11 2 2" xfId="23482" xr:uid="{00000000-0005-0000-0000-0000EF7A0000}"/>
    <cellStyle name="Título 3 2 11 2 2 2" xfId="23483" xr:uid="{00000000-0005-0000-0000-0000F07A0000}"/>
    <cellStyle name="Título 3 2 11 2 2 2 2" xfId="23484" xr:uid="{00000000-0005-0000-0000-0000F17A0000}"/>
    <cellStyle name="Título 3 2 11 2 2 2 2 2" xfId="27334" xr:uid="{00000000-0005-0000-0000-0000F27A0000}"/>
    <cellStyle name="Título 3 2 11 2 2 2 2 2 2" xfId="31973" xr:uid="{00000000-0005-0000-0000-0000F37A0000}"/>
    <cellStyle name="Título 3 2 11 2 2 2 2 2 3" xfId="33559" xr:uid="{00000000-0005-0000-0000-0000F47A0000}"/>
    <cellStyle name="Título 3 2 11 2 2 2 2 3" xfId="30449" xr:uid="{00000000-0005-0000-0000-0000F57A0000}"/>
    <cellStyle name="Título 3 2 11 2 2 2 2 4" xfId="28830" xr:uid="{00000000-0005-0000-0000-0000F67A0000}"/>
    <cellStyle name="Título 3 2 11 2 2 2 3" xfId="27333" xr:uid="{00000000-0005-0000-0000-0000F77A0000}"/>
    <cellStyle name="Título 3 2 11 2 2 2 3 2" xfId="31972" xr:uid="{00000000-0005-0000-0000-0000F87A0000}"/>
    <cellStyle name="Título 3 2 11 2 2 2 3 3" xfId="33558" xr:uid="{00000000-0005-0000-0000-0000F97A0000}"/>
    <cellStyle name="Título 3 2 11 2 2 2 4" xfId="30448" xr:uid="{00000000-0005-0000-0000-0000FA7A0000}"/>
    <cellStyle name="Título 3 2 11 2 2 2 5" xfId="28831" xr:uid="{00000000-0005-0000-0000-0000FB7A0000}"/>
    <cellStyle name="Título 3 2 11 2 2 3" xfId="23485" xr:uid="{00000000-0005-0000-0000-0000FC7A0000}"/>
    <cellStyle name="Título 3 2 11 2 2 3 2" xfId="27335" xr:uid="{00000000-0005-0000-0000-0000FD7A0000}"/>
    <cellStyle name="Título 3 2 11 2 2 3 2 2" xfId="31974" xr:uid="{00000000-0005-0000-0000-0000FE7A0000}"/>
    <cellStyle name="Título 3 2 11 2 2 3 2 3" xfId="33560" xr:uid="{00000000-0005-0000-0000-0000FF7A0000}"/>
    <cellStyle name="Título 3 2 11 2 2 3 3" xfId="30450" xr:uid="{00000000-0005-0000-0000-0000007B0000}"/>
    <cellStyle name="Título 3 2 11 2 2 3 4" xfId="28829" xr:uid="{00000000-0005-0000-0000-0000017B0000}"/>
    <cellStyle name="Título 3 2 11 2 2 4" xfId="27332" xr:uid="{00000000-0005-0000-0000-0000027B0000}"/>
    <cellStyle name="Título 3 2 11 2 2 4 2" xfId="31971" xr:uid="{00000000-0005-0000-0000-0000037B0000}"/>
    <cellStyle name="Título 3 2 11 2 2 4 3" xfId="33557" xr:uid="{00000000-0005-0000-0000-0000047B0000}"/>
    <cellStyle name="Título 3 2 11 2 2 5" xfId="30447" xr:uid="{00000000-0005-0000-0000-0000057B0000}"/>
    <cellStyle name="Título 3 2 11 2 2 6" xfId="28832" xr:uid="{00000000-0005-0000-0000-0000067B0000}"/>
    <cellStyle name="Título 3 2 11 2 3" xfId="23486" xr:uid="{00000000-0005-0000-0000-0000077B0000}"/>
    <cellStyle name="Título 3 2 11 2 3 2" xfId="23487" xr:uid="{00000000-0005-0000-0000-0000087B0000}"/>
    <cellStyle name="Título 3 2 11 2 3 2 2" xfId="27337" xr:uid="{00000000-0005-0000-0000-0000097B0000}"/>
    <cellStyle name="Título 3 2 11 2 3 2 2 2" xfId="31976" xr:uid="{00000000-0005-0000-0000-00000A7B0000}"/>
    <cellStyle name="Título 3 2 11 2 3 2 2 3" xfId="33562" xr:uid="{00000000-0005-0000-0000-00000B7B0000}"/>
    <cellStyle name="Título 3 2 11 2 3 2 3" xfId="30452" xr:uid="{00000000-0005-0000-0000-00000C7B0000}"/>
    <cellStyle name="Título 3 2 11 2 3 2 4" xfId="28827" xr:uid="{00000000-0005-0000-0000-00000D7B0000}"/>
    <cellStyle name="Título 3 2 11 2 3 3" xfId="27336" xr:uid="{00000000-0005-0000-0000-00000E7B0000}"/>
    <cellStyle name="Título 3 2 11 2 3 3 2" xfId="31975" xr:uid="{00000000-0005-0000-0000-00000F7B0000}"/>
    <cellStyle name="Título 3 2 11 2 3 3 3" xfId="33561" xr:uid="{00000000-0005-0000-0000-0000107B0000}"/>
    <cellStyle name="Título 3 2 11 2 3 4" xfId="30451" xr:uid="{00000000-0005-0000-0000-0000117B0000}"/>
    <cellStyle name="Título 3 2 11 2 3 5" xfId="28828" xr:uid="{00000000-0005-0000-0000-0000127B0000}"/>
    <cellStyle name="Título 3 2 11 2 4" xfId="23488" xr:uid="{00000000-0005-0000-0000-0000137B0000}"/>
    <cellStyle name="Título 3 2 11 2 4 2" xfId="27338" xr:uid="{00000000-0005-0000-0000-0000147B0000}"/>
    <cellStyle name="Título 3 2 11 2 4 2 2" xfId="31977" xr:uid="{00000000-0005-0000-0000-0000157B0000}"/>
    <cellStyle name="Título 3 2 11 2 4 2 3" xfId="33563" xr:uid="{00000000-0005-0000-0000-0000167B0000}"/>
    <cellStyle name="Título 3 2 11 2 4 3" xfId="30453" xr:uid="{00000000-0005-0000-0000-0000177B0000}"/>
    <cellStyle name="Título 3 2 11 2 4 4" xfId="28826" xr:uid="{00000000-0005-0000-0000-0000187B0000}"/>
    <cellStyle name="Título 3 2 11 2 5" xfId="27331" xr:uid="{00000000-0005-0000-0000-0000197B0000}"/>
    <cellStyle name="Título 3 2 11 2 5 2" xfId="31970" xr:uid="{00000000-0005-0000-0000-00001A7B0000}"/>
    <cellStyle name="Título 3 2 11 2 5 3" xfId="33556" xr:uid="{00000000-0005-0000-0000-00001B7B0000}"/>
    <cellStyle name="Título 3 2 11 2 6" xfId="30446" xr:uid="{00000000-0005-0000-0000-00001C7B0000}"/>
    <cellStyle name="Título 3 2 11 2 7" xfId="28833" xr:uid="{00000000-0005-0000-0000-00001D7B0000}"/>
    <cellStyle name="Título 3 2 11 3" xfId="23489" xr:uid="{00000000-0005-0000-0000-00001E7B0000}"/>
    <cellStyle name="Título 3 2 11 3 2" xfId="23490" xr:uid="{00000000-0005-0000-0000-00001F7B0000}"/>
    <cellStyle name="Título 3 2 11 3 2 2" xfId="23491" xr:uid="{00000000-0005-0000-0000-0000207B0000}"/>
    <cellStyle name="Título 3 2 11 3 2 2 2" xfId="27341" xr:uid="{00000000-0005-0000-0000-0000217B0000}"/>
    <cellStyle name="Título 3 2 11 3 2 2 2 2" xfId="31980" xr:uid="{00000000-0005-0000-0000-0000227B0000}"/>
    <cellStyle name="Título 3 2 11 3 2 2 2 3" xfId="33566" xr:uid="{00000000-0005-0000-0000-0000237B0000}"/>
    <cellStyle name="Título 3 2 11 3 2 2 3" xfId="30456" xr:uid="{00000000-0005-0000-0000-0000247B0000}"/>
    <cellStyle name="Título 3 2 11 3 2 2 4" xfId="28823" xr:uid="{00000000-0005-0000-0000-0000257B0000}"/>
    <cellStyle name="Título 3 2 11 3 2 3" xfId="27340" xr:uid="{00000000-0005-0000-0000-0000267B0000}"/>
    <cellStyle name="Título 3 2 11 3 2 3 2" xfId="31979" xr:uid="{00000000-0005-0000-0000-0000277B0000}"/>
    <cellStyle name="Título 3 2 11 3 2 3 3" xfId="33565" xr:uid="{00000000-0005-0000-0000-0000287B0000}"/>
    <cellStyle name="Título 3 2 11 3 2 4" xfId="30455" xr:uid="{00000000-0005-0000-0000-0000297B0000}"/>
    <cellStyle name="Título 3 2 11 3 2 5" xfId="28824" xr:uid="{00000000-0005-0000-0000-00002A7B0000}"/>
    <cellStyle name="Título 3 2 11 3 3" xfId="23492" xr:uid="{00000000-0005-0000-0000-00002B7B0000}"/>
    <cellStyle name="Título 3 2 11 3 3 2" xfId="27342" xr:uid="{00000000-0005-0000-0000-00002C7B0000}"/>
    <cellStyle name="Título 3 2 11 3 3 2 2" xfId="31981" xr:uid="{00000000-0005-0000-0000-00002D7B0000}"/>
    <cellStyle name="Título 3 2 11 3 3 2 3" xfId="33567" xr:uid="{00000000-0005-0000-0000-00002E7B0000}"/>
    <cellStyle name="Título 3 2 11 3 3 3" xfId="30457" xr:uid="{00000000-0005-0000-0000-00002F7B0000}"/>
    <cellStyle name="Título 3 2 11 3 3 4" xfId="28822" xr:uid="{00000000-0005-0000-0000-0000307B0000}"/>
    <cellStyle name="Título 3 2 11 3 4" xfId="27339" xr:uid="{00000000-0005-0000-0000-0000317B0000}"/>
    <cellStyle name="Título 3 2 11 3 4 2" xfId="31978" xr:uid="{00000000-0005-0000-0000-0000327B0000}"/>
    <cellStyle name="Título 3 2 11 3 4 3" xfId="33564" xr:uid="{00000000-0005-0000-0000-0000337B0000}"/>
    <cellStyle name="Título 3 2 11 3 5" xfId="30454" xr:uid="{00000000-0005-0000-0000-0000347B0000}"/>
    <cellStyle name="Título 3 2 11 3 6" xfId="28825" xr:uid="{00000000-0005-0000-0000-0000357B0000}"/>
    <cellStyle name="Título 3 2 11 4" xfId="23493" xr:uid="{00000000-0005-0000-0000-0000367B0000}"/>
    <cellStyle name="Título 3 2 11 4 2" xfId="23494" xr:uid="{00000000-0005-0000-0000-0000377B0000}"/>
    <cellStyle name="Título 3 2 11 4 2 2" xfId="27344" xr:uid="{00000000-0005-0000-0000-0000387B0000}"/>
    <cellStyle name="Título 3 2 11 4 2 2 2" xfId="31983" xr:uid="{00000000-0005-0000-0000-0000397B0000}"/>
    <cellStyle name="Título 3 2 11 4 2 2 3" xfId="33569" xr:uid="{00000000-0005-0000-0000-00003A7B0000}"/>
    <cellStyle name="Título 3 2 11 4 2 3" xfId="30459" xr:uid="{00000000-0005-0000-0000-00003B7B0000}"/>
    <cellStyle name="Título 3 2 11 4 2 4" xfId="28820" xr:uid="{00000000-0005-0000-0000-00003C7B0000}"/>
    <cellStyle name="Título 3 2 11 4 3" xfId="27343" xr:uid="{00000000-0005-0000-0000-00003D7B0000}"/>
    <cellStyle name="Título 3 2 11 4 3 2" xfId="31982" xr:uid="{00000000-0005-0000-0000-00003E7B0000}"/>
    <cellStyle name="Título 3 2 11 4 3 3" xfId="33568" xr:uid="{00000000-0005-0000-0000-00003F7B0000}"/>
    <cellStyle name="Título 3 2 11 4 4" xfId="30458" xr:uid="{00000000-0005-0000-0000-0000407B0000}"/>
    <cellStyle name="Título 3 2 11 4 5" xfId="28821" xr:uid="{00000000-0005-0000-0000-0000417B0000}"/>
    <cellStyle name="Título 3 2 11 5" xfId="23495" xr:uid="{00000000-0005-0000-0000-0000427B0000}"/>
    <cellStyle name="Título 3 2 11 5 2" xfId="27345" xr:uid="{00000000-0005-0000-0000-0000437B0000}"/>
    <cellStyle name="Título 3 2 11 5 2 2" xfId="31984" xr:uid="{00000000-0005-0000-0000-0000447B0000}"/>
    <cellStyle name="Título 3 2 11 5 2 3" xfId="33570" xr:uid="{00000000-0005-0000-0000-0000457B0000}"/>
    <cellStyle name="Título 3 2 11 5 3" xfId="30460" xr:uid="{00000000-0005-0000-0000-0000467B0000}"/>
    <cellStyle name="Título 3 2 11 5 4" xfId="28819" xr:uid="{00000000-0005-0000-0000-0000477B0000}"/>
    <cellStyle name="Título 3 2 11 6" xfId="27330" xr:uid="{00000000-0005-0000-0000-0000487B0000}"/>
    <cellStyle name="Título 3 2 11 6 2" xfId="31969" xr:uid="{00000000-0005-0000-0000-0000497B0000}"/>
    <cellStyle name="Título 3 2 11 6 3" xfId="33555" xr:uid="{00000000-0005-0000-0000-00004A7B0000}"/>
    <cellStyle name="Título 3 2 11 7" xfId="28085" xr:uid="{00000000-0005-0000-0000-00004B7B0000}"/>
    <cellStyle name="Título 3 2 11 7 2" xfId="32721" xr:uid="{00000000-0005-0000-0000-00004C7B0000}"/>
    <cellStyle name="Título 3 2 11 7 3" xfId="34307" xr:uid="{00000000-0005-0000-0000-00004D7B0000}"/>
    <cellStyle name="Título 3 2 11 8" xfId="30445" xr:uid="{00000000-0005-0000-0000-00004E7B0000}"/>
    <cellStyle name="Título 3 2 11 9" xfId="28834" xr:uid="{00000000-0005-0000-0000-00004F7B0000}"/>
    <cellStyle name="Título 3 2 12" xfId="23496" xr:uid="{00000000-0005-0000-0000-0000507B0000}"/>
    <cellStyle name="Título 3 2 12 2" xfId="23497" xr:uid="{00000000-0005-0000-0000-0000517B0000}"/>
    <cellStyle name="Título 3 2 12 2 2" xfId="23498" xr:uid="{00000000-0005-0000-0000-0000527B0000}"/>
    <cellStyle name="Título 3 2 12 2 2 2" xfId="23499" xr:uid="{00000000-0005-0000-0000-0000537B0000}"/>
    <cellStyle name="Título 3 2 12 2 2 2 2" xfId="23500" xr:uid="{00000000-0005-0000-0000-0000547B0000}"/>
    <cellStyle name="Título 3 2 12 2 2 2 2 2" xfId="27350" xr:uid="{00000000-0005-0000-0000-0000557B0000}"/>
    <cellStyle name="Título 3 2 12 2 2 2 2 2 2" xfId="31989" xr:uid="{00000000-0005-0000-0000-0000567B0000}"/>
    <cellStyle name="Título 3 2 12 2 2 2 2 2 3" xfId="33575" xr:uid="{00000000-0005-0000-0000-0000577B0000}"/>
    <cellStyle name="Título 3 2 12 2 2 2 2 3" xfId="30465" xr:uid="{00000000-0005-0000-0000-0000587B0000}"/>
    <cellStyle name="Título 3 2 12 2 2 2 2 4" xfId="28814" xr:uid="{00000000-0005-0000-0000-0000597B0000}"/>
    <cellStyle name="Título 3 2 12 2 2 2 3" xfId="27349" xr:uid="{00000000-0005-0000-0000-00005A7B0000}"/>
    <cellStyle name="Título 3 2 12 2 2 2 3 2" xfId="31988" xr:uid="{00000000-0005-0000-0000-00005B7B0000}"/>
    <cellStyle name="Título 3 2 12 2 2 2 3 3" xfId="33574" xr:uid="{00000000-0005-0000-0000-00005C7B0000}"/>
    <cellStyle name="Título 3 2 12 2 2 2 4" xfId="30464" xr:uid="{00000000-0005-0000-0000-00005D7B0000}"/>
    <cellStyle name="Título 3 2 12 2 2 2 5" xfId="28815" xr:uid="{00000000-0005-0000-0000-00005E7B0000}"/>
    <cellStyle name="Título 3 2 12 2 2 3" xfId="23501" xr:uid="{00000000-0005-0000-0000-00005F7B0000}"/>
    <cellStyle name="Título 3 2 12 2 2 3 2" xfId="27351" xr:uid="{00000000-0005-0000-0000-0000607B0000}"/>
    <cellStyle name="Título 3 2 12 2 2 3 2 2" xfId="31990" xr:uid="{00000000-0005-0000-0000-0000617B0000}"/>
    <cellStyle name="Título 3 2 12 2 2 3 2 3" xfId="33576" xr:uid="{00000000-0005-0000-0000-0000627B0000}"/>
    <cellStyle name="Título 3 2 12 2 2 3 3" xfId="30466" xr:uid="{00000000-0005-0000-0000-0000637B0000}"/>
    <cellStyle name="Título 3 2 12 2 2 3 4" xfId="28813" xr:uid="{00000000-0005-0000-0000-0000647B0000}"/>
    <cellStyle name="Título 3 2 12 2 2 4" xfId="27348" xr:uid="{00000000-0005-0000-0000-0000657B0000}"/>
    <cellStyle name="Título 3 2 12 2 2 4 2" xfId="31987" xr:uid="{00000000-0005-0000-0000-0000667B0000}"/>
    <cellStyle name="Título 3 2 12 2 2 4 3" xfId="33573" xr:uid="{00000000-0005-0000-0000-0000677B0000}"/>
    <cellStyle name="Título 3 2 12 2 2 5" xfId="30463" xr:uid="{00000000-0005-0000-0000-0000687B0000}"/>
    <cellStyle name="Título 3 2 12 2 2 6" xfId="28816" xr:uid="{00000000-0005-0000-0000-0000697B0000}"/>
    <cellStyle name="Título 3 2 12 2 3" xfId="23502" xr:uid="{00000000-0005-0000-0000-00006A7B0000}"/>
    <cellStyle name="Título 3 2 12 2 3 2" xfId="23503" xr:uid="{00000000-0005-0000-0000-00006B7B0000}"/>
    <cellStyle name="Título 3 2 12 2 3 2 2" xfId="27353" xr:uid="{00000000-0005-0000-0000-00006C7B0000}"/>
    <cellStyle name="Título 3 2 12 2 3 2 2 2" xfId="31992" xr:uid="{00000000-0005-0000-0000-00006D7B0000}"/>
    <cellStyle name="Título 3 2 12 2 3 2 2 3" xfId="33578" xr:uid="{00000000-0005-0000-0000-00006E7B0000}"/>
    <cellStyle name="Título 3 2 12 2 3 2 3" xfId="30468" xr:uid="{00000000-0005-0000-0000-00006F7B0000}"/>
    <cellStyle name="Título 3 2 12 2 3 2 4" xfId="28811" xr:uid="{00000000-0005-0000-0000-0000707B0000}"/>
    <cellStyle name="Título 3 2 12 2 3 3" xfId="27352" xr:uid="{00000000-0005-0000-0000-0000717B0000}"/>
    <cellStyle name="Título 3 2 12 2 3 3 2" xfId="31991" xr:uid="{00000000-0005-0000-0000-0000727B0000}"/>
    <cellStyle name="Título 3 2 12 2 3 3 3" xfId="33577" xr:uid="{00000000-0005-0000-0000-0000737B0000}"/>
    <cellStyle name="Título 3 2 12 2 3 4" xfId="30467" xr:uid="{00000000-0005-0000-0000-0000747B0000}"/>
    <cellStyle name="Título 3 2 12 2 3 5" xfId="28812" xr:uid="{00000000-0005-0000-0000-0000757B0000}"/>
    <cellStyle name="Título 3 2 12 2 4" xfId="23504" xr:uid="{00000000-0005-0000-0000-0000767B0000}"/>
    <cellStyle name="Título 3 2 12 2 4 2" xfId="27354" xr:uid="{00000000-0005-0000-0000-0000777B0000}"/>
    <cellStyle name="Título 3 2 12 2 4 2 2" xfId="31993" xr:uid="{00000000-0005-0000-0000-0000787B0000}"/>
    <cellStyle name="Título 3 2 12 2 4 2 3" xfId="33579" xr:uid="{00000000-0005-0000-0000-0000797B0000}"/>
    <cellStyle name="Título 3 2 12 2 4 3" xfId="30469" xr:uid="{00000000-0005-0000-0000-00007A7B0000}"/>
    <cellStyle name="Título 3 2 12 2 4 4" xfId="28810" xr:uid="{00000000-0005-0000-0000-00007B7B0000}"/>
    <cellStyle name="Título 3 2 12 2 5" xfId="27347" xr:uid="{00000000-0005-0000-0000-00007C7B0000}"/>
    <cellStyle name="Título 3 2 12 2 5 2" xfId="31986" xr:uid="{00000000-0005-0000-0000-00007D7B0000}"/>
    <cellStyle name="Título 3 2 12 2 5 3" xfId="33572" xr:uid="{00000000-0005-0000-0000-00007E7B0000}"/>
    <cellStyle name="Título 3 2 12 2 6" xfId="30462" xr:uid="{00000000-0005-0000-0000-00007F7B0000}"/>
    <cellStyle name="Título 3 2 12 2 7" xfId="28817" xr:uid="{00000000-0005-0000-0000-0000807B0000}"/>
    <cellStyle name="Título 3 2 12 3" xfId="23505" xr:uid="{00000000-0005-0000-0000-0000817B0000}"/>
    <cellStyle name="Título 3 2 12 3 2" xfId="23506" xr:uid="{00000000-0005-0000-0000-0000827B0000}"/>
    <cellStyle name="Título 3 2 12 3 2 2" xfId="23507" xr:uid="{00000000-0005-0000-0000-0000837B0000}"/>
    <cellStyle name="Título 3 2 12 3 2 2 2" xfId="27357" xr:uid="{00000000-0005-0000-0000-0000847B0000}"/>
    <cellStyle name="Título 3 2 12 3 2 2 2 2" xfId="31996" xr:uid="{00000000-0005-0000-0000-0000857B0000}"/>
    <cellStyle name="Título 3 2 12 3 2 2 2 3" xfId="33582" xr:uid="{00000000-0005-0000-0000-0000867B0000}"/>
    <cellStyle name="Título 3 2 12 3 2 2 3" xfId="30472" xr:uid="{00000000-0005-0000-0000-0000877B0000}"/>
    <cellStyle name="Título 3 2 12 3 2 2 4" xfId="28807" xr:uid="{00000000-0005-0000-0000-0000887B0000}"/>
    <cellStyle name="Título 3 2 12 3 2 3" xfId="27356" xr:uid="{00000000-0005-0000-0000-0000897B0000}"/>
    <cellStyle name="Título 3 2 12 3 2 3 2" xfId="31995" xr:uid="{00000000-0005-0000-0000-00008A7B0000}"/>
    <cellStyle name="Título 3 2 12 3 2 3 3" xfId="33581" xr:uid="{00000000-0005-0000-0000-00008B7B0000}"/>
    <cellStyle name="Título 3 2 12 3 2 4" xfId="30471" xr:uid="{00000000-0005-0000-0000-00008C7B0000}"/>
    <cellStyle name="Título 3 2 12 3 2 5" xfId="28808" xr:uid="{00000000-0005-0000-0000-00008D7B0000}"/>
    <cellStyle name="Título 3 2 12 3 3" xfId="23508" xr:uid="{00000000-0005-0000-0000-00008E7B0000}"/>
    <cellStyle name="Título 3 2 12 3 3 2" xfId="27358" xr:uid="{00000000-0005-0000-0000-00008F7B0000}"/>
    <cellStyle name="Título 3 2 12 3 3 2 2" xfId="31997" xr:uid="{00000000-0005-0000-0000-0000907B0000}"/>
    <cellStyle name="Título 3 2 12 3 3 2 3" xfId="33583" xr:uid="{00000000-0005-0000-0000-0000917B0000}"/>
    <cellStyle name="Título 3 2 12 3 3 3" xfId="30473" xr:uid="{00000000-0005-0000-0000-0000927B0000}"/>
    <cellStyle name="Título 3 2 12 3 3 4" xfId="28806" xr:uid="{00000000-0005-0000-0000-0000937B0000}"/>
    <cellStyle name="Título 3 2 12 3 4" xfId="27355" xr:uid="{00000000-0005-0000-0000-0000947B0000}"/>
    <cellStyle name="Título 3 2 12 3 4 2" xfId="31994" xr:uid="{00000000-0005-0000-0000-0000957B0000}"/>
    <cellStyle name="Título 3 2 12 3 4 3" xfId="33580" xr:uid="{00000000-0005-0000-0000-0000967B0000}"/>
    <cellStyle name="Título 3 2 12 3 5" xfId="30470" xr:uid="{00000000-0005-0000-0000-0000977B0000}"/>
    <cellStyle name="Título 3 2 12 3 6" xfId="28809" xr:uid="{00000000-0005-0000-0000-0000987B0000}"/>
    <cellStyle name="Título 3 2 12 4" xfId="23509" xr:uid="{00000000-0005-0000-0000-0000997B0000}"/>
    <cellStyle name="Título 3 2 12 4 2" xfId="23510" xr:uid="{00000000-0005-0000-0000-00009A7B0000}"/>
    <cellStyle name="Título 3 2 12 4 2 2" xfId="27360" xr:uid="{00000000-0005-0000-0000-00009B7B0000}"/>
    <cellStyle name="Título 3 2 12 4 2 2 2" xfId="31999" xr:uid="{00000000-0005-0000-0000-00009C7B0000}"/>
    <cellStyle name="Título 3 2 12 4 2 2 3" xfId="33585" xr:uid="{00000000-0005-0000-0000-00009D7B0000}"/>
    <cellStyle name="Título 3 2 12 4 2 3" xfId="30475" xr:uid="{00000000-0005-0000-0000-00009E7B0000}"/>
    <cellStyle name="Título 3 2 12 4 2 4" xfId="28804" xr:uid="{00000000-0005-0000-0000-00009F7B0000}"/>
    <cellStyle name="Título 3 2 12 4 3" xfId="27359" xr:uid="{00000000-0005-0000-0000-0000A07B0000}"/>
    <cellStyle name="Título 3 2 12 4 3 2" xfId="31998" xr:uid="{00000000-0005-0000-0000-0000A17B0000}"/>
    <cellStyle name="Título 3 2 12 4 3 3" xfId="33584" xr:uid="{00000000-0005-0000-0000-0000A27B0000}"/>
    <cellStyle name="Título 3 2 12 4 4" xfId="30474" xr:uid="{00000000-0005-0000-0000-0000A37B0000}"/>
    <cellStyle name="Título 3 2 12 4 5" xfId="28805" xr:uid="{00000000-0005-0000-0000-0000A47B0000}"/>
    <cellStyle name="Título 3 2 12 5" xfId="23511" xr:uid="{00000000-0005-0000-0000-0000A57B0000}"/>
    <cellStyle name="Título 3 2 12 5 2" xfId="27361" xr:uid="{00000000-0005-0000-0000-0000A67B0000}"/>
    <cellStyle name="Título 3 2 12 5 2 2" xfId="32000" xr:uid="{00000000-0005-0000-0000-0000A77B0000}"/>
    <cellStyle name="Título 3 2 12 5 2 3" xfId="33586" xr:uid="{00000000-0005-0000-0000-0000A87B0000}"/>
    <cellStyle name="Título 3 2 12 5 3" xfId="30476" xr:uid="{00000000-0005-0000-0000-0000A97B0000}"/>
    <cellStyle name="Título 3 2 12 5 4" xfId="28803" xr:uid="{00000000-0005-0000-0000-0000AA7B0000}"/>
    <cellStyle name="Título 3 2 12 6" xfId="27346" xr:uid="{00000000-0005-0000-0000-0000AB7B0000}"/>
    <cellStyle name="Título 3 2 12 6 2" xfId="31985" xr:uid="{00000000-0005-0000-0000-0000AC7B0000}"/>
    <cellStyle name="Título 3 2 12 6 3" xfId="33571" xr:uid="{00000000-0005-0000-0000-0000AD7B0000}"/>
    <cellStyle name="Título 3 2 12 7" xfId="28086" xr:uid="{00000000-0005-0000-0000-0000AE7B0000}"/>
    <cellStyle name="Título 3 2 12 7 2" xfId="32722" xr:uid="{00000000-0005-0000-0000-0000AF7B0000}"/>
    <cellStyle name="Título 3 2 12 7 3" xfId="34308" xr:uid="{00000000-0005-0000-0000-0000B07B0000}"/>
    <cellStyle name="Título 3 2 12 8" xfId="30461" xr:uid="{00000000-0005-0000-0000-0000B17B0000}"/>
    <cellStyle name="Título 3 2 12 9" xfId="28818" xr:uid="{00000000-0005-0000-0000-0000B27B0000}"/>
    <cellStyle name="Título 3 2 13" xfId="23512" xr:uid="{00000000-0005-0000-0000-0000B37B0000}"/>
    <cellStyle name="Título 3 2 13 2" xfId="23513" xr:uid="{00000000-0005-0000-0000-0000B47B0000}"/>
    <cellStyle name="Título 3 2 13 2 2" xfId="23514" xr:uid="{00000000-0005-0000-0000-0000B57B0000}"/>
    <cellStyle name="Título 3 2 13 2 2 2" xfId="23515" xr:uid="{00000000-0005-0000-0000-0000B67B0000}"/>
    <cellStyle name="Título 3 2 13 2 2 2 2" xfId="23516" xr:uid="{00000000-0005-0000-0000-0000B77B0000}"/>
    <cellStyle name="Título 3 2 13 2 2 2 2 2" xfId="27366" xr:uid="{00000000-0005-0000-0000-0000B87B0000}"/>
    <cellStyle name="Título 3 2 13 2 2 2 2 2 2" xfId="32005" xr:uid="{00000000-0005-0000-0000-0000B97B0000}"/>
    <cellStyle name="Título 3 2 13 2 2 2 2 2 3" xfId="33591" xr:uid="{00000000-0005-0000-0000-0000BA7B0000}"/>
    <cellStyle name="Título 3 2 13 2 2 2 2 3" xfId="30481" xr:uid="{00000000-0005-0000-0000-0000BB7B0000}"/>
    <cellStyle name="Título 3 2 13 2 2 2 2 4" xfId="28798" xr:uid="{00000000-0005-0000-0000-0000BC7B0000}"/>
    <cellStyle name="Título 3 2 13 2 2 2 3" xfId="27365" xr:uid="{00000000-0005-0000-0000-0000BD7B0000}"/>
    <cellStyle name="Título 3 2 13 2 2 2 3 2" xfId="32004" xr:uid="{00000000-0005-0000-0000-0000BE7B0000}"/>
    <cellStyle name="Título 3 2 13 2 2 2 3 3" xfId="33590" xr:uid="{00000000-0005-0000-0000-0000BF7B0000}"/>
    <cellStyle name="Título 3 2 13 2 2 2 4" xfId="30480" xr:uid="{00000000-0005-0000-0000-0000C07B0000}"/>
    <cellStyle name="Título 3 2 13 2 2 2 5" xfId="28799" xr:uid="{00000000-0005-0000-0000-0000C17B0000}"/>
    <cellStyle name="Título 3 2 13 2 2 3" xfId="23517" xr:uid="{00000000-0005-0000-0000-0000C27B0000}"/>
    <cellStyle name="Título 3 2 13 2 2 3 2" xfId="27367" xr:uid="{00000000-0005-0000-0000-0000C37B0000}"/>
    <cellStyle name="Título 3 2 13 2 2 3 2 2" xfId="32006" xr:uid="{00000000-0005-0000-0000-0000C47B0000}"/>
    <cellStyle name="Título 3 2 13 2 2 3 2 3" xfId="33592" xr:uid="{00000000-0005-0000-0000-0000C57B0000}"/>
    <cellStyle name="Título 3 2 13 2 2 3 3" xfId="30482" xr:uid="{00000000-0005-0000-0000-0000C67B0000}"/>
    <cellStyle name="Título 3 2 13 2 2 3 4" xfId="28797" xr:uid="{00000000-0005-0000-0000-0000C77B0000}"/>
    <cellStyle name="Título 3 2 13 2 2 4" xfId="27364" xr:uid="{00000000-0005-0000-0000-0000C87B0000}"/>
    <cellStyle name="Título 3 2 13 2 2 4 2" xfId="32003" xr:uid="{00000000-0005-0000-0000-0000C97B0000}"/>
    <cellStyle name="Título 3 2 13 2 2 4 3" xfId="33589" xr:uid="{00000000-0005-0000-0000-0000CA7B0000}"/>
    <cellStyle name="Título 3 2 13 2 2 5" xfId="30479" xr:uid="{00000000-0005-0000-0000-0000CB7B0000}"/>
    <cellStyle name="Título 3 2 13 2 2 6" xfId="28800" xr:uid="{00000000-0005-0000-0000-0000CC7B0000}"/>
    <cellStyle name="Título 3 2 13 2 3" xfId="23518" xr:uid="{00000000-0005-0000-0000-0000CD7B0000}"/>
    <cellStyle name="Título 3 2 13 2 3 2" xfId="23519" xr:uid="{00000000-0005-0000-0000-0000CE7B0000}"/>
    <cellStyle name="Título 3 2 13 2 3 2 2" xfId="27369" xr:uid="{00000000-0005-0000-0000-0000CF7B0000}"/>
    <cellStyle name="Título 3 2 13 2 3 2 2 2" xfId="32008" xr:uid="{00000000-0005-0000-0000-0000D07B0000}"/>
    <cellStyle name="Título 3 2 13 2 3 2 2 3" xfId="33594" xr:uid="{00000000-0005-0000-0000-0000D17B0000}"/>
    <cellStyle name="Título 3 2 13 2 3 2 3" xfId="30484" xr:uid="{00000000-0005-0000-0000-0000D27B0000}"/>
    <cellStyle name="Título 3 2 13 2 3 2 4" xfId="28795" xr:uid="{00000000-0005-0000-0000-0000D37B0000}"/>
    <cellStyle name="Título 3 2 13 2 3 3" xfId="27368" xr:uid="{00000000-0005-0000-0000-0000D47B0000}"/>
    <cellStyle name="Título 3 2 13 2 3 3 2" xfId="32007" xr:uid="{00000000-0005-0000-0000-0000D57B0000}"/>
    <cellStyle name="Título 3 2 13 2 3 3 3" xfId="33593" xr:uid="{00000000-0005-0000-0000-0000D67B0000}"/>
    <cellStyle name="Título 3 2 13 2 3 4" xfId="30483" xr:uid="{00000000-0005-0000-0000-0000D77B0000}"/>
    <cellStyle name="Título 3 2 13 2 3 5" xfId="28796" xr:uid="{00000000-0005-0000-0000-0000D87B0000}"/>
    <cellStyle name="Título 3 2 13 2 4" xfId="23520" xr:uid="{00000000-0005-0000-0000-0000D97B0000}"/>
    <cellStyle name="Título 3 2 13 2 4 2" xfId="27370" xr:uid="{00000000-0005-0000-0000-0000DA7B0000}"/>
    <cellStyle name="Título 3 2 13 2 4 2 2" xfId="32009" xr:uid="{00000000-0005-0000-0000-0000DB7B0000}"/>
    <cellStyle name="Título 3 2 13 2 4 2 3" xfId="33595" xr:uid="{00000000-0005-0000-0000-0000DC7B0000}"/>
    <cellStyle name="Título 3 2 13 2 4 3" xfId="30485" xr:uid="{00000000-0005-0000-0000-0000DD7B0000}"/>
    <cellStyle name="Título 3 2 13 2 4 4" xfId="28794" xr:uid="{00000000-0005-0000-0000-0000DE7B0000}"/>
    <cellStyle name="Título 3 2 13 2 5" xfId="27363" xr:uid="{00000000-0005-0000-0000-0000DF7B0000}"/>
    <cellStyle name="Título 3 2 13 2 5 2" xfId="32002" xr:uid="{00000000-0005-0000-0000-0000E07B0000}"/>
    <cellStyle name="Título 3 2 13 2 5 3" xfId="33588" xr:uid="{00000000-0005-0000-0000-0000E17B0000}"/>
    <cellStyle name="Título 3 2 13 2 6" xfId="30478" xr:uid="{00000000-0005-0000-0000-0000E27B0000}"/>
    <cellStyle name="Título 3 2 13 2 7" xfId="28801" xr:uid="{00000000-0005-0000-0000-0000E37B0000}"/>
    <cellStyle name="Título 3 2 13 3" xfId="23521" xr:uid="{00000000-0005-0000-0000-0000E47B0000}"/>
    <cellStyle name="Título 3 2 13 3 2" xfId="23522" xr:uid="{00000000-0005-0000-0000-0000E57B0000}"/>
    <cellStyle name="Título 3 2 13 3 2 2" xfId="23523" xr:uid="{00000000-0005-0000-0000-0000E67B0000}"/>
    <cellStyle name="Título 3 2 13 3 2 2 2" xfId="27373" xr:uid="{00000000-0005-0000-0000-0000E77B0000}"/>
    <cellStyle name="Título 3 2 13 3 2 2 2 2" xfId="32012" xr:uid="{00000000-0005-0000-0000-0000E87B0000}"/>
    <cellStyle name="Título 3 2 13 3 2 2 2 3" xfId="33598" xr:uid="{00000000-0005-0000-0000-0000E97B0000}"/>
    <cellStyle name="Título 3 2 13 3 2 2 3" xfId="30488" xr:uid="{00000000-0005-0000-0000-0000EA7B0000}"/>
    <cellStyle name="Título 3 2 13 3 2 2 4" xfId="28791" xr:uid="{00000000-0005-0000-0000-0000EB7B0000}"/>
    <cellStyle name="Título 3 2 13 3 2 3" xfId="27372" xr:uid="{00000000-0005-0000-0000-0000EC7B0000}"/>
    <cellStyle name="Título 3 2 13 3 2 3 2" xfId="32011" xr:uid="{00000000-0005-0000-0000-0000ED7B0000}"/>
    <cellStyle name="Título 3 2 13 3 2 3 3" xfId="33597" xr:uid="{00000000-0005-0000-0000-0000EE7B0000}"/>
    <cellStyle name="Título 3 2 13 3 2 4" xfId="30487" xr:uid="{00000000-0005-0000-0000-0000EF7B0000}"/>
    <cellStyle name="Título 3 2 13 3 2 5" xfId="28792" xr:uid="{00000000-0005-0000-0000-0000F07B0000}"/>
    <cellStyle name="Título 3 2 13 3 3" xfId="23524" xr:uid="{00000000-0005-0000-0000-0000F17B0000}"/>
    <cellStyle name="Título 3 2 13 3 3 2" xfId="27374" xr:uid="{00000000-0005-0000-0000-0000F27B0000}"/>
    <cellStyle name="Título 3 2 13 3 3 2 2" xfId="32013" xr:uid="{00000000-0005-0000-0000-0000F37B0000}"/>
    <cellStyle name="Título 3 2 13 3 3 2 3" xfId="33599" xr:uid="{00000000-0005-0000-0000-0000F47B0000}"/>
    <cellStyle name="Título 3 2 13 3 3 3" xfId="30489" xr:uid="{00000000-0005-0000-0000-0000F57B0000}"/>
    <cellStyle name="Título 3 2 13 3 3 4" xfId="28790" xr:uid="{00000000-0005-0000-0000-0000F67B0000}"/>
    <cellStyle name="Título 3 2 13 3 4" xfId="27371" xr:uid="{00000000-0005-0000-0000-0000F77B0000}"/>
    <cellStyle name="Título 3 2 13 3 4 2" xfId="32010" xr:uid="{00000000-0005-0000-0000-0000F87B0000}"/>
    <cellStyle name="Título 3 2 13 3 4 3" xfId="33596" xr:uid="{00000000-0005-0000-0000-0000F97B0000}"/>
    <cellStyle name="Título 3 2 13 3 5" xfId="30486" xr:uid="{00000000-0005-0000-0000-0000FA7B0000}"/>
    <cellStyle name="Título 3 2 13 3 6" xfId="28793" xr:uid="{00000000-0005-0000-0000-0000FB7B0000}"/>
    <cellStyle name="Título 3 2 13 4" xfId="23525" xr:uid="{00000000-0005-0000-0000-0000FC7B0000}"/>
    <cellStyle name="Título 3 2 13 4 2" xfId="23526" xr:uid="{00000000-0005-0000-0000-0000FD7B0000}"/>
    <cellStyle name="Título 3 2 13 4 2 2" xfId="27376" xr:uid="{00000000-0005-0000-0000-0000FE7B0000}"/>
    <cellStyle name="Título 3 2 13 4 2 2 2" xfId="32015" xr:uid="{00000000-0005-0000-0000-0000FF7B0000}"/>
    <cellStyle name="Título 3 2 13 4 2 2 3" xfId="33601" xr:uid="{00000000-0005-0000-0000-0000007C0000}"/>
    <cellStyle name="Título 3 2 13 4 2 3" xfId="30491" xr:uid="{00000000-0005-0000-0000-0000017C0000}"/>
    <cellStyle name="Título 3 2 13 4 2 4" xfId="28788" xr:uid="{00000000-0005-0000-0000-0000027C0000}"/>
    <cellStyle name="Título 3 2 13 4 3" xfId="27375" xr:uid="{00000000-0005-0000-0000-0000037C0000}"/>
    <cellStyle name="Título 3 2 13 4 3 2" xfId="32014" xr:uid="{00000000-0005-0000-0000-0000047C0000}"/>
    <cellStyle name="Título 3 2 13 4 3 3" xfId="33600" xr:uid="{00000000-0005-0000-0000-0000057C0000}"/>
    <cellStyle name="Título 3 2 13 4 4" xfId="30490" xr:uid="{00000000-0005-0000-0000-0000067C0000}"/>
    <cellStyle name="Título 3 2 13 4 5" xfId="28789" xr:uid="{00000000-0005-0000-0000-0000077C0000}"/>
    <cellStyle name="Título 3 2 13 5" xfId="23527" xr:uid="{00000000-0005-0000-0000-0000087C0000}"/>
    <cellStyle name="Título 3 2 13 5 2" xfId="27377" xr:uid="{00000000-0005-0000-0000-0000097C0000}"/>
    <cellStyle name="Título 3 2 13 5 2 2" xfId="32016" xr:uid="{00000000-0005-0000-0000-00000A7C0000}"/>
    <cellStyle name="Título 3 2 13 5 2 3" xfId="33602" xr:uid="{00000000-0005-0000-0000-00000B7C0000}"/>
    <cellStyle name="Título 3 2 13 5 3" xfId="30492" xr:uid="{00000000-0005-0000-0000-00000C7C0000}"/>
    <cellStyle name="Título 3 2 13 5 4" xfId="28787" xr:uid="{00000000-0005-0000-0000-00000D7C0000}"/>
    <cellStyle name="Título 3 2 13 6" xfId="27362" xr:uid="{00000000-0005-0000-0000-00000E7C0000}"/>
    <cellStyle name="Título 3 2 13 6 2" xfId="32001" xr:uid="{00000000-0005-0000-0000-00000F7C0000}"/>
    <cellStyle name="Título 3 2 13 6 3" xfId="33587" xr:uid="{00000000-0005-0000-0000-0000107C0000}"/>
    <cellStyle name="Título 3 2 13 7" xfId="28087" xr:uid="{00000000-0005-0000-0000-0000117C0000}"/>
    <cellStyle name="Título 3 2 13 7 2" xfId="32723" xr:uid="{00000000-0005-0000-0000-0000127C0000}"/>
    <cellStyle name="Título 3 2 13 7 3" xfId="34309" xr:uid="{00000000-0005-0000-0000-0000137C0000}"/>
    <cellStyle name="Título 3 2 13 8" xfId="30477" xr:uid="{00000000-0005-0000-0000-0000147C0000}"/>
    <cellStyle name="Título 3 2 13 9" xfId="28802" xr:uid="{00000000-0005-0000-0000-0000157C0000}"/>
    <cellStyle name="Título 3 2 14" xfId="23528" xr:uid="{00000000-0005-0000-0000-0000167C0000}"/>
    <cellStyle name="Título 3 2 14 2" xfId="23529" xr:uid="{00000000-0005-0000-0000-0000177C0000}"/>
    <cellStyle name="Título 3 2 14 2 2" xfId="23530" xr:uid="{00000000-0005-0000-0000-0000187C0000}"/>
    <cellStyle name="Título 3 2 14 2 2 2" xfId="23531" xr:uid="{00000000-0005-0000-0000-0000197C0000}"/>
    <cellStyle name="Título 3 2 14 2 2 2 2" xfId="23532" xr:uid="{00000000-0005-0000-0000-00001A7C0000}"/>
    <cellStyle name="Título 3 2 14 2 2 2 2 2" xfId="27382" xr:uid="{00000000-0005-0000-0000-00001B7C0000}"/>
    <cellStyle name="Título 3 2 14 2 2 2 2 2 2" xfId="32021" xr:uid="{00000000-0005-0000-0000-00001C7C0000}"/>
    <cellStyle name="Título 3 2 14 2 2 2 2 2 3" xfId="33607" xr:uid="{00000000-0005-0000-0000-00001D7C0000}"/>
    <cellStyle name="Título 3 2 14 2 2 2 2 3" xfId="30497" xr:uid="{00000000-0005-0000-0000-00001E7C0000}"/>
    <cellStyle name="Título 3 2 14 2 2 2 2 4" xfId="28782" xr:uid="{00000000-0005-0000-0000-00001F7C0000}"/>
    <cellStyle name="Título 3 2 14 2 2 2 3" xfId="27381" xr:uid="{00000000-0005-0000-0000-0000207C0000}"/>
    <cellStyle name="Título 3 2 14 2 2 2 3 2" xfId="32020" xr:uid="{00000000-0005-0000-0000-0000217C0000}"/>
    <cellStyle name="Título 3 2 14 2 2 2 3 3" xfId="33606" xr:uid="{00000000-0005-0000-0000-0000227C0000}"/>
    <cellStyle name="Título 3 2 14 2 2 2 4" xfId="30496" xr:uid="{00000000-0005-0000-0000-0000237C0000}"/>
    <cellStyle name="Título 3 2 14 2 2 2 5" xfId="28783" xr:uid="{00000000-0005-0000-0000-0000247C0000}"/>
    <cellStyle name="Título 3 2 14 2 2 3" xfId="23533" xr:uid="{00000000-0005-0000-0000-0000257C0000}"/>
    <cellStyle name="Título 3 2 14 2 2 3 2" xfId="27383" xr:uid="{00000000-0005-0000-0000-0000267C0000}"/>
    <cellStyle name="Título 3 2 14 2 2 3 2 2" xfId="32022" xr:uid="{00000000-0005-0000-0000-0000277C0000}"/>
    <cellStyle name="Título 3 2 14 2 2 3 2 3" xfId="33608" xr:uid="{00000000-0005-0000-0000-0000287C0000}"/>
    <cellStyle name="Título 3 2 14 2 2 3 3" xfId="30498" xr:uid="{00000000-0005-0000-0000-0000297C0000}"/>
    <cellStyle name="Título 3 2 14 2 2 3 4" xfId="28781" xr:uid="{00000000-0005-0000-0000-00002A7C0000}"/>
    <cellStyle name="Título 3 2 14 2 2 4" xfId="27380" xr:uid="{00000000-0005-0000-0000-00002B7C0000}"/>
    <cellStyle name="Título 3 2 14 2 2 4 2" xfId="32019" xr:uid="{00000000-0005-0000-0000-00002C7C0000}"/>
    <cellStyle name="Título 3 2 14 2 2 4 3" xfId="33605" xr:uid="{00000000-0005-0000-0000-00002D7C0000}"/>
    <cellStyle name="Título 3 2 14 2 2 5" xfId="30495" xr:uid="{00000000-0005-0000-0000-00002E7C0000}"/>
    <cellStyle name="Título 3 2 14 2 2 6" xfId="28784" xr:uid="{00000000-0005-0000-0000-00002F7C0000}"/>
    <cellStyle name="Título 3 2 14 2 3" xfId="23534" xr:uid="{00000000-0005-0000-0000-0000307C0000}"/>
    <cellStyle name="Título 3 2 14 2 3 2" xfId="23535" xr:uid="{00000000-0005-0000-0000-0000317C0000}"/>
    <cellStyle name="Título 3 2 14 2 3 2 2" xfId="27385" xr:uid="{00000000-0005-0000-0000-0000327C0000}"/>
    <cellStyle name="Título 3 2 14 2 3 2 2 2" xfId="32024" xr:uid="{00000000-0005-0000-0000-0000337C0000}"/>
    <cellStyle name="Título 3 2 14 2 3 2 2 3" xfId="33610" xr:uid="{00000000-0005-0000-0000-0000347C0000}"/>
    <cellStyle name="Título 3 2 14 2 3 2 3" xfId="30500" xr:uid="{00000000-0005-0000-0000-0000357C0000}"/>
    <cellStyle name="Título 3 2 14 2 3 2 4" xfId="28779" xr:uid="{00000000-0005-0000-0000-0000367C0000}"/>
    <cellStyle name="Título 3 2 14 2 3 3" xfId="27384" xr:uid="{00000000-0005-0000-0000-0000377C0000}"/>
    <cellStyle name="Título 3 2 14 2 3 3 2" xfId="32023" xr:uid="{00000000-0005-0000-0000-0000387C0000}"/>
    <cellStyle name="Título 3 2 14 2 3 3 3" xfId="33609" xr:uid="{00000000-0005-0000-0000-0000397C0000}"/>
    <cellStyle name="Título 3 2 14 2 3 4" xfId="30499" xr:uid="{00000000-0005-0000-0000-00003A7C0000}"/>
    <cellStyle name="Título 3 2 14 2 3 5" xfId="28780" xr:uid="{00000000-0005-0000-0000-00003B7C0000}"/>
    <cellStyle name="Título 3 2 14 2 4" xfId="23536" xr:uid="{00000000-0005-0000-0000-00003C7C0000}"/>
    <cellStyle name="Título 3 2 14 2 4 2" xfId="27386" xr:uid="{00000000-0005-0000-0000-00003D7C0000}"/>
    <cellStyle name="Título 3 2 14 2 4 2 2" xfId="32025" xr:uid="{00000000-0005-0000-0000-00003E7C0000}"/>
    <cellStyle name="Título 3 2 14 2 4 2 3" xfId="33611" xr:uid="{00000000-0005-0000-0000-00003F7C0000}"/>
    <cellStyle name="Título 3 2 14 2 4 3" xfId="30501" xr:uid="{00000000-0005-0000-0000-0000407C0000}"/>
    <cellStyle name="Título 3 2 14 2 4 4" xfId="28778" xr:uid="{00000000-0005-0000-0000-0000417C0000}"/>
    <cellStyle name="Título 3 2 14 2 5" xfId="27379" xr:uid="{00000000-0005-0000-0000-0000427C0000}"/>
    <cellStyle name="Título 3 2 14 2 5 2" xfId="32018" xr:uid="{00000000-0005-0000-0000-0000437C0000}"/>
    <cellStyle name="Título 3 2 14 2 5 3" xfId="33604" xr:uid="{00000000-0005-0000-0000-0000447C0000}"/>
    <cellStyle name="Título 3 2 14 2 6" xfId="30494" xr:uid="{00000000-0005-0000-0000-0000457C0000}"/>
    <cellStyle name="Título 3 2 14 2 7" xfId="28785" xr:uid="{00000000-0005-0000-0000-0000467C0000}"/>
    <cellStyle name="Título 3 2 14 3" xfId="23537" xr:uid="{00000000-0005-0000-0000-0000477C0000}"/>
    <cellStyle name="Título 3 2 14 3 2" xfId="23538" xr:uid="{00000000-0005-0000-0000-0000487C0000}"/>
    <cellStyle name="Título 3 2 14 3 2 2" xfId="23539" xr:uid="{00000000-0005-0000-0000-0000497C0000}"/>
    <cellStyle name="Título 3 2 14 3 2 2 2" xfId="27389" xr:uid="{00000000-0005-0000-0000-00004A7C0000}"/>
    <cellStyle name="Título 3 2 14 3 2 2 2 2" xfId="32028" xr:uid="{00000000-0005-0000-0000-00004B7C0000}"/>
    <cellStyle name="Título 3 2 14 3 2 2 2 3" xfId="33614" xr:uid="{00000000-0005-0000-0000-00004C7C0000}"/>
    <cellStyle name="Título 3 2 14 3 2 2 3" xfId="30504" xr:uid="{00000000-0005-0000-0000-00004D7C0000}"/>
    <cellStyle name="Título 3 2 14 3 2 2 4" xfId="28775" xr:uid="{00000000-0005-0000-0000-00004E7C0000}"/>
    <cellStyle name="Título 3 2 14 3 2 3" xfId="27388" xr:uid="{00000000-0005-0000-0000-00004F7C0000}"/>
    <cellStyle name="Título 3 2 14 3 2 3 2" xfId="32027" xr:uid="{00000000-0005-0000-0000-0000507C0000}"/>
    <cellStyle name="Título 3 2 14 3 2 3 3" xfId="33613" xr:uid="{00000000-0005-0000-0000-0000517C0000}"/>
    <cellStyle name="Título 3 2 14 3 2 4" xfId="30503" xr:uid="{00000000-0005-0000-0000-0000527C0000}"/>
    <cellStyle name="Título 3 2 14 3 2 5" xfId="28776" xr:uid="{00000000-0005-0000-0000-0000537C0000}"/>
    <cellStyle name="Título 3 2 14 3 3" xfId="23540" xr:uid="{00000000-0005-0000-0000-0000547C0000}"/>
    <cellStyle name="Título 3 2 14 3 3 2" xfId="27390" xr:uid="{00000000-0005-0000-0000-0000557C0000}"/>
    <cellStyle name="Título 3 2 14 3 3 2 2" xfId="32029" xr:uid="{00000000-0005-0000-0000-0000567C0000}"/>
    <cellStyle name="Título 3 2 14 3 3 2 3" xfId="33615" xr:uid="{00000000-0005-0000-0000-0000577C0000}"/>
    <cellStyle name="Título 3 2 14 3 3 3" xfId="30505" xr:uid="{00000000-0005-0000-0000-0000587C0000}"/>
    <cellStyle name="Título 3 2 14 3 3 4" xfId="28774" xr:uid="{00000000-0005-0000-0000-0000597C0000}"/>
    <cellStyle name="Título 3 2 14 3 4" xfId="27387" xr:uid="{00000000-0005-0000-0000-00005A7C0000}"/>
    <cellStyle name="Título 3 2 14 3 4 2" xfId="32026" xr:uid="{00000000-0005-0000-0000-00005B7C0000}"/>
    <cellStyle name="Título 3 2 14 3 4 3" xfId="33612" xr:uid="{00000000-0005-0000-0000-00005C7C0000}"/>
    <cellStyle name="Título 3 2 14 3 5" xfId="30502" xr:uid="{00000000-0005-0000-0000-00005D7C0000}"/>
    <cellStyle name="Título 3 2 14 3 6" xfId="28777" xr:uid="{00000000-0005-0000-0000-00005E7C0000}"/>
    <cellStyle name="Título 3 2 14 4" xfId="23541" xr:uid="{00000000-0005-0000-0000-00005F7C0000}"/>
    <cellStyle name="Título 3 2 14 4 2" xfId="23542" xr:uid="{00000000-0005-0000-0000-0000607C0000}"/>
    <cellStyle name="Título 3 2 14 4 2 2" xfId="27392" xr:uid="{00000000-0005-0000-0000-0000617C0000}"/>
    <cellStyle name="Título 3 2 14 4 2 2 2" xfId="32031" xr:uid="{00000000-0005-0000-0000-0000627C0000}"/>
    <cellStyle name="Título 3 2 14 4 2 2 3" xfId="33617" xr:uid="{00000000-0005-0000-0000-0000637C0000}"/>
    <cellStyle name="Título 3 2 14 4 2 3" xfId="30507" xr:uid="{00000000-0005-0000-0000-0000647C0000}"/>
    <cellStyle name="Título 3 2 14 4 2 4" xfId="28772" xr:uid="{00000000-0005-0000-0000-0000657C0000}"/>
    <cellStyle name="Título 3 2 14 4 3" xfId="27391" xr:uid="{00000000-0005-0000-0000-0000667C0000}"/>
    <cellStyle name="Título 3 2 14 4 3 2" xfId="32030" xr:uid="{00000000-0005-0000-0000-0000677C0000}"/>
    <cellStyle name="Título 3 2 14 4 3 3" xfId="33616" xr:uid="{00000000-0005-0000-0000-0000687C0000}"/>
    <cellStyle name="Título 3 2 14 4 4" xfId="30506" xr:uid="{00000000-0005-0000-0000-0000697C0000}"/>
    <cellStyle name="Título 3 2 14 4 5" xfId="28773" xr:uid="{00000000-0005-0000-0000-00006A7C0000}"/>
    <cellStyle name="Título 3 2 14 5" xfId="23543" xr:uid="{00000000-0005-0000-0000-00006B7C0000}"/>
    <cellStyle name="Título 3 2 14 5 2" xfId="27393" xr:uid="{00000000-0005-0000-0000-00006C7C0000}"/>
    <cellStyle name="Título 3 2 14 5 2 2" xfId="32032" xr:uid="{00000000-0005-0000-0000-00006D7C0000}"/>
    <cellStyle name="Título 3 2 14 5 2 3" xfId="33618" xr:uid="{00000000-0005-0000-0000-00006E7C0000}"/>
    <cellStyle name="Título 3 2 14 5 3" xfId="30508" xr:uid="{00000000-0005-0000-0000-00006F7C0000}"/>
    <cellStyle name="Título 3 2 14 5 4" xfId="28771" xr:uid="{00000000-0005-0000-0000-0000707C0000}"/>
    <cellStyle name="Título 3 2 14 6" xfId="27378" xr:uid="{00000000-0005-0000-0000-0000717C0000}"/>
    <cellStyle name="Título 3 2 14 6 2" xfId="32017" xr:uid="{00000000-0005-0000-0000-0000727C0000}"/>
    <cellStyle name="Título 3 2 14 6 3" xfId="33603" xr:uid="{00000000-0005-0000-0000-0000737C0000}"/>
    <cellStyle name="Título 3 2 14 7" xfId="28088" xr:uid="{00000000-0005-0000-0000-0000747C0000}"/>
    <cellStyle name="Título 3 2 14 7 2" xfId="32724" xr:uid="{00000000-0005-0000-0000-0000757C0000}"/>
    <cellStyle name="Título 3 2 14 7 3" xfId="34310" xr:uid="{00000000-0005-0000-0000-0000767C0000}"/>
    <cellStyle name="Título 3 2 14 8" xfId="30493" xr:uid="{00000000-0005-0000-0000-0000777C0000}"/>
    <cellStyle name="Título 3 2 14 9" xfId="28786" xr:uid="{00000000-0005-0000-0000-0000787C0000}"/>
    <cellStyle name="Título 3 2 15" xfId="23544" xr:uid="{00000000-0005-0000-0000-0000797C0000}"/>
    <cellStyle name="Título 3 2 15 2" xfId="23545" xr:uid="{00000000-0005-0000-0000-00007A7C0000}"/>
    <cellStyle name="Título 3 2 15 2 2" xfId="23546" xr:uid="{00000000-0005-0000-0000-00007B7C0000}"/>
    <cellStyle name="Título 3 2 15 2 2 2" xfId="23547" xr:uid="{00000000-0005-0000-0000-00007C7C0000}"/>
    <cellStyle name="Título 3 2 15 2 2 2 2" xfId="23548" xr:uid="{00000000-0005-0000-0000-00007D7C0000}"/>
    <cellStyle name="Título 3 2 15 2 2 2 2 2" xfId="27398" xr:uid="{00000000-0005-0000-0000-00007E7C0000}"/>
    <cellStyle name="Título 3 2 15 2 2 2 2 2 2" xfId="32037" xr:uid="{00000000-0005-0000-0000-00007F7C0000}"/>
    <cellStyle name="Título 3 2 15 2 2 2 2 2 3" xfId="33623" xr:uid="{00000000-0005-0000-0000-0000807C0000}"/>
    <cellStyle name="Título 3 2 15 2 2 2 2 3" xfId="30513" xr:uid="{00000000-0005-0000-0000-0000817C0000}"/>
    <cellStyle name="Título 3 2 15 2 2 2 2 4" xfId="28766" xr:uid="{00000000-0005-0000-0000-0000827C0000}"/>
    <cellStyle name="Título 3 2 15 2 2 2 3" xfId="27397" xr:uid="{00000000-0005-0000-0000-0000837C0000}"/>
    <cellStyle name="Título 3 2 15 2 2 2 3 2" xfId="32036" xr:uid="{00000000-0005-0000-0000-0000847C0000}"/>
    <cellStyle name="Título 3 2 15 2 2 2 3 3" xfId="33622" xr:uid="{00000000-0005-0000-0000-0000857C0000}"/>
    <cellStyle name="Título 3 2 15 2 2 2 4" xfId="30512" xr:uid="{00000000-0005-0000-0000-0000867C0000}"/>
    <cellStyle name="Título 3 2 15 2 2 2 5" xfId="28767" xr:uid="{00000000-0005-0000-0000-0000877C0000}"/>
    <cellStyle name="Título 3 2 15 2 2 3" xfId="23549" xr:uid="{00000000-0005-0000-0000-0000887C0000}"/>
    <cellStyle name="Título 3 2 15 2 2 3 2" xfId="27399" xr:uid="{00000000-0005-0000-0000-0000897C0000}"/>
    <cellStyle name="Título 3 2 15 2 2 3 2 2" xfId="32038" xr:uid="{00000000-0005-0000-0000-00008A7C0000}"/>
    <cellStyle name="Título 3 2 15 2 2 3 2 3" xfId="33624" xr:uid="{00000000-0005-0000-0000-00008B7C0000}"/>
    <cellStyle name="Título 3 2 15 2 2 3 3" xfId="30514" xr:uid="{00000000-0005-0000-0000-00008C7C0000}"/>
    <cellStyle name="Título 3 2 15 2 2 3 4" xfId="28765" xr:uid="{00000000-0005-0000-0000-00008D7C0000}"/>
    <cellStyle name="Título 3 2 15 2 2 4" xfId="27396" xr:uid="{00000000-0005-0000-0000-00008E7C0000}"/>
    <cellStyle name="Título 3 2 15 2 2 4 2" xfId="32035" xr:uid="{00000000-0005-0000-0000-00008F7C0000}"/>
    <cellStyle name="Título 3 2 15 2 2 4 3" xfId="33621" xr:uid="{00000000-0005-0000-0000-0000907C0000}"/>
    <cellStyle name="Título 3 2 15 2 2 5" xfId="30511" xr:uid="{00000000-0005-0000-0000-0000917C0000}"/>
    <cellStyle name="Título 3 2 15 2 2 6" xfId="28768" xr:uid="{00000000-0005-0000-0000-0000927C0000}"/>
    <cellStyle name="Título 3 2 15 2 3" xfId="23550" xr:uid="{00000000-0005-0000-0000-0000937C0000}"/>
    <cellStyle name="Título 3 2 15 2 3 2" xfId="23551" xr:uid="{00000000-0005-0000-0000-0000947C0000}"/>
    <cellStyle name="Título 3 2 15 2 3 2 2" xfId="27401" xr:uid="{00000000-0005-0000-0000-0000957C0000}"/>
    <cellStyle name="Título 3 2 15 2 3 2 2 2" xfId="32040" xr:uid="{00000000-0005-0000-0000-0000967C0000}"/>
    <cellStyle name="Título 3 2 15 2 3 2 2 3" xfId="33626" xr:uid="{00000000-0005-0000-0000-0000977C0000}"/>
    <cellStyle name="Título 3 2 15 2 3 2 3" xfId="30516" xr:uid="{00000000-0005-0000-0000-0000987C0000}"/>
    <cellStyle name="Título 3 2 15 2 3 2 4" xfId="28763" xr:uid="{00000000-0005-0000-0000-0000997C0000}"/>
    <cellStyle name="Título 3 2 15 2 3 3" xfId="27400" xr:uid="{00000000-0005-0000-0000-00009A7C0000}"/>
    <cellStyle name="Título 3 2 15 2 3 3 2" xfId="32039" xr:uid="{00000000-0005-0000-0000-00009B7C0000}"/>
    <cellStyle name="Título 3 2 15 2 3 3 3" xfId="33625" xr:uid="{00000000-0005-0000-0000-00009C7C0000}"/>
    <cellStyle name="Título 3 2 15 2 3 4" xfId="30515" xr:uid="{00000000-0005-0000-0000-00009D7C0000}"/>
    <cellStyle name="Título 3 2 15 2 3 5" xfId="28764" xr:uid="{00000000-0005-0000-0000-00009E7C0000}"/>
    <cellStyle name="Título 3 2 15 2 4" xfId="23552" xr:uid="{00000000-0005-0000-0000-00009F7C0000}"/>
    <cellStyle name="Título 3 2 15 2 4 2" xfId="27402" xr:uid="{00000000-0005-0000-0000-0000A07C0000}"/>
    <cellStyle name="Título 3 2 15 2 4 2 2" xfId="32041" xr:uid="{00000000-0005-0000-0000-0000A17C0000}"/>
    <cellStyle name="Título 3 2 15 2 4 2 3" xfId="33627" xr:uid="{00000000-0005-0000-0000-0000A27C0000}"/>
    <cellStyle name="Título 3 2 15 2 4 3" xfId="30517" xr:uid="{00000000-0005-0000-0000-0000A37C0000}"/>
    <cellStyle name="Título 3 2 15 2 4 4" xfId="28762" xr:uid="{00000000-0005-0000-0000-0000A47C0000}"/>
    <cellStyle name="Título 3 2 15 2 5" xfId="27395" xr:uid="{00000000-0005-0000-0000-0000A57C0000}"/>
    <cellStyle name="Título 3 2 15 2 5 2" xfId="32034" xr:uid="{00000000-0005-0000-0000-0000A67C0000}"/>
    <cellStyle name="Título 3 2 15 2 5 3" xfId="33620" xr:uid="{00000000-0005-0000-0000-0000A77C0000}"/>
    <cellStyle name="Título 3 2 15 2 6" xfId="30510" xr:uid="{00000000-0005-0000-0000-0000A87C0000}"/>
    <cellStyle name="Título 3 2 15 2 7" xfId="28769" xr:uid="{00000000-0005-0000-0000-0000A97C0000}"/>
    <cellStyle name="Título 3 2 15 3" xfId="23553" xr:uid="{00000000-0005-0000-0000-0000AA7C0000}"/>
    <cellStyle name="Título 3 2 15 3 2" xfId="23554" xr:uid="{00000000-0005-0000-0000-0000AB7C0000}"/>
    <cellStyle name="Título 3 2 15 3 2 2" xfId="23555" xr:uid="{00000000-0005-0000-0000-0000AC7C0000}"/>
    <cellStyle name="Título 3 2 15 3 2 2 2" xfId="27405" xr:uid="{00000000-0005-0000-0000-0000AD7C0000}"/>
    <cellStyle name="Título 3 2 15 3 2 2 2 2" xfId="32044" xr:uid="{00000000-0005-0000-0000-0000AE7C0000}"/>
    <cellStyle name="Título 3 2 15 3 2 2 2 3" xfId="33630" xr:uid="{00000000-0005-0000-0000-0000AF7C0000}"/>
    <cellStyle name="Título 3 2 15 3 2 2 3" xfId="30520" xr:uid="{00000000-0005-0000-0000-0000B07C0000}"/>
    <cellStyle name="Título 3 2 15 3 2 2 4" xfId="28759" xr:uid="{00000000-0005-0000-0000-0000B17C0000}"/>
    <cellStyle name="Título 3 2 15 3 2 3" xfId="27404" xr:uid="{00000000-0005-0000-0000-0000B27C0000}"/>
    <cellStyle name="Título 3 2 15 3 2 3 2" xfId="32043" xr:uid="{00000000-0005-0000-0000-0000B37C0000}"/>
    <cellStyle name="Título 3 2 15 3 2 3 3" xfId="33629" xr:uid="{00000000-0005-0000-0000-0000B47C0000}"/>
    <cellStyle name="Título 3 2 15 3 2 4" xfId="30519" xr:uid="{00000000-0005-0000-0000-0000B57C0000}"/>
    <cellStyle name="Título 3 2 15 3 2 5" xfId="28760" xr:uid="{00000000-0005-0000-0000-0000B67C0000}"/>
    <cellStyle name="Título 3 2 15 3 3" xfId="23556" xr:uid="{00000000-0005-0000-0000-0000B77C0000}"/>
    <cellStyle name="Título 3 2 15 3 3 2" xfId="27406" xr:uid="{00000000-0005-0000-0000-0000B87C0000}"/>
    <cellStyle name="Título 3 2 15 3 3 2 2" xfId="32045" xr:uid="{00000000-0005-0000-0000-0000B97C0000}"/>
    <cellStyle name="Título 3 2 15 3 3 2 3" xfId="33631" xr:uid="{00000000-0005-0000-0000-0000BA7C0000}"/>
    <cellStyle name="Título 3 2 15 3 3 3" xfId="30521" xr:uid="{00000000-0005-0000-0000-0000BB7C0000}"/>
    <cellStyle name="Título 3 2 15 3 3 4" xfId="28758" xr:uid="{00000000-0005-0000-0000-0000BC7C0000}"/>
    <cellStyle name="Título 3 2 15 3 4" xfId="27403" xr:uid="{00000000-0005-0000-0000-0000BD7C0000}"/>
    <cellStyle name="Título 3 2 15 3 4 2" xfId="32042" xr:uid="{00000000-0005-0000-0000-0000BE7C0000}"/>
    <cellStyle name="Título 3 2 15 3 4 3" xfId="33628" xr:uid="{00000000-0005-0000-0000-0000BF7C0000}"/>
    <cellStyle name="Título 3 2 15 3 5" xfId="30518" xr:uid="{00000000-0005-0000-0000-0000C07C0000}"/>
    <cellStyle name="Título 3 2 15 3 6" xfId="28761" xr:uid="{00000000-0005-0000-0000-0000C17C0000}"/>
    <cellStyle name="Título 3 2 15 4" xfId="23557" xr:uid="{00000000-0005-0000-0000-0000C27C0000}"/>
    <cellStyle name="Título 3 2 15 4 2" xfId="23558" xr:uid="{00000000-0005-0000-0000-0000C37C0000}"/>
    <cellStyle name="Título 3 2 15 4 2 2" xfId="27408" xr:uid="{00000000-0005-0000-0000-0000C47C0000}"/>
    <cellStyle name="Título 3 2 15 4 2 2 2" xfId="32047" xr:uid="{00000000-0005-0000-0000-0000C57C0000}"/>
    <cellStyle name="Título 3 2 15 4 2 2 3" xfId="33633" xr:uid="{00000000-0005-0000-0000-0000C67C0000}"/>
    <cellStyle name="Título 3 2 15 4 2 3" xfId="30523" xr:uid="{00000000-0005-0000-0000-0000C77C0000}"/>
    <cellStyle name="Título 3 2 15 4 2 4" xfId="28756" xr:uid="{00000000-0005-0000-0000-0000C87C0000}"/>
    <cellStyle name="Título 3 2 15 4 3" xfId="27407" xr:uid="{00000000-0005-0000-0000-0000C97C0000}"/>
    <cellStyle name="Título 3 2 15 4 3 2" xfId="32046" xr:uid="{00000000-0005-0000-0000-0000CA7C0000}"/>
    <cellStyle name="Título 3 2 15 4 3 3" xfId="33632" xr:uid="{00000000-0005-0000-0000-0000CB7C0000}"/>
    <cellStyle name="Título 3 2 15 4 4" xfId="30522" xr:uid="{00000000-0005-0000-0000-0000CC7C0000}"/>
    <cellStyle name="Título 3 2 15 4 5" xfId="28757" xr:uid="{00000000-0005-0000-0000-0000CD7C0000}"/>
    <cellStyle name="Título 3 2 15 5" xfId="23559" xr:uid="{00000000-0005-0000-0000-0000CE7C0000}"/>
    <cellStyle name="Título 3 2 15 5 2" xfId="27409" xr:uid="{00000000-0005-0000-0000-0000CF7C0000}"/>
    <cellStyle name="Título 3 2 15 5 2 2" xfId="32048" xr:uid="{00000000-0005-0000-0000-0000D07C0000}"/>
    <cellStyle name="Título 3 2 15 5 2 3" xfId="33634" xr:uid="{00000000-0005-0000-0000-0000D17C0000}"/>
    <cellStyle name="Título 3 2 15 5 3" xfId="30524" xr:uid="{00000000-0005-0000-0000-0000D27C0000}"/>
    <cellStyle name="Título 3 2 15 5 4" xfId="28755" xr:uid="{00000000-0005-0000-0000-0000D37C0000}"/>
    <cellStyle name="Título 3 2 15 6" xfId="27394" xr:uid="{00000000-0005-0000-0000-0000D47C0000}"/>
    <cellStyle name="Título 3 2 15 6 2" xfId="32033" xr:uid="{00000000-0005-0000-0000-0000D57C0000}"/>
    <cellStyle name="Título 3 2 15 6 3" xfId="33619" xr:uid="{00000000-0005-0000-0000-0000D67C0000}"/>
    <cellStyle name="Título 3 2 15 7" xfId="30509" xr:uid="{00000000-0005-0000-0000-0000D77C0000}"/>
    <cellStyle name="Título 3 2 15 8" xfId="28770" xr:uid="{00000000-0005-0000-0000-0000D87C0000}"/>
    <cellStyle name="Título 3 2 16" xfId="23560" xr:uid="{00000000-0005-0000-0000-0000D97C0000}"/>
    <cellStyle name="Título 3 2 16 2" xfId="23561" xr:uid="{00000000-0005-0000-0000-0000DA7C0000}"/>
    <cellStyle name="Título 3 2 16 2 2" xfId="23562" xr:uid="{00000000-0005-0000-0000-0000DB7C0000}"/>
    <cellStyle name="Título 3 2 16 2 2 2" xfId="27412" xr:uid="{00000000-0005-0000-0000-0000DC7C0000}"/>
    <cellStyle name="Título 3 2 16 2 2 2 2" xfId="32051" xr:uid="{00000000-0005-0000-0000-0000DD7C0000}"/>
    <cellStyle name="Título 3 2 16 2 2 2 3" xfId="33637" xr:uid="{00000000-0005-0000-0000-0000DE7C0000}"/>
    <cellStyle name="Título 3 2 16 2 2 3" xfId="30527" xr:uid="{00000000-0005-0000-0000-0000DF7C0000}"/>
    <cellStyle name="Título 3 2 16 2 2 4" xfId="28752" xr:uid="{00000000-0005-0000-0000-0000E07C0000}"/>
    <cellStyle name="Título 3 2 16 2 3" xfId="27411" xr:uid="{00000000-0005-0000-0000-0000E17C0000}"/>
    <cellStyle name="Título 3 2 16 2 3 2" xfId="32050" xr:uid="{00000000-0005-0000-0000-0000E27C0000}"/>
    <cellStyle name="Título 3 2 16 2 3 3" xfId="33636" xr:uid="{00000000-0005-0000-0000-0000E37C0000}"/>
    <cellStyle name="Título 3 2 16 2 4" xfId="30526" xr:uid="{00000000-0005-0000-0000-0000E47C0000}"/>
    <cellStyle name="Título 3 2 16 2 5" xfId="28753" xr:uid="{00000000-0005-0000-0000-0000E57C0000}"/>
    <cellStyle name="Título 3 2 16 3" xfId="23563" xr:uid="{00000000-0005-0000-0000-0000E67C0000}"/>
    <cellStyle name="Título 3 2 16 3 2" xfId="27413" xr:uid="{00000000-0005-0000-0000-0000E77C0000}"/>
    <cellStyle name="Título 3 2 16 3 2 2" xfId="32052" xr:uid="{00000000-0005-0000-0000-0000E87C0000}"/>
    <cellStyle name="Título 3 2 16 3 2 3" xfId="33638" xr:uid="{00000000-0005-0000-0000-0000E97C0000}"/>
    <cellStyle name="Título 3 2 16 3 3" xfId="30528" xr:uid="{00000000-0005-0000-0000-0000EA7C0000}"/>
    <cellStyle name="Título 3 2 16 3 4" xfId="28751" xr:uid="{00000000-0005-0000-0000-0000EB7C0000}"/>
    <cellStyle name="Título 3 2 16 4" xfId="27410" xr:uid="{00000000-0005-0000-0000-0000EC7C0000}"/>
    <cellStyle name="Título 3 2 16 4 2" xfId="32049" xr:uid="{00000000-0005-0000-0000-0000ED7C0000}"/>
    <cellStyle name="Título 3 2 16 4 3" xfId="33635" xr:uid="{00000000-0005-0000-0000-0000EE7C0000}"/>
    <cellStyle name="Título 3 2 16 5" xfId="30525" xr:uid="{00000000-0005-0000-0000-0000EF7C0000}"/>
    <cellStyle name="Título 3 2 16 6" xfId="28754" xr:uid="{00000000-0005-0000-0000-0000F07C0000}"/>
    <cellStyle name="Título 3 2 17" xfId="23564" xr:uid="{00000000-0005-0000-0000-0000F17C0000}"/>
    <cellStyle name="Título 3 2 17 2" xfId="23565" xr:uid="{00000000-0005-0000-0000-0000F27C0000}"/>
    <cellStyle name="Título 3 2 17 2 2" xfId="27415" xr:uid="{00000000-0005-0000-0000-0000F37C0000}"/>
    <cellStyle name="Título 3 2 17 2 2 2" xfId="32054" xr:uid="{00000000-0005-0000-0000-0000F47C0000}"/>
    <cellStyle name="Título 3 2 17 2 2 3" xfId="33640" xr:uid="{00000000-0005-0000-0000-0000F57C0000}"/>
    <cellStyle name="Título 3 2 17 2 3" xfId="30530" xr:uid="{00000000-0005-0000-0000-0000F67C0000}"/>
    <cellStyle name="Título 3 2 17 2 4" xfId="28749" xr:uid="{00000000-0005-0000-0000-0000F77C0000}"/>
    <cellStyle name="Título 3 2 17 3" xfId="27414" xr:uid="{00000000-0005-0000-0000-0000F87C0000}"/>
    <cellStyle name="Título 3 2 17 3 2" xfId="32053" xr:uid="{00000000-0005-0000-0000-0000F97C0000}"/>
    <cellStyle name="Título 3 2 17 3 3" xfId="33639" xr:uid="{00000000-0005-0000-0000-0000FA7C0000}"/>
    <cellStyle name="Título 3 2 17 4" xfId="30529" xr:uid="{00000000-0005-0000-0000-0000FB7C0000}"/>
    <cellStyle name="Título 3 2 17 5" xfId="28750" xr:uid="{00000000-0005-0000-0000-0000FC7C0000}"/>
    <cellStyle name="Título 3 2 18" xfId="23566" xr:uid="{00000000-0005-0000-0000-0000FD7C0000}"/>
    <cellStyle name="Título 3 2 18 2" xfId="23567" xr:uid="{00000000-0005-0000-0000-0000FE7C0000}"/>
    <cellStyle name="Título 3 2 18 2 2" xfId="27417" xr:uid="{00000000-0005-0000-0000-0000FF7C0000}"/>
    <cellStyle name="Título 3 2 18 2 2 2" xfId="32056" xr:uid="{00000000-0005-0000-0000-0000007D0000}"/>
    <cellStyle name="Título 3 2 18 2 2 3" xfId="33642" xr:uid="{00000000-0005-0000-0000-0000017D0000}"/>
    <cellStyle name="Título 3 2 18 2 3" xfId="30532" xr:uid="{00000000-0005-0000-0000-0000027D0000}"/>
    <cellStyle name="Título 3 2 18 2 4" xfId="28747" xr:uid="{00000000-0005-0000-0000-0000037D0000}"/>
    <cellStyle name="Título 3 2 18 3" xfId="27416" xr:uid="{00000000-0005-0000-0000-0000047D0000}"/>
    <cellStyle name="Título 3 2 18 3 2" xfId="32055" xr:uid="{00000000-0005-0000-0000-0000057D0000}"/>
    <cellStyle name="Título 3 2 18 3 3" xfId="33641" xr:uid="{00000000-0005-0000-0000-0000067D0000}"/>
    <cellStyle name="Título 3 2 18 4" xfId="30531" xr:uid="{00000000-0005-0000-0000-0000077D0000}"/>
    <cellStyle name="Título 3 2 18 5" xfId="28748" xr:uid="{00000000-0005-0000-0000-0000087D0000}"/>
    <cellStyle name="Título 3 2 19" xfId="23568" xr:uid="{00000000-0005-0000-0000-0000097D0000}"/>
    <cellStyle name="Título 3 2 19 2" xfId="27418" xr:uid="{00000000-0005-0000-0000-00000A7D0000}"/>
    <cellStyle name="Título 3 2 19 2 2" xfId="32057" xr:uid="{00000000-0005-0000-0000-00000B7D0000}"/>
    <cellStyle name="Título 3 2 19 2 3" xfId="33643" xr:uid="{00000000-0005-0000-0000-00000C7D0000}"/>
    <cellStyle name="Título 3 2 19 3" xfId="30533" xr:uid="{00000000-0005-0000-0000-00000D7D0000}"/>
    <cellStyle name="Título 3 2 19 4" xfId="28746" xr:uid="{00000000-0005-0000-0000-00000E7D0000}"/>
    <cellStyle name="Título 3 2 2" xfId="23569" xr:uid="{00000000-0005-0000-0000-00000F7D0000}"/>
    <cellStyle name="Título 3 2 2 10" xfId="27419" xr:uid="{00000000-0005-0000-0000-0000107D0000}"/>
    <cellStyle name="Título 3 2 2 10 2" xfId="32058" xr:uid="{00000000-0005-0000-0000-0000117D0000}"/>
    <cellStyle name="Título 3 2 2 10 3" xfId="33644" xr:uid="{00000000-0005-0000-0000-0000127D0000}"/>
    <cellStyle name="Título 3 2 2 11" xfId="28089" xr:uid="{00000000-0005-0000-0000-0000137D0000}"/>
    <cellStyle name="Título 3 2 2 11 2" xfId="32725" xr:uid="{00000000-0005-0000-0000-0000147D0000}"/>
    <cellStyle name="Título 3 2 2 11 3" xfId="34311" xr:uid="{00000000-0005-0000-0000-0000157D0000}"/>
    <cellStyle name="Título 3 2 2 12" xfId="30534" xr:uid="{00000000-0005-0000-0000-0000167D0000}"/>
    <cellStyle name="Título 3 2 2 13" xfId="28745" xr:uid="{00000000-0005-0000-0000-0000177D0000}"/>
    <cellStyle name="Título 3 2 2 2" xfId="23570" xr:uid="{00000000-0005-0000-0000-0000187D0000}"/>
    <cellStyle name="Título 3 2 2 2 10" xfId="30535" xr:uid="{00000000-0005-0000-0000-0000197D0000}"/>
    <cellStyle name="Título 3 2 2 2 11" xfId="28744" xr:uid="{00000000-0005-0000-0000-00001A7D0000}"/>
    <cellStyle name="Título 3 2 2 2 2" xfId="23571" xr:uid="{00000000-0005-0000-0000-00001B7D0000}"/>
    <cellStyle name="Título 3 2 2 2 2 2" xfId="23572" xr:uid="{00000000-0005-0000-0000-00001C7D0000}"/>
    <cellStyle name="Título 3 2 2 2 2 2 2" xfId="23573" xr:uid="{00000000-0005-0000-0000-00001D7D0000}"/>
    <cellStyle name="Título 3 2 2 2 2 2 2 2" xfId="23574" xr:uid="{00000000-0005-0000-0000-00001E7D0000}"/>
    <cellStyle name="Título 3 2 2 2 2 2 2 2 2" xfId="23575" xr:uid="{00000000-0005-0000-0000-00001F7D0000}"/>
    <cellStyle name="Título 3 2 2 2 2 2 2 2 2 2" xfId="27425" xr:uid="{00000000-0005-0000-0000-0000207D0000}"/>
    <cellStyle name="Título 3 2 2 2 2 2 2 2 2 2 2" xfId="32064" xr:uid="{00000000-0005-0000-0000-0000217D0000}"/>
    <cellStyle name="Título 3 2 2 2 2 2 2 2 2 2 3" xfId="33650" xr:uid="{00000000-0005-0000-0000-0000227D0000}"/>
    <cellStyle name="Título 3 2 2 2 2 2 2 2 2 3" xfId="30540" xr:uid="{00000000-0005-0000-0000-0000237D0000}"/>
    <cellStyle name="Título 3 2 2 2 2 2 2 2 2 4" xfId="28739" xr:uid="{00000000-0005-0000-0000-0000247D0000}"/>
    <cellStyle name="Título 3 2 2 2 2 2 2 2 3" xfId="27424" xr:uid="{00000000-0005-0000-0000-0000257D0000}"/>
    <cellStyle name="Título 3 2 2 2 2 2 2 2 3 2" xfId="32063" xr:uid="{00000000-0005-0000-0000-0000267D0000}"/>
    <cellStyle name="Título 3 2 2 2 2 2 2 2 3 3" xfId="33649" xr:uid="{00000000-0005-0000-0000-0000277D0000}"/>
    <cellStyle name="Título 3 2 2 2 2 2 2 2 4" xfId="30539" xr:uid="{00000000-0005-0000-0000-0000287D0000}"/>
    <cellStyle name="Título 3 2 2 2 2 2 2 2 5" xfId="28740" xr:uid="{00000000-0005-0000-0000-0000297D0000}"/>
    <cellStyle name="Título 3 2 2 2 2 2 2 3" xfId="23576" xr:uid="{00000000-0005-0000-0000-00002A7D0000}"/>
    <cellStyle name="Título 3 2 2 2 2 2 2 3 2" xfId="27426" xr:uid="{00000000-0005-0000-0000-00002B7D0000}"/>
    <cellStyle name="Título 3 2 2 2 2 2 2 3 2 2" xfId="32065" xr:uid="{00000000-0005-0000-0000-00002C7D0000}"/>
    <cellStyle name="Título 3 2 2 2 2 2 2 3 2 3" xfId="33651" xr:uid="{00000000-0005-0000-0000-00002D7D0000}"/>
    <cellStyle name="Título 3 2 2 2 2 2 2 3 3" xfId="30541" xr:uid="{00000000-0005-0000-0000-00002E7D0000}"/>
    <cellStyle name="Título 3 2 2 2 2 2 2 3 4" xfId="28738" xr:uid="{00000000-0005-0000-0000-00002F7D0000}"/>
    <cellStyle name="Título 3 2 2 2 2 2 2 4" xfId="27423" xr:uid="{00000000-0005-0000-0000-0000307D0000}"/>
    <cellStyle name="Título 3 2 2 2 2 2 2 4 2" xfId="32062" xr:uid="{00000000-0005-0000-0000-0000317D0000}"/>
    <cellStyle name="Título 3 2 2 2 2 2 2 4 3" xfId="33648" xr:uid="{00000000-0005-0000-0000-0000327D0000}"/>
    <cellStyle name="Título 3 2 2 2 2 2 2 5" xfId="30538" xr:uid="{00000000-0005-0000-0000-0000337D0000}"/>
    <cellStyle name="Título 3 2 2 2 2 2 2 6" xfId="28741" xr:uid="{00000000-0005-0000-0000-0000347D0000}"/>
    <cellStyle name="Título 3 2 2 2 2 2 3" xfId="23577" xr:uid="{00000000-0005-0000-0000-0000357D0000}"/>
    <cellStyle name="Título 3 2 2 2 2 2 3 2" xfId="23578" xr:uid="{00000000-0005-0000-0000-0000367D0000}"/>
    <cellStyle name="Título 3 2 2 2 2 2 3 2 2" xfId="27428" xr:uid="{00000000-0005-0000-0000-0000377D0000}"/>
    <cellStyle name="Título 3 2 2 2 2 2 3 2 2 2" xfId="32067" xr:uid="{00000000-0005-0000-0000-0000387D0000}"/>
    <cellStyle name="Título 3 2 2 2 2 2 3 2 2 3" xfId="33653" xr:uid="{00000000-0005-0000-0000-0000397D0000}"/>
    <cellStyle name="Título 3 2 2 2 2 2 3 2 3" xfId="30543" xr:uid="{00000000-0005-0000-0000-00003A7D0000}"/>
    <cellStyle name="Título 3 2 2 2 2 2 3 2 4" xfId="28736" xr:uid="{00000000-0005-0000-0000-00003B7D0000}"/>
    <cellStyle name="Título 3 2 2 2 2 2 3 3" xfId="27427" xr:uid="{00000000-0005-0000-0000-00003C7D0000}"/>
    <cellStyle name="Título 3 2 2 2 2 2 3 3 2" xfId="32066" xr:uid="{00000000-0005-0000-0000-00003D7D0000}"/>
    <cellStyle name="Título 3 2 2 2 2 2 3 3 3" xfId="33652" xr:uid="{00000000-0005-0000-0000-00003E7D0000}"/>
    <cellStyle name="Título 3 2 2 2 2 2 3 4" xfId="30542" xr:uid="{00000000-0005-0000-0000-00003F7D0000}"/>
    <cellStyle name="Título 3 2 2 2 2 2 3 5" xfId="28737" xr:uid="{00000000-0005-0000-0000-0000407D0000}"/>
    <cellStyle name="Título 3 2 2 2 2 2 4" xfId="23579" xr:uid="{00000000-0005-0000-0000-0000417D0000}"/>
    <cellStyle name="Título 3 2 2 2 2 2 4 2" xfId="27429" xr:uid="{00000000-0005-0000-0000-0000427D0000}"/>
    <cellStyle name="Título 3 2 2 2 2 2 4 2 2" xfId="32068" xr:uid="{00000000-0005-0000-0000-0000437D0000}"/>
    <cellStyle name="Título 3 2 2 2 2 2 4 2 3" xfId="33654" xr:uid="{00000000-0005-0000-0000-0000447D0000}"/>
    <cellStyle name="Título 3 2 2 2 2 2 4 3" xfId="30544" xr:uid="{00000000-0005-0000-0000-0000457D0000}"/>
    <cellStyle name="Título 3 2 2 2 2 2 4 4" xfId="28735" xr:uid="{00000000-0005-0000-0000-0000467D0000}"/>
    <cellStyle name="Título 3 2 2 2 2 2 5" xfId="27422" xr:uid="{00000000-0005-0000-0000-0000477D0000}"/>
    <cellStyle name="Título 3 2 2 2 2 2 5 2" xfId="32061" xr:uid="{00000000-0005-0000-0000-0000487D0000}"/>
    <cellStyle name="Título 3 2 2 2 2 2 5 3" xfId="33647" xr:uid="{00000000-0005-0000-0000-0000497D0000}"/>
    <cellStyle name="Título 3 2 2 2 2 2 6" xfId="30537" xr:uid="{00000000-0005-0000-0000-00004A7D0000}"/>
    <cellStyle name="Título 3 2 2 2 2 2 7" xfId="28742" xr:uid="{00000000-0005-0000-0000-00004B7D0000}"/>
    <cellStyle name="Título 3 2 2 2 2 3" xfId="23580" xr:uid="{00000000-0005-0000-0000-00004C7D0000}"/>
    <cellStyle name="Título 3 2 2 2 2 3 2" xfId="23581" xr:uid="{00000000-0005-0000-0000-00004D7D0000}"/>
    <cellStyle name="Título 3 2 2 2 2 3 2 2" xfId="23582" xr:uid="{00000000-0005-0000-0000-00004E7D0000}"/>
    <cellStyle name="Título 3 2 2 2 2 3 2 2 2" xfId="27432" xr:uid="{00000000-0005-0000-0000-00004F7D0000}"/>
    <cellStyle name="Título 3 2 2 2 2 3 2 2 2 2" xfId="32071" xr:uid="{00000000-0005-0000-0000-0000507D0000}"/>
    <cellStyle name="Título 3 2 2 2 2 3 2 2 2 3" xfId="33657" xr:uid="{00000000-0005-0000-0000-0000517D0000}"/>
    <cellStyle name="Título 3 2 2 2 2 3 2 2 3" xfId="30547" xr:uid="{00000000-0005-0000-0000-0000527D0000}"/>
    <cellStyle name="Título 3 2 2 2 2 3 2 2 4" xfId="28732" xr:uid="{00000000-0005-0000-0000-0000537D0000}"/>
    <cellStyle name="Título 3 2 2 2 2 3 2 3" xfId="27431" xr:uid="{00000000-0005-0000-0000-0000547D0000}"/>
    <cellStyle name="Título 3 2 2 2 2 3 2 3 2" xfId="32070" xr:uid="{00000000-0005-0000-0000-0000557D0000}"/>
    <cellStyle name="Título 3 2 2 2 2 3 2 3 3" xfId="33656" xr:uid="{00000000-0005-0000-0000-0000567D0000}"/>
    <cellStyle name="Título 3 2 2 2 2 3 2 4" xfId="30546" xr:uid="{00000000-0005-0000-0000-0000577D0000}"/>
    <cellStyle name="Título 3 2 2 2 2 3 2 5" xfId="28733" xr:uid="{00000000-0005-0000-0000-0000587D0000}"/>
    <cellStyle name="Título 3 2 2 2 2 3 3" xfId="23583" xr:uid="{00000000-0005-0000-0000-0000597D0000}"/>
    <cellStyle name="Título 3 2 2 2 2 3 3 2" xfId="27433" xr:uid="{00000000-0005-0000-0000-00005A7D0000}"/>
    <cellStyle name="Título 3 2 2 2 2 3 3 2 2" xfId="32072" xr:uid="{00000000-0005-0000-0000-00005B7D0000}"/>
    <cellStyle name="Título 3 2 2 2 2 3 3 2 3" xfId="33658" xr:uid="{00000000-0005-0000-0000-00005C7D0000}"/>
    <cellStyle name="Título 3 2 2 2 2 3 3 3" xfId="30548" xr:uid="{00000000-0005-0000-0000-00005D7D0000}"/>
    <cellStyle name="Título 3 2 2 2 2 3 3 4" xfId="28731" xr:uid="{00000000-0005-0000-0000-00005E7D0000}"/>
    <cellStyle name="Título 3 2 2 2 2 3 4" xfId="27430" xr:uid="{00000000-0005-0000-0000-00005F7D0000}"/>
    <cellStyle name="Título 3 2 2 2 2 3 4 2" xfId="32069" xr:uid="{00000000-0005-0000-0000-0000607D0000}"/>
    <cellStyle name="Título 3 2 2 2 2 3 4 3" xfId="33655" xr:uid="{00000000-0005-0000-0000-0000617D0000}"/>
    <cellStyle name="Título 3 2 2 2 2 3 5" xfId="30545" xr:uid="{00000000-0005-0000-0000-0000627D0000}"/>
    <cellStyle name="Título 3 2 2 2 2 3 6" xfId="28734" xr:uid="{00000000-0005-0000-0000-0000637D0000}"/>
    <cellStyle name="Título 3 2 2 2 2 4" xfId="23584" xr:uid="{00000000-0005-0000-0000-0000647D0000}"/>
    <cellStyle name="Título 3 2 2 2 2 4 2" xfId="23585" xr:uid="{00000000-0005-0000-0000-0000657D0000}"/>
    <cellStyle name="Título 3 2 2 2 2 4 2 2" xfId="27435" xr:uid="{00000000-0005-0000-0000-0000667D0000}"/>
    <cellStyle name="Título 3 2 2 2 2 4 2 2 2" xfId="32074" xr:uid="{00000000-0005-0000-0000-0000677D0000}"/>
    <cellStyle name="Título 3 2 2 2 2 4 2 2 3" xfId="33660" xr:uid="{00000000-0005-0000-0000-0000687D0000}"/>
    <cellStyle name="Título 3 2 2 2 2 4 2 3" xfId="30550" xr:uid="{00000000-0005-0000-0000-0000697D0000}"/>
    <cellStyle name="Título 3 2 2 2 2 4 2 4" xfId="28729" xr:uid="{00000000-0005-0000-0000-00006A7D0000}"/>
    <cellStyle name="Título 3 2 2 2 2 4 3" xfId="27434" xr:uid="{00000000-0005-0000-0000-00006B7D0000}"/>
    <cellStyle name="Título 3 2 2 2 2 4 3 2" xfId="32073" xr:uid="{00000000-0005-0000-0000-00006C7D0000}"/>
    <cellStyle name="Título 3 2 2 2 2 4 3 3" xfId="33659" xr:uid="{00000000-0005-0000-0000-00006D7D0000}"/>
    <cellStyle name="Título 3 2 2 2 2 4 4" xfId="30549" xr:uid="{00000000-0005-0000-0000-00006E7D0000}"/>
    <cellStyle name="Título 3 2 2 2 2 4 5" xfId="28730" xr:uid="{00000000-0005-0000-0000-00006F7D0000}"/>
    <cellStyle name="Título 3 2 2 2 2 5" xfId="23586" xr:uid="{00000000-0005-0000-0000-0000707D0000}"/>
    <cellStyle name="Título 3 2 2 2 2 5 2" xfId="27436" xr:uid="{00000000-0005-0000-0000-0000717D0000}"/>
    <cellStyle name="Título 3 2 2 2 2 5 2 2" xfId="32075" xr:uid="{00000000-0005-0000-0000-0000727D0000}"/>
    <cellStyle name="Título 3 2 2 2 2 5 2 3" xfId="33661" xr:uid="{00000000-0005-0000-0000-0000737D0000}"/>
    <cellStyle name="Título 3 2 2 2 2 5 3" xfId="30551" xr:uid="{00000000-0005-0000-0000-0000747D0000}"/>
    <cellStyle name="Título 3 2 2 2 2 5 4" xfId="28728" xr:uid="{00000000-0005-0000-0000-0000757D0000}"/>
    <cellStyle name="Título 3 2 2 2 2 6" xfId="27421" xr:uid="{00000000-0005-0000-0000-0000767D0000}"/>
    <cellStyle name="Título 3 2 2 2 2 6 2" xfId="32060" xr:uid="{00000000-0005-0000-0000-0000777D0000}"/>
    <cellStyle name="Título 3 2 2 2 2 6 3" xfId="33646" xr:uid="{00000000-0005-0000-0000-0000787D0000}"/>
    <cellStyle name="Título 3 2 2 2 2 7" xfId="30536" xr:uid="{00000000-0005-0000-0000-0000797D0000}"/>
    <cellStyle name="Título 3 2 2 2 2 8" xfId="28743" xr:uid="{00000000-0005-0000-0000-00007A7D0000}"/>
    <cellStyle name="Título 3 2 2 2 3" xfId="23587" xr:uid="{00000000-0005-0000-0000-00007B7D0000}"/>
    <cellStyle name="Título 3 2 2 2 3 2" xfId="23588" xr:uid="{00000000-0005-0000-0000-00007C7D0000}"/>
    <cellStyle name="Título 3 2 2 2 3 2 2" xfId="23589" xr:uid="{00000000-0005-0000-0000-00007D7D0000}"/>
    <cellStyle name="Título 3 2 2 2 3 2 2 2" xfId="23590" xr:uid="{00000000-0005-0000-0000-00007E7D0000}"/>
    <cellStyle name="Título 3 2 2 2 3 2 2 2 2" xfId="27440" xr:uid="{00000000-0005-0000-0000-00007F7D0000}"/>
    <cellStyle name="Título 3 2 2 2 3 2 2 2 2 2" xfId="32079" xr:uid="{00000000-0005-0000-0000-0000807D0000}"/>
    <cellStyle name="Título 3 2 2 2 3 2 2 2 2 3" xfId="33665" xr:uid="{00000000-0005-0000-0000-0000817D0000}"/>
    <cellStyle name="Título 3 2 2 2 3 2 2 2 3" xfId="30555" xr:uid="{00000000-0005-0000-0000-0000827D0000}"/>
    <cellStyle name="Título 3 2 2 2 3 2 2 2 4" xfId="28724" xr:uid="{00000000-0005-0000-0000-0000837D0000}"/>
    <cellStyle name="Título 3 2 2 2 3 2 2 3" xfId="27439" xr:uid="{00000000-0005-0000-0000-0000847D0000}"/>
    <cellStyle name="Título 3 2 2 2 3 2 2 3 2" xfId="32078" xr:uid="{00000000-0005-0000-0000-0000857D0000}"/>
    <cellStyle name="Título 3 2 2 2 3 2 2 3 3" xfId="33664" xr:uid="{00000000-0005-0000-0000-0000867D0000}"/>
    <cellStyle name="Título 3 2 2 2 3 2 2 4" xfId="30554" xr:uid="{00000000-0005-0000-0000-0000877D0000}"/>
    <cellStyle name="Título 3 2 2 2 3 2 2 5" xfId="28725" xr:uid="{00000000-0005-0000-0000-0000887D0000}"/>
    <cellStyle name="Título 3 2 2 2 3 2 3" xfId="23591" xr:uid="{00000000-0005-0000-0000-0000897D0000}"/>
    <cellStyle name="Título 3 2 2 2 3 2 3 2" xfId="27441" xr:uid="{00000000-0005-0000-0000-00008A7D0000}"/>
    <cellStyle name="Título 3 2 2 2 3 2 3 2 2" xfId="32080" xr:uid="{00000000-0005-0000-0000-00008B7D0000}"/>
    <cellStyle name="Título 3 2 2 2 3 2 3 2 3" xfId="33666" xr:uid="{00000000-0005-0000-0000-00008C7D0000}"/>
    <cellStyle name="Título 3 2 2 2 3 2 3 3" xfId="30556" xr:uid="{00000000-0005-0000-0000-00008D7D0000}"/>
    <cellStyle name="Título 3 2 2 2 3 2 3 4" xfId="28723" xr:uid="{00000000-0005-0000-0000-00008E7D0000}"/>
    <cellStyle name="Título 3 2 2 2 3 2 4" xfId="27438" xr:uid="{00000000-0005-0000-0000-00008F7D0000}"/>
    <cellStyle name="Título 3 2 2 2 3 2 4 2" xfId="32077" xr:uid="{00000000-0005-0000-0000-0000907D0000}"/>
    <cellStyle name="Título 3 2 2 2 3 2 4 3" xfId="33663" xr:uid="{00000000-0005-0000-0000-0000917D0000}"/>
    <cellStyle name="Título 3 2 2 2 3 2 5" xfId="30553" xr:uid="{00000000-0005-0000-0000-0000927D0000}"/>
    <cellStyle name="Título 3 2 2 2 3 2 6" xfId="28726" xr:uid="{00000000-0005-0000-0000-0000937D0000}"/>
    <cellStyle name="Título 3 2 2 2 3 3" xfId="23592" xr:uid="{00000000-0005-0000-0000-0000947D0000}"/>
    <cellStyle name="Título 3 2 2 2 3 3 2" xfId="23593" xr:uid="{00000000-0005-0000-0000-0000957D0000}"/>
    <cellStyle name="Título 3 2 2 2 3 3 2 2" xfId="27443" xr:uid="{00000000-0005-0000-0000-0000967D0000}"/>
    <cellStyle name="Título 3 2 2 2 3 3 2 2 2" xfId="32082" xr:uid="{00000000-0005-0000-0000-0000977D0000}"/>
    <cellStyle name="Título 3 2 2 2 3 3 2 2 3" xfId="33668" xr:uid="{00000000-0005-0000-0000-0000987D0000}"/>
    <cellStyle name="Título 3 2 2 2 3 3 2 3" xfId="30558" xr:uid="{00000000-0005-0000-0000-0000997D0000}"/>
    <cellStyle name="Título 3 2 2 2 3 3 2 4" xfId="28721" xr:uid="{00000000-0005-0000-0000-00009A7D0000}"/>
    <cellStyle name="Título 3 2 2 2 3 3 3" xfId="27442" xr:uid="{00000000-0005-0000-0000-00009B7D0000}"/>
    <cellStyle name="Título 3 2 2 2 3 3 3 2" xfId="32081" xr:uid="{00000000-0005-0000-0000-00009C7D0000}"/>
    <cellStyle name="Título 3 2 2 2 3 3 3 3" xfId="33667" xr:uid="{00000000-0005-0000-0000-00009D7D0000}"/>
    <cellStyle name="Título 3 2 2 2 3 3 4" xfId="30557" xr:uid="{00000000-0005-0000-0000-00009E7D0000}"/>
    <cellStyle name="Título 3 2 2 2 3 3 5" xfId="28722" xr:uid="{00000000-0005-0000-0000-00009F7D0000}"/>
    <cellStyle name="Título 3 2 2 2 3 4" xfId="23594" xr:uid="{00000000-0005-0000-0000-0000A07D0000}"/>
    <cellStyle name="Título 3 2 2 2 3 4 2" xfId="27444" xr:uid="{00000000-0005-0000-0000-0000A17D0000}"/>
    <cellStyle name="Título 3 2 2 2 3 4 2 2" xfId="32083" xr:uid="{00000000-0005-0000-0000-0000A27D0000}"/>
    <cellStyle name="Título 3 2 2 2 3 4 2 3" xfId="33669" xr:uid="{00000000-0005-0000-0000-0000A37D0000}"/>
    <cellStyle name="Título 3 2 2 2 3 4 3" xfId="30559" xr:uid="{00000000-0005-0000-0000-0000A47D0000}"/>
    <cellStyle name="Título 3 2 2 2 3 4 4" xfId="28720" xr:uid="{00000000-0005-0000-0000-0000A57D0000}"/>
    <cellStyle name="Título 3 2 2 2 3 5" xfId="27437" xr:uid="{00000000-0005-0000-0000-0000A67D0000}"/>
    <cellStyle name="Título 3 2 2 2 3 5 2" xfId="32076" xr:uid="{00000000-0005-0000-0000-0000A77D0000}"/>
    <cellStyle name="Título 3 2 2 2 3 5 3" xfId="33662" xr:uid="{00000000-0005-0000-0000-0000A87D0000}"/>
    <cellStyle name="Título 3 2 2 2 3 6" xfId="30552" xr:uid="{00000000-0005-0000-0000-0000A97D0000}"/>
    <cellStyle name="Título 3 2 2 2 3 7" xfId="28727" xr:uid="{00000000-0005-0000-0000-0000AA7D0000}"/>
    <cellStyle name="Título 3 2 2 2 4" xfId="23595" xr:uid="{00000000-0005-0000-0000-0000AB7D0000}"/>
    <cellStyle name="Título 3 2 2 2 4 2" xfId="23596" xr:uid="{00000000-0005-0000-0000-0000AC7D0000}"/>
    <cellStyle name="Título 3 2 2 2 4 2 2" xfId="23597" xr:uid="{00000000-0005-0000-0000-0000AD7D0000}"/>
    <cellStyle name="Título 3 2 2 2 4 2 2 2" xfId="27447" xr:uid="{00000000-0005-0000-0000-0000AE7D0000}"/>
    <cellStyle name="Título 3 2 2 2 4 2 2 2 2" xfId="32086" xr:uid="{00000000-0005-0000-0000-0000AF7D0000}"/>
    <cellStyle name="Título 3 2 2 2 4 2 2 2 3" xfId="33672" xr:uid="{00000000-0005-0000-0000-0000B07D0000}"/>
    <cellStyle name="Título 3 2 2 2 4 2 2 3" xfId="30562" xr:uid="{00000000-0005-0000-0000-0000B17D0000}"/>
    <cellStyle name="Título 3 2 2 2 4 2 2 4" xfId="28717" xr:uid="{00000000-0005-0000-0000-0000B27D0000}"/>
    <cellStyle name="Título 3 2 2 2 4 2 3" xfId="27446" xr:uid="{00000000-0005-0000-0000-0000B37D0000}"/>
    <cellStyle name="Título 3 2 2 2 4 2 3 2" xfId="32085" xr:uid="{00000000-0005-0000-0000-0000B47D0000}"/>
    <cellStyle name="Título 3 2 2 2 4 2 3 3" xfId="33671" xr:uid="{00000000-0005-0000-0000-0000B57D0000}"/>
    <cellStyle name="Título 3 2 2 2 4 2 4" xfId="30561" xr:uid="{00000000-0005-0000-0000-0000B67D0000}"/>
    <cellStyle name="Título 3 2 2 2 4 2 5" xfId="28718" xr:uid="{00000000-0005-0000-0000-0000B77D0000}"/>
    <cellStyle name="Título 3 2 2 2 4 3" xfId="23598" xr:uid="{00000000-0005-0000-0000-0000B87D0000}"/>
    <cellStyle name="Título 3 2 2 2 4 3 2" xfId="27448" xr:uid="{00000000-0005-0000-0000-0000B97D0000}"/>
    <cellStyle name="Título 3 2 2 2 4 3 2 2" xfId="32087" xr:uid="{00000000-0005-0000-0000-0000BA7D0000}"/>
    <cellStyle name="Título 3 2 2 2 4 3 2 3" xfId="33673" xr:uid="{00000000-0005-0000-0000-0000BB7D0000}"/>
    <cellStyle name="Título 3 2 2 2 4 3 3" xfId="30563" xr:uid="{00000000-0005-0000-0000-0000BC7D0000}"/>
    <cellStyle name="Título 3 2 2 2 4 3 4" xfId="28716" xr:uid="{00000000-0005-0000-0000-0000BD7D0000}"/>
    <cellStyle name="Título 3 2 2 2 4 4" xfId="27445" xr:uid="{00000000-0005-0000-0000-0000BE7D0000}"/>
    <cellStyle name="Título 3 2 2 2 4 4 2" xfId="32084" xr:uid="{00000000-0005-0000-0000-0000BF7D0000}"/>
    <cellStyle name="Título 3 2 2 2 4 4 3" xfId="33670" xr:uid="{00000000-0005-0000-0000-0000C07D0000}"/>
    <cellStyle name="Título 3 2 2 2 4 5" xfId="30560" xr:uid="{00000000-0005-0000-0000-0000C17D0000}"/>
    <cellStyle name="Título 3 2 2 2 4 6" xfId="28719" xr:uid="{00000000-0005-0000-0000-0000C27D0000}"/>
    <cellStyle name="Título 3 2 2 2 5" xfId="23599" xr:uid="{00000000-0005-0000-0000-0000C37D0000}"/>
    <cellStyle name="Título 3 2 2 2 5 2" xfId="23600" xr:uid="{00000000-0005-0000-0000-0000C47D0000}"/>
    <cellStyle name="Título 3 2 2 2 5 2 2" xfId="27450" xr:uid="{00000000-0005-0000-0000-0000C57D0000}"/>
    <cellStyle name="Título 3 2 2 2 5 2 2 2" xfId="32089" xr:uid="{00000000-0005-0000-0000-0000C67D0000}"/>
    <cellStyle name="Título 3 2 2 2 5 2 2 3" xfId="33675" xr:uid="{00000000-0005-0000-0000-0000C77D0000}"/>
    <cellStyle name="Título 3 2 2 2 5 2 3" xfId="30565" xr:uid="{00000000-0005-0000-0000-0000C87D0000}"/>
    <cellStyle name="Título 3 2 2 2 5 2 4" xfId="28714" xr:uid="{00000000-0005-0000-0000-0000C97D0000}"/>
    <cellStyle name="Título 3 2 2 2 5 3" xfId="27449" xr:uid="{00000000-0005-0000-0000-0000CA7D0000}"/>
    <cellStyle name="Título 3 2 2 2 5 3 2" xfId="32088" xr:uid="{00000000-0005-0000-0000-0000CB7D0000}"/>
    <cellStyle name="Título 3 2 2 2 5 3 3" xfId="33674" xr:uid="{00000000-0005-0000-0000-0000CC7D0000}"/>
    <cellStyle name="Título 3 2 2 2 5 4" xfId="30564" xr:uid="{00000000-0005-0000-0000-0000CD7D0000}"/>
    <cellStyle name="Título 3 2 2 2 5 5" xfId="28715" xr:uid="{00000000-0005-0000-0000-0000CE7D0000}"/>
    <cellStyle name="Título 3 2 2 2 6" xfId="23601" xr:uid="{00000000-0005-0000-0000-0000CF7D0000}"/>
    <cellStyle name="Título 3 2 2 2 6 2" xfId="23602" xr:uid="{00000000-0005-0000-0000-0000D07D0000}"/>
    <cellStyle name="Título 3 2 2 2 6 2 2" xfId="27452" xr:uid="{00000000-0005-0000-0000-0000D17D0000}"/>
    <cellStyle name="Título 3 2 2 2 6 2 2 2" xfId="32091" xr:uid="{00000000-0005-0000-0000-0000D27D0000}"/>
    <cellStyle name="Título 3 2 2 2 6 2 2 3" xfId="33677" xr:uid="{00000000-0005-0000-0000-0000D37D0000}"/>
    <cellStyle name="Título 3 2 2 2 6 2 3" xfId="30567" xr:uid="{00000000-0005-0000-0000-0000D47D0000}"/>
    <cellStyle name="Título 3 2 2 2 6 2 4" xfId="28712" xr:uid="{00000000-0005-0000-0000-0000D57D0000}"/>
    <cellStyle name="Título 3 2 2 2 6 3" xfId="27451" xr:uid="{00000000-0005-0000-0000-0000D67D0000}"/>
    <cellStyle name="Título 3 2 2 2 6 3 2" xfId="32090" xr:uid="{00000000-0005-0000-0000-0000D77D0000}"/>
    <cellStyle name="Título 3 2 2 2 6 3 3" xfId="33676" xr:uid="{00000000-0005-0000-0000-0000D87D0000}"/>
    <cellStyle name="Título 3 2 2 2 6 4" xfId="30566" xr:uid="{00000000-0005-0000-0000-0000D97D0000}"/>
    <cellStyle name="Título 3 2 2 2 6 5" xfId="28713" xr:uid="{00000000-0005-0000-0000-0000DA7D0000}"/>
    <cellStyle name="Título 3 2 2 2 7" xfId="23603" xr:uid="{00000000-0005-0000-0000-0000DB7D0000}"/>
    <cellStyle name="Título 3 2 2 2 7 2" xfId="27453" xr:uid="{00000000-0005-0000-0000-0000DC7D0000}"/>
    <cellStyle name="Título 3 2 2 2 7 2 2" xfId="32092" xr:uid="{00000000-0005-0000-0000-0000DD7D0000}"/>
    <cellStyle name="Título 3 2 2 2 7 2 3" xfId="33678" xr:uid="{00000000-0005-0000-0000-0000DE7D0000}"/>
    <cellStyle name="Título 3 2 2 2 7 3" xfId="30568" xr:uid="{00000000-0005-0000-0000-0000DF7D0000}"/>
    <cellStyle name="Título 3 2 2 2 7 4" xfId="28711" xr:uid="{00000000-0005-0000-0000-0000E07D0000}"/>
    <cellStyle name="Título 3 2 2 2 8" xfId="27420" xr:uid="{00000000-0005-0000-0000-0000E17D0000}"/>
    <cellStyle name="Título 3 2 2 2 8 2" xfId="32059" xr:uid="{00000000-0005-0000-0000-0000E27D0000}"/>
    <cellStyle name="Título 3 2 2 2 8 3" xfId="33645" xr:uid="{00000000-0005-0000-0000-0000E37D0000}"/>
    <cellStyle name="Título 3 2 2 2 9" xfId="28090" xr:uid="{00000000-0005-0000-0000-0000E47D0000}"/>
    <cellStyle name="Título 3 2 2 2 9 2" xfId="32726" xr:uid="{00000000-0005-0000-0000-0000E57D0000}"/>
    <cellStyle name="Título 3 2 2 2 9 3" xfId="34312" xr:uid="{00000000-0005-0000-0000-0000E67D0000}"/>
    <cellStyle name="Título 3 2 2 3" xfId="23604" xr:uid="{00000000-0005-0000-0000-0000E77D0000}"/>
    <cellStyle name="Título 3 2 2 3 2" xfId="23605" xr:uid="{00000000-0005-0000-0000-0000E87D0000}"/>
    <cellStyle name="Título 3 2 2 3 2 2" xfId="23606" xr:uid="{00000000-0005-0000-0000-0000E97D0000}"/>
    <cellStyle name="Título 3 2 2 3 2 2 2" xfId="23607" xr:uid="{00000000-0005-0000-0000-0000EA7D0000}"/>
    <cellStyle name="Título 3 2 2 3 2 2 2 2" xfId="23608" xr:uid="{00000000-0005-0000-0000-0000EB7D0000}"/>
    <cellStyle name="Título 3 2 2 3 2 2 2 2 2" xfId="27458" xr:uid="{00000000-0005-0000-0000-0000EC7D0000}"/>
    <cellStyle name="Título 3 2 2 3 2 2 2 2 2 2" xfId="32097" xr:uid="{00000000-0005-0000-0000-0000ED7D0000}"/>
    <cellStyle name="Título 3 2 2 3 2 2 2 2 2 3" xfId="33683" xr:uid="{00000000-0005-0000-0000-0000EE7D0000}"/>
    <cellStyle name="Título 3 2 2 3 2 2 2 2 3" xfId="30573" xr:uid="{00000000-0005-0000-0000-0000EF7D0000}"/>
    <cellStyle name="Título 3 2 2 3 2 2 2 2 4" xfId="28706" xr:uid="{00000000-0005-0000-0000-0000F07D0000}"/>
    <cellStyle name="Título 3 2 2 3 2 2 2 3" xfId="27457" xr:uid="{00000000-0005-0000-0000-0000F17D0000}"/>
    <cellStyle name="Título 3 2 2 3 2 2 2 3 2" xfId="32096" xr:uid="{00000000-0005-0000-0000-0000F27D0000}"/>
    <cellStyle name="Título 3 2 2 3 2 2 2 3 3" xfId="33682" xr:uid="{00000000-0005-0000-0000-0000F37D0000}"/>
    <cellStyle name="Título 3 2 2 3 2 2 2 4" xfId="30572" xr:uid="{00000000-0005-0000-0000-0000F47D0000}"/>
    <cellStyle name="Título 3 2 2 3 2 2 2 5" xfId="28707" xr:uid="{00000000-0005-0000-0000-0000F57D0000}"/>
    <cellStyle name="Título 3 2 2 3 2 2 3" xfId="23609" xr:uid="{00000000-0005-0000-0000-0000F67D0000}"/>
    <cellStyle name="Título 3 2 2 3 2 2 3 2" xfId="27459" xr:uid="{00000000-0005-0000-0000-0000F77D0000}"/>
    <cellStyle name="Título 3 2 2 3 2 2 3 2 2" xfId="32098" xr:uid="{00000000-0005-0000-0000-0000F87D0000}"/>
    <cellStyle name="Título 3 2 2 3 2 2 3 2 3" xfId="33684" xr:uid="{00000000-0005-0000-0000-0000F97D0000}"/>
    <cellStyle name="Título 3 2 2 3 2 2 3 3" xfId="30574" xr:uid="{00000000-0005-0000-0000-0000FA7D0000}"/>
    <cellStyle name="Título 3 2 2 3 2 2 3 4" xfId="28705" xr:uid="{00000000-0005-0000-0000-0000FB7D0000}"/>
    <cellStyle name="Título 3 2 2 3 2 2 4" xfId="27456" xr:uid="{00000000-0005-0000-0000-0000FC7D0000}"/>
    <cellStyle name="Título 3 2 2 3 2 2 4 2" xfId="32095" xr:uid="{00000000-0005-0000-0000-0000FD7D0000}"/>
    <cellStyle name="Título 3 2 2 3 2 2 4 3" xfId="33681" xr:uid="{00000000-0005-0000-0000-0000FE7D0000}"/>
    <cellStyle name="Título 3 2 2 3 2 2 5" xfId="30571" xr:uid="{00000000-0005-0000-0000-0000FF7D0000}"/>
    <cellStyle name="Título 3 2 2 3 2 2 6" xfId="28708" xr:uid="{00000000-0005-0000-0000-0000007E0000}"/>
    <cellStyle name="Título 3 2 2 3 2 3" xfId="23610" xr:uid="{00000000-0005-0000-0000-0000017E0000}"/>
    <cellStyle name="Título 3 2 2 3 2 3 2" xfId="23611" xr:uid="{00000000-0005-0000-0000-0000027E0000}"/>
    <cellStyle name="Título 3 2 2 3 2 3 2 2" xfId="27461" xr:uid="{00000000-0005-0000-0000-0000037E0000}"/>
    <cellStyle name="Título 3 2 2 3 2 3 2 2 2" xfId="32100" xr:uid="{00000000-0005-0000-0000-0000047E0000}"/>
    <cellStyle name="Título 3 2 2 3 2 3 2 2 3" xfId="33686" xr:uid="{00000000-0005-0000-0000-0000057E0000}"/>
    <cellStyle name="Título 3 2 2 3 2 3 2 3" xfId="30576" xr:uid="{00000000-0005-0000-0000-0000067E0000}"/>
    <cellStyle name="Título 3 2 2 3 2 3 2 4" xfId="28703" xr:uid="{00000000-0005-0000-0000-0000077E0000}"/>
    <cellStyle name="Título 3 2 2 3 2 3 3" xfId="27460" xr:uid="{00000000-0005-0000-0000-0000087E0000}"/>
    <cellStyle name="Título 3 2 2 3 2 3 3 2" xfId="32099" xr:uid="{00000000-0005-0000-0000-0000097E0000}"/>
    <cellStyle name="Título 3 2 2 3 2 3 3 3" xfId="33685" xr:uid="{00000000-0005-0000-0000-00000A7E0000}"/>
    <cellStyle name="Título 3 2 2 3 2 3 4" xfId="30575" xr:uid="{00000000-0005-0000-0000-00000B7E0000}"/>
    <cellStyle name="Título 3 2 2 3 2 3 5" xfId="28704" xr:uid="{00000000-0005-0000-0000-00000C7E0000}"/>
    <cellStyle name="Título 3 2 2 3 2 4" xfId="23612" xr:uid="{00000000-0005-0000-0000-00000D7E0000}"/>
    <cellStyle name="Título 3 2 2 3 2 4 2" xfId="27462" xr:uid="{00000000-0005-0000-0000-00000E7E0000}"/>
    <cellStyle name="Título 3 2 2 3 2 4 2 2" xfId="32101" xr:uid="{00000000-0005-0000-0000-00000F7E0000}"/>
    <cellStyle name="Título 3 2 2 3 2 4 2 3" xfId="33687" xr:uid="{00000000-0005-0000-0000-0000107E0000}"/>
    <cellStyle name="Título 3 2 2 3 2 4 3" xfId="30577" xr:uid="{00000000-0005-0000-0000-0000117E0000}"/>
    <cellStyle name="Título 3 2 2 3 2 4 4" xfId="28702" xr:uid="{00000000-0005-0000-0000-0000127E0000}"/>
    <cellStyle name="Título 3 2 2 3 2 5" xfId="27455" xr:uid="{00000000-0005-0000-0000-0000137E0000}"/>
    <cellStyle name="Título 3 2 2 3 2 5 2" xfId="32094" xr:uid="{00000000-0005-0000-0000-0000147E0000}"/>
    <cellStyle name="Título 3 2 2 3 2 5 3" xfId="33680" xr:uid="{00000000-0005-0000-0000-0000157E0000}"/>
    <cellStyle name="Título 3 2 2 3 2 6" xfId="30570" xr:uid="{00000000-0005-0000-0000-0000167E0000}"/>
    <cellStyle name="Título 3 2 2 3 2 7" xfId="28709" xr:uid="{00000000-0005-0000-0000-0000177E0000}"/>
    <cellStyle name="Título 3 2 2 3 3" xfId="23613" xr:uid="{00000000-0005-0000-0000-0000187E0000}"/>
    <cellStyle name="Título 3 2 2 3 3 2" xfId="23614" xr:uid="{00000000-0005-0000-0000-0000197E0000}"/>
    <cellStyle name="Título 3 2 2 3 3 2 2" xfId="23615" xr:uid="{00000000-0005-0000-0000-00001A7E0000}"/>
    <cellStyle name="Título 3 2 2 3 3 2 2 2" xfId="27465" xr:uid="{00000000-0005-0000-0000-00001B7E0000}"/>
    <cellStyle name="Título 3 2 2 3 3 2 2 2 2" xfId="32104" xr:uid="{00000000-0005-0000-0000-00001C7E0000}"/>
    <cellStyle name="Título 3 2 2 3 3 2 2 2 3" xfId="33690" xr:uid="{00000000-0005-0000-0000-00001D7E0000}"/>
    <cellStyle name="Título 3 2 2 3 3 2 2 3" xfId="30580" xr:uid="{00000000-0005-0000-0000-00001E7E0000}"/>
    <cellStyle name="Título 3 2 2 3 3 2 2 4" xfId="28699" xr:uid="{00000000-0005-0000-0000-00001F7E0000}"/>
    <cellStyle name="Título 3 2 2 3 3 2 3" xfId="27464" xr:uid="{00000000-0005-0000-0000-0000207E0000}"/>
    <cellStyle name="Título 3 2 2 3 3 2 3 2" xfId="32103" xr:uid="{00000000-0005-0000-0000-0000217E0000}"/>
    <cellStyle name="Título 3 2 2 3 3 2 3 3" xfId="33689" xr:uid="{00000000-0005-0000-0000-0000227E0000}"/>
    <cellStyle name="Título 3 2 2 3 3 2 4" xfId="30579" xr:uid="{00000000-0005-0000-0000-0000237E0000}"/>
    <cellStyle name="Título 3 2 2 3 3 2 5" xfId="28700" xr:uid="{00000000-0005-0000-0000-0000247E0000}"/>
    <cellStyle name="Título 3 2 2 3 3 3" xfId="23616" xr:uid="{00000000-0005-0000-0000-0000257E0000}"/>
    <cellStyle name="Título 3 2 2 3 3 3 2" xfId="27466" xr:uid="{00000000-0005-0000-0000-0000267E0000}"/>
    <cellStyle name="Título 3 2 2 3 3 3 2 2" xfId="32105" xr:uid="{00000000-0005-0000-0000-0000277E0000}"/>
    <cellStyle name="Título 3 2 2 3 3 3 2 3" xfId="33691" xr:uid="{00000000-0005-0000-0000-0000287E0000}"/>
    <cellStyle name="Título 3 2 2 3 3 3 3" xfId="30581" xr:uid="{00000000-0005-0000-0000-0000297E0000}"/>
    <cellStyle name="Título 3 2 2 3 3 3 4" xfId="28698" xr:uid="{00000000-0005-0000-0000-00002A7E0000}"/>
    <cellStyle name="Título 3 2 2 3 3 4" xfId="27463" xr:uid="{00000000-0005-0000-0000-00002B7E0000}"/>
    <cellStyle name="Título 3 2 2 3 3 4 2" xfId="32102" xr:uid="{00000000-0005-0000-0000-00002C7E0000}"/>
    <cellStyle name="Título 3 2 2 3 3 4 3" xfId="33688" xr:uid="{00000000-0005-0000-0000-00002D7E0000}"/>
    <cellStyle name="Título 3 2 2 3 3 5" xfId="30578" xr:uid="{00000000-0005-0000-0000-00002E7E0000}"/>
    <cellStyle name="Título 3 2 2 3 3 6" xfId="28701" xr:uid="{00000000-0005-0000-0000-00002F7E0000}"/>
    <cellStyle name="Título 3 2 2 3 4" xfId="23617" xr:uid="{00000000-0005-0000-0000-0000307E0000}"/>
    <cellStyle name="Título 3 2 2 3 4 2" xfId="23618" xr:uid="{00000000-0005-0000-0000-0000317E0000}"/>
    <cellStyle name="Título 3 2 2 3 4 2 2" xfId="27468" xr:uid="{00000000-0005-0000-0000-0000327E0000}"/>
    <cellStyle name="Título 3 2 2 3 4 2 2 2" xfId="32107" xr:uid="{00000000-0005-0000-0000-0000337E0000}"/>
    <cellStyle name="Título 3 2 2 3 4 2 2 3" xfId="33693" xr:uid="{00000000-0005-0000-0000-0000347E0000}"/>
    <cellStyle name="Título 3 2 2 3 4 2 3" xfId="30583" xr:uid="{00000000-0005-0000-0000-0000357E0000}"/>
    <cellStyle name="Título 3 2 2 3 4 2 4" xfId="28696" xr:uid="{00000000-0005-0000-0000-0000367E0000}"/>
    <cellStyle name="Título 3 2 2 3 4 3" xfId="27467" xr:uid="{00000000-0005-0000-0000-0000377E0000}"/>
    <cellStyle name="Título 3 2 2 3 4 3 2" xfId="32106" xr:uid="{00000000-0005-0000-0000-0000387E0000}"/>
    <cellStyle name="Título 3 2 2 3 4 3 3" xfId="33692" xr:uid="{00000000-0005-0000-0000-0000397E0000}"/>
    <cellStyle name="Título 3 2 2 3 4 4" xfId="30582" xr:uid="{00000000-0005-0000-0000-00003A7E0000}"/>
    <cellStyle name="Título 3 2 2 3 4 5" xfId="28697" xr:uid="{00000000-0005-0000-0000-00003B7E0000}"/>
    <cellStyle name="Título 3 2 2 3 5" xfId="23619" xr:uid="{00000000-0005-0000-0000-00003C7E0000}"/>
    <cellStyle name="Título 3 2 2 3 5 2" xfId="27469" xr:uid="{00000000-0005-0000-0000-00003D7E0000}"/>
    <cellStyle name="Título 3 2 2 3 5 2 2" xfId="32108" xr:uid="{00000000-0005-0000-0000-00003E7E0000}"/>
    <cellStyle name="Título 3 2 2 3 5 2 3" xfId="33694" xr:uid="{00000000-0005-0000-0000-00003F7E0000}"/>
    <cellStyle name="Título 3 2 2 3 5 3" xfId="30584" xr:uid="{00000000-0005-0000-0000-0000407E0000}"/>
    <cellStyle name="Título 3 2 2 3 5 4" xfId="28695" xr:uid="{00000000-0005-0000-0000-0000417E0000}"/>
    <cellStyle name="Título 3 2 2 3 6" xfId="27454" xr:uid="{00000000-0005-0000-0000-0000427E0000}"/>
    <cellStyle name="Título 3 2 2 3 6 2" xfId="32093" xr:uid="{00000000-0005-0000-0000-0000437E0000}"/>
    <cellStyle name="Título 3 2 2 3 6 3" xfId="33679" xr:uid="{00000000-0005-0000-0000-0000447E0000}"/>
    <cellStyle name="Título 3 2 2 3 7" xfId="28091" xr:uid="{00000000-0005-0000-0000-0000457E0000}"/>
    <cellStyle name="Título 3 2 2 3 7 2" xfId="32727" xr:uid="{00000000-0005-0000-0000-0000467E0000}"/>
    <cellStyle name="Título 3 2 2 3 7 3" xfId="34313" xr:uid="{00000000-0005-0000-0000-0000477E0000}"/>
    <cellStyle name="Título 3 2 2 3 8" xfId="30569" xr:uid="{00000000-0005-0000-0000-0000487E0000}"/>
    <cellStyle name="Título 3 2 2 3 9" xfId="28710" xr:uid="{00000000-0005-0000-0000-0000497E0000}"/>
    <cellStyle name="Título 3 2 2 4" xfId="23620" xr:uid="{00000000-0005-0000-0000-00004A7E0000}"/>
    <cellStyle name="Título 3 2 2 4 2" xfId="23621" xr:uid="{00000000-0005-0000-0000-00004B7E0000}"/>
    <cellStyle name="Título 3 2 2 4 2 2" xfId="23622" xr:uid="{00000000-0005-0000-0000-00004C7E0000}"/>
    <cellStyle name="Título 3 2 2 4 2 2 2" xfId="23623" xr:uid="{00000000-0005-0000-0000-00004D7E0000}"/>
    <cellStyle name="Título 3 2 2 4 2 2 2 2" xfId="23624" xr:uid="{00000000-0005-0000-0000-00004E7E0000}"/>
    <cellStyle name="Título 3 2 2 4 2 2 2 2 2" xfId="27474" xr:uid="{00000000-0005-0000-0000-00004F7E0000}"/>
    <cellStyle name="Título 3 2 2 4 2 2 2 2 2 2" xfId="32113" xr:uid="{00000000-0005-0000-0000-0000507E0000}"/>
    <cellStyle name="Título 3 2 2 4 2 2 2 2 2 3" xfId="33699" xr:uid="{00000000-0005-0000-0000-0000517E0000}"/>
    <cellStyle name="Título 3 2 2 4 2 2 2 2 3" xfId="30589" xr:uid="{00000000-0005-0000-0000-0000527E0000}"/>
    <cellStyle name="Título 3 2 2 4 2 2 2 2 4" xfId="28690" xr:uid="{00000000-0005-0000-0000-0000537E0000}"/>
    <cellStyle name="Título 3 2 2 4 2 2 2 3" xfId="27473" xr:uid="{00000000-0005-0000-0000-0000547E0000}"/>
    <cellStyle name="Título 3 2 2 4 2 2 2 3 2" xfId="32112" xr:uid="{00000000-0005-0000-0000-0000557E0000}"/>
    <cellStyle name="Título 3 2 2 4 2 2 2 3 3" xfId="33698" xr:uid="{00000000-0005-0000-0000-0000567E0000}"/>
    <cellStyle name="Título 3 2 2 4 2 2 2 4" xfId="30588" xr:uid="{00000000-0005-0000-0000-0000577E0000}"/>
    <cellStyle name="Título 3 2 2 4 2 2 2 5" xfId="28691" xr:uid="{00000000-0005-0000-0000-0000587E0000}"/>
    <cellStyle name="Título 3 2 2 4 2 2 3" xfId="23625" xr:uid="{00000000-0005-0000-0000-0000597E0000}"/>
    <cellStyle name="Título 3 2 2 4 2 2 3 2" xfId="27475" xr:uid="{00000000-0005-0000-0000-00005A7E0000}"/>
    <cellStyle name="Título 3 2 2 4 2 2 3 2 2" xfId="32114" xr:uid="{00000000-0005-0000-0000-00005B7E0000}"/>
    <cellStyle name="Título 3 2 2 4 2 2 3 2 3" xfId="33700" xr:uid="{00000000-0005-0000-0000-00005C7E0000}"/>
    <cellStyle name="Título 3 2 2 4 2 2 3 3" xfId="30590" xr:uid="{00000000-0005-0000-0000-00005D7E0000}"/>
    <cellStyle name="Título 3 2 2 4 2 2 3 4" xfId="28689" xr:uid="{00000000-0005-0000-0000-00005E7E0000}"/>
    <cellStyle name="Título 3 2 2 4 2 2 4" xfId="27472" xr:uid="{00000000-0005-0000-0000-00005F7E0000}"/>
    <cellStyle name="Título 3 2 2 4 2 2 4 2" xfId="32111" xr:uid="{00000000-0005-0000-0000-0000607E0000}"/>
    <cellStyle name="Título 3 2 2 4 2 2 4 3" xfId="33697" xr:uid="{00000000-0005-0000-0000-0000617E0000}"/>
    <cellStyle name="Título 3 2 2 4 2 2 5" xfId="30587" xr:uid="{00000000-0005-0000-0000-0000627E0000}"/>
    <cellStyle name="Título 3 2 2 4 2 2 6" xfId="28692" xr:uid="{00000000-0005-0000-0000-0000637E0000}"/>
    <cellStyle name="Título 3 2 2 4 2 3" xfId="23626" xr:uid="{00000000-0005-0000-0000-0000647E0000}"/>
    <cellStyle name="Título 3 2 2 4 2 3 2" xfId="23627" xr:uid="{00000000-0005-0000-0000-0000657E0000}"/>
    <cellStyle name="Título 3 2 2 4 2 3 2 2" xfId="27477" xr:uid="{00000000-0005-0000-0000-0000667E0000}"/>
    <cellStyle name="Título 3 2 2 4 2 3 2 2 2" xfId="32116" xr:uid="{00000000-0005-0000-0000-0000677E0000}"/>
    <cellStyle name="Título 3 2 2 4 2 3 2 2 3" xfId="33702" xr:uid="{00000000-0005-0000-0000-0000687E0000}"/>
    <cellStyle name="Título 3 2 2 4 2 3 2 3" xfId="30592" xr:uid="{00000000-0005-0000-0000-0000697E0000}"/>
    <cellStyle name="Título 3 2 2 4 2 3 2 4" xfId="28687" xr:uid="{00000000-0005-0000-0000-00006A7E0000}"/>
    <cellStyle name="Título 3 2 2 4 2 3 3" xfId="27476" xr:uid="{00000000-0005-0000-0000-00006B7E0000}"/>
    <cellStyle name="Título 3 2 2 4 2 3 3 2" xfId="32115" xr:uid="{00000000-0005-0000-0000-00006C7E0000}"/>
    <cellStyle name="Título 3 2 2 4 2 3 3 3" xfId="33701" xr:uid="{00000000-0005-0000-0000-00006D7E0000}"/>
    <cellStyle name="Título 3 2 2 4 2 3 4" xfId="30591" xr:uid="{00000000-0005-0000-0000-00006E7E0000}"/>
    <cellStyle name="Título 3 2 2 4 2 3 5" xfId="28688" xr:uid="{00000000-0005-0000-0000-00006F7E0000}"/>
    <cellStyle name="Título 3 2 2 4 2 4" xfId="23628" xr:uid="{00000000-0005-0000-0000-0000707E0000}"/>
    <cellStyle name="Título 3 2 2 4 2 4 2" xfId="27478" xr:uid="{00000000-0005-0000-0000-0000717E0000}"/>
    <cellStyle name="Título 3 2 2 4 2 4 2 2" xfId="32117" xr:uid="{00000000-0005-0000-0000-0000727E0000}"/>
    <cellStyle name="Título 3 2 2 4 2 4 2 3" xfId="33703" xr:uid="{00000000-0005-0000-0000-0000737E0000}"/>
    <cellStyle name="Título 3 2 2 4 2 4 3" xfId="30593" xr:uid="{00000000-0005-0000-0000-0000747E0000}"/>
    <cellStyle name="Título 3 2 2 4 2 4 4" xfId="28686" xr:uid="{00000000-0005-0000-0000-0000757E0000}"/>
    <cellStyle name="Título 3 2 2 4 2 5" xfId="27471" xr:uid="{00000000-0005-0000-0000-0000767E0000}"/>
    <cellStyle name="Título 3 2 2 4 2 5 2" xfId="32110" xr:uid="{00000000-0005-0000-0000-0000777E0000}"/>
    <cellStyle name="Título 3 2 2 4 2 5 3" xfId="33696" xr:uid="{00000000-0005-0000-0000-0000787E0000}"/>
    <cellStyle name="Título 3 2 2 4 2 6" xfId="30586" xr:uid="{00000000-0005-0000-0000-0000797E0000}"/>
    <cellStyle name="Título 3 2 2 4 2 7" xfId="28693" xr:uid="{00000000-0005-0000-0000-00007A7E0000}"/>
    <cellStyle name="Título 3 2 2 4 3" xfId="23629" xr:uid="{00000000-0005-0000-0000-00007B7E0000}"/>
    <cellStyle name="Título 3 2 2 4 3 2" xfId="23630" xr:uid="{00000000-0005-0000-0000-00007C7E0000}"/>
    <cellStyle name="Título 3 2 2 4 3 2 2" xfId="23631" xr:uid="{00000000-0005-0000-0000-00007D7E0000}"/>
    <cellStyle name="Título 3 2 2 4 3 2 2 2" xfId="27481" xr:uid="{00000000-0005-0000-0000-00007E7E0000}"/>
    <cellStyle name="Título 3 2 2 4 3 2 2 2 2" xfId="32120" xr:uid="{00000000-0005-0000-0000-00007F7E0000}"/>
    <cellStyle name="Título 3 2 2 4 3 2 2 2 3" xfId="33706" xr:uid="{00000000-0005-0000-0000-0000807E0000}"/>
    <cellStyle name="Título 3 2 2 4 3 2 2 3" xfId="30596" xr:uid="{00000000-0005-0000-0000-0000817E0000}"/>
    <cellStyle name="Título 3 2 2 4 3 2 2 4" xfId="28683" xr:uid="{00000000-0005-0000-0000-0000827E0000}"/>
    <cellStyle name="Título 3 2 2 4 3 2 3" xfId="27480" xr:uid="{00000000-0005-0000-0000-0000837E0000}"/>
    <cellStyle name="Título 3 2 2 4 3 2 3 2" xfId="32119" xr:uid="{00000000-0005-0000-0000-0000847E0000}"/>
    <cellStyle name="Título 3 2 2 4 3 2 3 3" xfId="33705" xr:uid="{00000000-0005-0000-0000-0000857E0000}"/>
    <cellStyle name="Título 3 2 2 4 3 2 4" xfId="30595" xr:uid="{00000000-0005-0000-0000-0000867E0000}"/>
    <cellStyle name="Título 3 2 2 4 3 2 5" xfId="28684" xr:uid="{00000000-0005-0000-0000-0000877E0000}"/>
    <cellStyle name="Título 3 2 2 4 3 3" xfId="23632" xr:uid="{00000000-0005-0000-0000-0000887E0000}"/>
    <cellStyle name="Título 3 2 2 4 3 3 2" xfId="27482" xr:uid="{00000000-0005-0000-0000-0000897E0000}"/>
    <cellStyle name="Título 3 2 2 4 3 3 2 2" xfId="32121" xr:uid="{00000000-0005-0000-0000-00008A7E0000}"/>
    <cellStyle name="Título 3 2 2 4 3 3 2 3" xfId="33707" xr:uid="{00000000-0005-0000-0000-00008B7E0000}"/>
    <cellStyle name="Título 3 2 2 4 3 3 3" xfId="30597" xr:uid="{00000000-0005-0000-0000-00008C7E0000}"/>
    <cellStyle name="Título 3 2 2 4 3 3 4" xfId="28682" xr:uid="{00000000-0005-0000-0000-00008D7E0000}"/>
    <cellStyle name="Título 3 2 2 4 3 4" xfId="27479" xr:uid="{00000000-0005-0000-0000-00008E7E0000}"/>
    <cellStyle name="Título 3 2 2 4 3 4 2" xfId="32118" xr:uid="{00000000-0005-0000-0000-00008F7E0000}"/>
    <cellStyle name="Título 3 2 2 4 3 4 3" xfId="33704" xr:uid="{00000000-0005-0000-0000-0000907E0000}"/>
    <cellStyle name="Título 3 2 2 4 3 5" xfId="30594" xr:uid="{00000000-0005-0000-0000-0000917E0000}"/>
    <cellStyle name="Título 3 2 2 4 3 6" xfId="28685" xr:uid="{00000000-0005-0000-0000-0000927E0000}"/>
    <cellStyle name="Título 3 2 2 4 4" xfId="23633" xr:uid="{00000000-0005-0000-0000-0000937E0000}"/>
    <cellStyle name="Título 3 2 2 4 4 2" xfId="23634" xr:uid="{00000000-0005-0000-0000-0000947E0000}"/>
    <cellStyle name="Título 3 2 2 4 4 2 2" xfId="27484" xr:uid="{00000000-0005-0000-0000-0000957E0000}"/>
    <cellStyle name="Título 3 2 2 4 4 2 2 2" xfId="32123" xr:uid="{00000000-0005-0000-0000-0000967E0000}"/>
    <cellStyle name="Título 3 2 2 4 4 2 2 3" xfId="33709" xr:uid="{00000000-0005-0000-0000-0000977E0000}"/>
    <cellStyle name="Título 3 2 2 4 4 2 3" xfId="30599" xr:uid="{00000000-0005-0000-0000-0000987E0000}"/>
    <cellStyle name="Título 3 2 2 4 4 2 4" xfId="28680" xr:uid="{00000000-0005-0000-0000-0000997E0000}"/>
    <cellStyle name="Título 3 2 2 4 4 3" xfId="27483" xr:uid="{00000000-0005-0000-0000-00009A7E0000}"/>
    <cellStyle name="Título 3 2 2 4 4 3 2" xfId="32122" xr:uid="{00000000-0005-0000-0000-00009B7E0000}"/>
    <cellStyle name="Título 3 2 2 4 4 3 3" xfId="33708" xr:uid="{00000000-0005-0000-0000-00009C7E0000}"/>
    <cellStyle name="Título 3 2 2 4 4 4" xfId="30598" xr:uid="{00000000-0005-0000-0000-00009D7E0000}"/>
    <cellStyle name="Título 3 2 2 4 4 5" xfId="28681" xr:uid="{00000000-0005-0000-0000-00009E7E0000}"/>
    <cellStyle name="Título 3 2 2 4 5" xfId="23635" xr:uid="{00000000-0005-0000-0000-00009F7E0000}"/>
    <cellStyle name="Título 3 2 2 4 5 2" xfId="27485" xr:uid="{00000000-0005-0000-0000-0000A07E0000}"/>
    <cellStyle name="Título 3 2 2 4 5 2 2" xfId="32124" xr:uid="{00000000-0005-0000-0000-0000A17E0000}"/>
    <cellStyle name="Título 3 2 2 4 5 2 3" xfId="33710" xr:uid="{00000000-0005-0000-0000-0000A27E0000}"/>
    <cellStyle name="Título 3 2 2 4 5 3" xfId="30600" xr:uid="{00000000-0005-0000-0000-0000A37E0000}"/>
    <cellStyle name="Título 3 2 2 4 5 4" xfId="28679" xr:uid="{00000000-0005-0000-0000-0000A47E0000}"/>
    <cellStyle name="Título 3 2 2 4 6" xfId="27470" xr:uid="{00000000-0005-0000-0000-0000A57E0000}"/>
    <cellStyle name="Título 3 2 2 4 6 2" xfId="32109" xr:uid="{00000000-0005-0000-0000-0000A67E0000}"/>
    <cellStyle name="Título 3 2 2 4 6 3" xfId="33695" xr:uid="{00000000-0005-0000-0000-0000A77E0000}"/>
    <cellStyle name="Título 3 2 2 4 7" xfId="28092" xr:uid="{00000000-0005-0000-0000-0000A87E0000}"/>
    <cellStyle name="Título 3 2 2 4 7 2" xfId="32728" xr:uid="{00000000-0005-0000-0000-0000A97E0000}"/>
    <cellStyle name="Título 3 2 2 4 7 3" xfId="34314" xr:uid="{00000000-0005-0000-0000-0000AA7E0000}"/>
    <cellStyle name="Título 3 2 2 4 8" xfId="30585" xr:uid="{00000000-0005-0000-0000-0000AB7E0000}"/>
    <cellStyle name="Título 3 2 2 4 9" xfId="28694" xr:uid="{00000000-0005-0000-0000-0000AC7E0000}"/>
    <cellStyle name="Título 3 2 2 5" xfId="23636" xr:uid="{00000000-0005-0000-0000-0000AD7E0000}"/>
    <cellStyle name="Título 3 2 2 5 2" xfId="23637" xr:uid="{00000000-0005-0000-0000-0000AE7E0000}"/>
    <cellStyle name="Título 3 2 2 5 2 2" xfId="23638" xr:uid="{00000000-0005-0000-0000-0000AF7E0000}"/>
    <cellStyle name="Título 3 2 2 5 2 2 2" xfId="23639" xr:uid="{00000000-0005-0000-0000-0000B07E0000}"/>
    <cellStyle name="Título 3 2 2 5 2 2 2 2" xfId="23640" xr:uid="{00000000-0005-0000-0000-0000B17E0000}"/>
    <cellStyle name="Título 3 2 2 5 2 2 2 2 2" xfId="27490" xr:uid="{00000000-0005-0000-0000-0000B27E0000}"/>
    <cellStyle name="Título 3 2 2 5 2 2 2 2 2 2" xfId="32129" xr:uid="{00000000-0005-0000-0000-0000B37E0000}"/>
    <cellStyle name="Título 3 2 2 5 2 2 2 2 2 3" xfId="33715" xr:uid="{00000000-0005-0000-0000-0000B47E0000}"/>
    <cellStyle name="Título 3 2 2 5 2 2 2 2 3" xfId="30605" xr:uid="{00000000-0005-0000-0000-0000B57E0000}"/>
    <cellStyle name="Título 3 2 2 5 2 2 2 2 4" xfId="28674" xr:uid="{00000000-0005-0000-0000-0000B67E0000}"/>
    <cellStyle name="Título 3 2 2 5 2 2 2 3" xfId="27489" xr:uid="{00000000-0005-0000-0000-0000B77E0000}"/>
    <cellStyle name="Título 3 2 2 5 2 2 2 3 2" xfId="32128" xr:uid="{00000000-0005-0000-0000-0000B87E0000}"/>
    <cellStyle name="Título 3 2 2 5 2 2 2 3 3" xfId="33714" xr:uid="{00000000-0005-0000-0000-0000B97E0000}"/>
    <cellStyle name="Título 3 2 2 5 2 2 2 4" xfId="30604" xr:uid="{00000000-0005-0000-0000-0000BA7E0000}"/>
    <cellStyle name="Título 3 2 2 5 2 2 2 5" xfId="28675" xr:uid="{00000000-0005-0000-0000-0000BB7E0000}"/>
    <cellStyle name="Título 3 2 2 5 2 2 3" xfId="23641" xr:uid="{00000000-0005-0000-0000-0000BC7E0000}"/>
    <cellStyle name="Título 3 2 2 5 2 2 3 2" xfId="27491" xr:uid="{00000000-0005-0000-0000-0000BD7E0000}"/>
    <cellStyle name="Título 3 2 2 5 2 2 3 2 2" xfId="32130" xr:uid="{00000000-0005-0000-0000-0000BE7E0000}"/>
    <cellStyle name="Título 3 2 2 5 2 2 3 2 3" xfId="33716" xr:uid="{00000000-0005-0000-0000-0000BF7E0000}"/>
    <cellStyle name="Título 3 2 2 5 2 2 3 3" xfId="30606" xr:uid="{00000000-0005-0000-0000-0000C07E0000}"/>
    <cellStyle name="Título 3 2 2 5 2 2 3 4" xfId="28673" xr:uid="{00000000-0005-0000-0000-0000C17E0000}"/>
    <cellStyle name="Título 3 2 2 5 2 2 4" xfId="27488" xr:uid="{00000000-0005-0000-0000-0000C27E0000}"/>
    <cellStyle name="Título 3 2 2 5 2 2 4 2" xfId="32127" xr:uid="{00000000-0005-0000-0000-0000C37E0000}"/>
    <cellStyle name="Título 3 2 2 5 2 2 4 3" xfId="33713" xr:uid="{00000000-0005-0000-0000-0000C47E0000}"/>
    <cellStyle name="Título 3 2 2 5 2 2 5" xfId="30603" xr:uid="{00000000-0005-0000-0000-0000C57E0000}"/>
    <cellStyle name="Título 3 2 2 5 2 2 6" xfId="28676" xr:uid="{00000000-0005-0000-0000-0000C67E0000}"/>
    <cellStyle name="Título 3 2 2 5 2 3" xfId="23642" xr:uid="{00000000-0005-0000-0000-0000C77E0000}"/>
    <cellStyle name="Título 3 2 2 5 2 3 2" xfId="23643" xr:uid="{00000000-0005-0000-0000-0000C87E0000}"/>
    <cellStyle name="Título 3 2 2 5 2 3 2 2" xfId="27493" xr:uid="{00000000-0005-0000-0000-0000C97E0000}"/>
    <cellStyle name="Título 3 2 2 5 2 3 2 2 2" xfId="32132" xr:uid="{00000000-0005-0000-0000-0000CA7E0000}"/>
    <cellStyle name="Título 3 2 2 5 2 3 2 2 3" xfId="33718" xr:uid="{00000000-0005-0000-0000-0000CB7E0000}"/>
    <cellStyle name="Título 3 2 2 5 2 3 2 3" xfId="30608" xr:uid="{00000000-0005-0000-0000-0000CC7E0000}"/>
    <cellStyle name="Título 3 2 2 5 2 3 2 4" xfId="28671" xr:uid="{00000000-0005-0000-0000-0000CD7E0000}"/>
    <cellStyle name="Título 3 2 2 5 2 3 3" xfId="27492" xr:uid="{00000000-0005-0000-0000-0000CE7E0000}"/>
    <cellStyle name="Título 3 2 2 5 2 3 3 2" xfId="32131" xr:uid="{00000000-0005-0000-0000-0000CF7E0000}"/>
    <cellStyle name="Título 3 2 2 5 2 3 3 3" xfId="33717" xr:uid="{00000000-0005-0000-0000-0000D07E0000}"/>
    <cellStyle name="Título 3 2 2 5 2 3 4" xfId="30607" xr:uid="{00000000-0005-0000-0000-0000D17E0000}"/>
    <cellStyle name="Título 3 2 2 5 2 3 5" xfId="28672" xr:uid="{00000000-0005-0000-0000-0000D27E0000}"/>
    <cellStyle name="Título 3 2 2 5 2 4" xfId="23644" xr:uid="{00000000-0005-0000-0000-0000D37E0000}"/>
    <cellStyle name="Título 3 2 2 5 2 4 2" xfId="27494" xr:uid="{00000000-0005-0000-0000-0000D47E0000}"/>
    <cellStyle name="Título 3 2 2 5 2 4 2 2" xfId="32133" xr:uid="{00000000-0005-0000-0000-0000D57E0000}"/>
    <cellStyle name="Título 3 2 2 5 2 4 2 3" xfId="33719" xr:uid="{00000000-0005-0000-0000-0000D67E0000}"/>
    <cellStyle name="Título 3 2 2 5 2 4 3" xfId="30609" xr:uid="{00000000-0005-0000-0000-0000D77E0000}"/>
    <cellStyle name="Título 3 2 2 5 2 4 4" xfId="28670" xr:uid="{00000000-0005-0000-0000-0000D87E0000}"/>
    <cellStyle name="Título 3 2 2 5 2 5" xfId="27487" xr:uid="{00000000-0005-0000-0000-0000D97E0000}"/>
    <cellStyle name="Título 3 2 2 5 2 5 2" xfId="32126" xr:uid="{00000000-0005-0000-0000-0000DA7E0000}"/>
    <cellStyle name="Título 3 2 2 5 2 5 3" xfId="33712" xr:uid="{00000000-0005-0000-0000-0000DB7E0000}"/>
    <cellStyle name="Título 3 2 2 5 2 6" xfId="30602" xr:uid="{00000000-0005-0000-0000-0000DC7E0000}"/>
    <cellStyle name="Título 3 2 2 5 2 7" xfId="28677" xr:uid="{00000000-0005-0000-0000-0000DD7E0000}"/>
    <cellStyle name="Título 3 2 2 5 3" xfId="23645" xr:uid="{00000000-0005-0000-0000-0000DE7E0000}"/>
    <cellStyle name="Título 3 2 2 5 3 2" xfId="23646" xr:uid="{00000000-0005-0000-0000-0000DF7E0000}"/>
    <cellStyle name="Título 3 2 2 5 3 2 2" xfId="23647" xr:uid="{00000000-0005-0000-0000-0000E07E0000}"/>
    <cellStyle name="Título 3 2 2 5 3 2 2 2" xfId="27497" xr:uid="{00000000-0005-0000-0000-0000E17E0000}"/>
    <cellStyle name="Título 3 2 2 5 3 2 2 2 2" xfId="32136" xr:uid="{00000000-0005-0000-0000-0000E27E0000}"/>
    <cellStyle name="Título 3 2 2 5 3 2 2 2 3" xfId="33722" xr:uid="{00000000-0005-0000-0000-0000E37E0000}"/>
    <cellStyle name="Título 3 2 2 5 3 2 2 3" xfId="30612" xr:uid="{00000000-0005-0000-0000-0000E47E0000}"/>
    <cellStyle name="Título 3 2 2 5 3 2 2 4" xfId="28667" xr:uid="{00000000-0005-0000-0000-0000E57E0000}"/>
    <cellStyle name="Título 3 2 2 5 3 2 3" xfId="27496" xr:uid="{00000000-0005-0000-0000-0000E67E0000}"/>
    <cellStyle name="Título 3 2 2 5 3 2 3 2" xfId="32135" xr:uid="{00000000-0005-0000-0000-0000E77E0000}"/>
    <cellStyle name="Título 3 2 2 5 3 2 3 3" xfId="33721" xr:uid="{00000000-0005-0000-0000-0000E87E0000}"/>
    <cellStyle name="Título 3 2 2 5 3 2 4" xfId="30611" xr:uid="{00000000-0005-0000-0000-0000E97E0000}"/>
    <cellStyle name="Título 3 2 2 5 3 2 5" xfId="28668" xr:uid="{00000000-0005-0000-0000-0000EA7E0000}"/>
    <cellStyle name="Título 3 2 2 5 3 3" xfId="23648" xr:uid="{00000000-0005-0000-0000-0000EB7E0000}"/>
    <cellStyle name="Título 3 2 2 5 3 3 2" xfId="27498" xr:uid="{00000000-0005-0000-0000-0000EC7E0000}"/>
    <cellStyle name="Título 3 2 2 5 3 3 2 2" xfId="32137" xr:uid="{00000000-0005-0000-0000-0000ED7E0000}"/>
    <cellStyle name="Título 3 2 2 5 3 3 2 3" xfId="33723" xr:uid="{00000000-0005-0000-0000-0000EE7E0000}"/>
    <cellStyle name="Título 3 2 2 5 3 3 3" xfId="30613" xr:uid="{00000000-0005-0000-0000-0000EF7E0000}"/>
    <cellStyle name="Título 3 2 2 5 3 3 4" xfId="28666" xr:uid="{00000000-0005-0000-0000-0000F07E0000}"/>
    <cellStyle name="Título 3 2 2 5 3 4" xfId="27495" xr:uid="{00000000-0005-0000-0000-0000F17E0000}"/>
    <cellStyle name="Título 3 2 2 5 3 4 2" xfId="32134" xr:uid="{00000000-0005-0000-0000-0000F27E0000}"/>
    <cellStyle name="Título 3 2 2 5 3 4 3" xfId="33720" xr:uid="{00000000-0005-0000-0000-0000F37E0000}"/>
    <cellStyle name="Título 3 2 2 5 3 5" xfId="30610" xr:uid="{00000000-0005-0000-0000-0000F47E0000}"/>
    <cellStyle name="Título 3 2 2 5 3 6" xfId="28669" xr:uid="{00000000-0005-0000-0000-0000F57E0000}"/>
    <cellStyle name="Título 3 2 2 5 4" xfId="23649" xr:uid="{00000000-0005-0000-0000-0000F67E0000}"/>
    <cellStyle name="Título 3 2 2 5 4 2" xfId="23650" xr:uid="{00000000-0005-0000-0000-0000F77E0000}"/>
    <cellStyle name="Título 3 2 2 5 4 2 2" xfId="27500" xr:uid="{00000000-0005-0000-0000-0000F87E0000}"/>
    <cellStyle name="Título 3 2 2 5 4 2 2 2" xfId="32139" xr:uid="{00000000-0005-0000-0000-0000F97E0000}"/>
    <cellStyle name="Título 3 2 2 5 4 2 2 3" xfId="33725" xr:uid="{00000000-0005-0000-0000-0000FA7E0000}"/>
    <cellStyle name="Título 3 2 2 5 4 2 3" xfId="30615" xr:uid="{00000000-0005-0000-0000-0000FB7E0000}"/>
    <cellStyle name="Título 3 2 2 5 4 2 4" xfId="28664" xr:uid="{00000000-0005-0000-0000-0000FC7E0000}"/>
    <cellStyle name="Título 3 2 2 5 4 3" xfId="27499" xr:uid="{00000000-0005-0000-0000-0000FD7E0000}"/>
    <cellStyle name="Título 3 2 2 5 4 3 2" xfId="32138" xr:uid="{00000000-0005-0000-0000-0000FE7E0000}"/>
    <cellStyle name="Título 3 2 2 5 4 3 3" xfId="33724" xr:uid="{00000000-0005-0000-0000-0000FF7E0000}"/>
    <cellStyle name="Título 3 2 2 5 4 4" xfId="30614" xr:uid="{00000000-0005-0000-0000-0000007F0000}"/>
    <cellStyle name="Título 3 2 2 5 4 5" xfId="28665" xr:uid="{00000000-0005-0000-0000-0000017F0000}"/>
    <cellStyle name="Título 3 2 2 5 5" xfId="23651" xr:uid="{00000000-0005-0000-0000-0000027F0000}"/>
    <cellStyle name="Título 3 2 2 5 5 2" xfId="27501" xr:uid="{00000000-0005-0000-0000-0000037F0000}"/>
    <cellStyle name="Título 3 2 2 5 5 2 2" xfId="32140" xr:uid="{00000000-0005-0000-0000-0000047F0000}"/>
    <cellStyle name="Título 3 2 2 5 5 2 3" xfId="33726" xr:uid="{00000000-0005-0000-0000-0000057F0000}"/>
    <cellStyle name="Título 3 2 2 5 5 3" xfId="30616" xr:uid="{00000000-0005-0000-0000-0000067F0000}"/>
    <cellStyle name="Título 3 2 2 5 5 4" xfId="28663" xr:uid="{00000000-0005-0000-0000-0000077F0000}"/>
    <cellStyle name="Título 3 2 2 5 6" xfId="27486" xr:uid="{00000000-0005-0000-0000-0000087F0000}"/>
    <cellStyle name="Título 3 2 2 5 6 2" xfId="32125" xr:uid="{00000000-0005-0000-0000-0000097F0000}"/>
    <cellStyle name="Título 3 2 2 5 6 3" xfId="33711" xr:uid="{00000000-0005-0000-0000-00000A7F0000}"/>
    <cellStyle name="Título 3 2 2 5 7" xfId="30601" xr:uid="{00000000-0005-0000-0000-00000B7F0000}"/>
    <cellStyle name="Título 3 2 2 5 8" xfId="28678" xr:uid="{00000000-0005-0000-0000-00000C7F0000}"/>
    <cellStyle name="Título 3 2 2 6" xfId="23652" xr:uid="{00000000-0005-0000-0000-00000D7F0000}"/>
    <cellStyle name="Título 3 2 2 6 2" xfId="23653" xr:uid="{00000000-0005-0000-0000-00000E7F0000}"/>
    <cellStyle name="Título 3 2 2 6 2 2" xfId="23654" xr:uid="{00000000-0005-0000-0000-00000F7F0000}"/>
    <cellStyle name="Título 3 2 2 6 2 2 2" xfId="27504" xr:uid="{00000000-0005-0000-0000-0000107F0000}"/>
    <cellStyle name="Título 3 2 2 6 2 2 2 2" xfId="32143" xr:uid="{00000000-0005-0000-0000-0000117F0000}"/>
    <cellStyle name="Título 3 2 2 6 2 2 2 3" xfId="33729" xr:uid="{00000000-0005-0000-0000-0000127F0000}"/>
    <cellStyle name="Título 3 2 2 6 2 2 3" xfId="30619" xr:uid="{00000000-0005-0000-0000-0000137F0000}"/>
    <cellStyle name="Título 3 2 2 6 2 2 4" xfId="28660" xr:uid="{00000000-0005-0000-0000-0000147F0000}"/>
    <cellStyle name="Título 3 2 2 6 2 3" xfId="27503" xr:uid="{00000000-0005-0000-0000-0000157F0000}"/>
    <cellStyle name="Título 3 2 2 6 2 3 2" xfId="32142" xr:uid="{00000000-0005-0000-0000-0000167F0000}"/>
    <cellStyle name="Título 3 2 2 6 2 3 3" xfId="33728" xr:uid="{00000000-0005-0000-0000-0000177F0000}"/>
    <cellStyle name="Título 3 2 2 6 2 4" xfId="30618" xr:uid="{00000000-0005-0000-0000-0000187F0000}"/>
    <cellStyle name="Título 3 2 2 6 2 5" xfId="28661" xr:uid="{00000000-0005-0000-0000-0000197F0000}"/>
    <cellStyle name="Título 3 2 2 6 3" xfId="23655" xr:uid="{00000000-0005-0000-0000-00001A7F0000}"/>
    <cellStyle name="Título 3 2 2 6 3 2" xfId="27505" xr:uid="{00000000-0005-0000-0000-00001B7F0000}"/>
    <cellStyle name="Título 3 2 2 6 3 2 2" xfId="32144" xr:uid="{00000000-0005-0000-0000-00001C7F0000}"/>
    <cellStyle name="Título 3 2 2 6 3 2 3" xfId="33730" xr:uid="{00000000-0005-0000-0000-00001D7F0000}"/>
    <cellStyle name="Título 3 2 2 6 3 3" xfId="30620" xr:uid="{00000000-0005-0000-0000-00001E7F0000}"/>
    <cellStyle name="Título 3 2 2 6 3 4" xfId="28659" xr:uid="{00000000-0005-0000-0000-00001F7F0000}"/>
    <cellStyle name="Título 3 2 2 6 4" xfId="27502" xr:uid="{00000000-0005-0000-0000-0000207F0000}"/>
    <cellStyle name="Título 3 2 2 6 4 2" xfId="32141" xr:uid="{00000000-0005-0000-0000-0000217F0000}"/>
    <cellStyle name="Título 3 2 2 6 4 3" xfId="33727" xr:uid="{00000000-0005-0000-0000-0000227F0000}"/>
    <cellStyle name="Título 3 2 2 6 5" xfId="30617" xr:uid="{00000000-0005-0000-0000-0000237F0000}"/>
    <cellStyle name="Título 3 2 2 6 6" xfId="28662" xr:uid="{00000000-0005-0000-0000-0000247F0000}"/>
    <cellStyle name="Título 3 2 2 7" xfId="23656" xr:uid="{00000000-0005-0000-0000-0000257F0000}"/>
    <cellStyle name="Título 3 2 2 7 2" xfId="23657" xr:uid="{00000000-0005-0000-0000-0000267F0000}"/>
    <cellStyle name="Título 3 2 2 7 2 2" xfId="27507" xr:uid="{00000000-0005-0000-0000-0000277F0000}"/>
    <cellStyle name="Título 3 2 2 7 2 2 2" xfId="32146" xr:uid="{00000000-0005-0000-0000-0000287F0000}"/>
    <cellStyle name="Título 3 2 2 7 2 2 3" xfId="33732" xr:uid="{00000000-0005-0000-0000-0000297F0000}"/>
    <cellStyle name="Título 3 2 2 7 2 3" xfId="30622" xr:uid="{00000000-0005-0000-0000-00002A7F0000}"/>
    <cellStyle name="Título 3 2 2 7 2 4" xfId="28657" xr:uid="{00000000-0005-0000-0000-00002B7F0000}"/>
    <cellStyle name="Título 3 2 2 7 3" xfId="27506" xr:uid="{00000000-0005-0000-0000-00002C7F0000}"/>
    <cellStyle name="Título 3 2 2 7 3 2" xfId="32145" xr:uid="{00000000-0005-0000-0000-00002D7F0000}"/>
    <cellStyle name="Título 3 2 2 7 3 3" xfId="33731" xr:uid="{00000000-0005-0000-0000-00002E7F0000}"/>
    <cellStyle name="Título 3 2 2 7 4" xfId="30621" xr:uid="{00000000-0005-0000-0000-00002F7F0000}"/>
    <cellStyle name="Título 3 2 2 7 5" xfId="28658" xr:uid="{00000000-0005-0000-0000-0000307F0000}"/>
    <cellStyle name="Título 3 2 2 8" xfId="23658" xr:uid="{00000000-0005-0000-0000-0000317F0000}"/>
    <cellStyle name="Título 3 2 2 8 2" xfId="23659" xr:uid="{00000000-0005-0000-0000-0000327F0000}"/>
    <cellStyle name="Título 3 2 2 8 2 2" xfId="27509" xr:uid="{00000000-0005-0000-0000-0000337F0000}"/>
    <cellStyle name="Título 3 2 2 8 2 2 2" xfId="32148" xr:uid="{00000000-0005-0000-0000-0000347F0000}"/>
    <cellStyle name="Título 3 2 2 8 2 2 3" xfId="33734" xr:uid="{00000000-0005-0000-0000-0000357F0000}"/>
    <cellStyle name="Título 3 2 2 8 2 3" xfId="30624" xr:uid="{00000000-0005-0000-0000-0000367F0000}"/>
    <cellStyle name="Título 3 2 2 8 2 4" xfId="28655" xr:uid="{00000000-0005-0000-0000-0000377F0000}"/>
    <cellStyle name="Título 3 2 2 8 3" xfId="27508" xr:uid="{00000000-0005-0000-0000-0000387F0000}"/>
    <cellStyle name="Título 3 2 2 8 3 2" xfId="32147" xr:uid="{00000000-0005-0000-0000-0000397F0000}"/>
    <cellStyle name="Título 3 2 2 8 3 3" xfId="33733" xr:uid="{00000000-0005-0000-0000-00003A7F0000}"/>
    <cellStyle name="Título 3 2 2 8 4" xfId="30623" xr:uid="{00000000-0005-0000-0000-00003B7F0000}"/>
    <cellStyle name="Título 3 2 2 8 5" xfId="28656" xr:uid="{00000000-0005-0000-0000-00003C7F0000}"/>
    <cellStyle name="Título 3 2 2 9" xfId="23660" xr:uid="{00000000-0005-0000-0000-00003D7F0000}"/>
    <cellStyle name="Título 3 2 2 9 2" xfId="27510" xr:uid="{00000000-0005-0000-0000-00003E7F0000}"/>
    <cellStyle name="Título 3 2 2 9 2 2" xfId="32149" xr:uid="{00000000-0005-0000-0000-00003F7F0000}"/>
    <cellStyle name="Título 3 2 2 9 2 3" xfId="33735" xr:uid="{00000000-0005-0000-0000-0000407F0000}"/>
    <cellStyle name="Título 3 2 2 9 3" xfId="30625" xr:uid="{00000000-0005-0000-0000-0000417F0000}"/>
    <cellStyle name="Título 3 2 2 9 4" xfId="28654" xr:uid="{00000000-0005-0000-0000-0000427F0000}"/>
    <cellStyle name="Título 3 2 2_Client_Report_SSFD_286_UI_15May14_06h00" xfId="37155" xr:uid="{00000000-0005-0000-0000-0000437F0000}"/>
    <cellStyle name="Título 3 2 20" xfId="27295" xr:uid="{00000000-0005-0000-0000-0000447F0000}"/>
    <cellStyle name="Título 3 2 20 2" xfId="31934" xr:uid="{00000000-0005-0000-0000-0000457F0000}"/>
    <cellStyle name="Título 3 2 20 3" xfId="33520" xr:uid="{00000000-0005-0000-0000-0000467F0000}"/>
    <cellStyle name="Título 3 2 21" xfId="28083" xr:uid="{00000000-0005-0000-0000-0000477F0000}"/>
    <cellStyle name="Título 3 2 21 2" xfId="32719" xr:uid="{00000000-0005-0000-0000-0000487F0000}"/>
    <cellStyle name="Título 3 2 21 3" xfId="34305" xr:uid="{00000000-0005-0000-0000-0000497F0000}"/>
    <cellStyle name="Título 3 2 22" xfId="30410" xr:uid="{00000000-0005-0000-0000-00004A7F0000}"/>
    <cellStyle name="Título 3 2 23" xfId="28869" xr:uid="{00000000-0005-0000-0000-00004B7F0000}"/>
    <cellStyle name="Título 3 2 24" xfId="37600" xr:uid="{00000000-0005-0000-0000-00004C7F0000}"/>
    <cellStyle name="Título 3 2 3" xfId="23661" xr:uid="{00000000-0005-0000-0000-00004D7F0000}"/>
    <cellStyle name="Título 3 2 3 10" xfId="27511" xr:uid="{00000000-0005-0000-0000-00004E7F0000}"/>
    <cellStyle name="Título 3 2 3 10 2" xfId="32150" xr:uid="{00000000-0005-0000-0000-00004F7F0000}"/>
    <cellStyle name="Título 3 2 3 10 3" xfId="33736" xr:uid="{00000000-0005-0000-0000-0000507F0000}"/>
    <cellStyle name="Título 3 2 3 11" xfId="28093" xr:uid="{00000000-0005-0000-0000-0000517F0000}"/>
    <cellStyle name="Título 3 2 3 11 2" xfId="32729" xr:uid="{00000000-0005-0000-0000-0000527F0000}"/>
    <cellStyle name="Título 3 2 3 11 3" xfId="34315" xr:uid="{00000000-0005-0000-0000-0000537F0000}"/>
    <cellStyle name="Título 3 2 3 12" xfId="30626" xr:uid="{00000000-0005-0000-0000-0000547F0000}"/>
    <cellStyle name="Título 3 2 3 13" xfId="28653" xr:uid="{00000000-0005-0000-0000-0000557F0000}"/>
    <cellStyle name="Título 3 2 3 2" xfId="23662" xr:uid="{00000000-0005-0000-0000-0000567F0000}"/>
    <cellStyle name="Título 3 2 3 2 10" xfId="30627" xr:uid="{00000000-0005-0000-0000-0000577F0000}"/>
    <cellStyle name="Título 3 2 3 2 11" xfId="28652" xr:uid="{00000000-0005-0000-0000-0000587F0000}"/>
    <cellStyle name="Título 3 2 3 2 2" xfId="23663" xr:uid="{00000000-0005-0000-0000-0000597F0000}"/>
    <cellStyle name="Título 3 2 3 2 2 2" xfId="23664" xr:uid="{00000000-0005-0000-0000-00005A7F0000}"/>
    <cellStyle name="Título 3 2 3 2 2 2 2" xfId="23665" xr:uid="{00000000-0005-0000-0000-00005B7F0000}"/>
    <cellStyle name="Título 3 2 3 2 2 2 2 2" xfId="23666" xr:uid="{00000000-0005-0000-0000-00005C7F0000}"/>
    <cellStyle name="Título 3 2 3 2 2 2 2 2 2" xfId="23667" xr:uid="{00000000-0005-0000-0000-00005D7F0000}"/>
    <cellStyle name="Título 3 2 3 2 2 2 2 2 2 2" xfId="27517" xr:uid="{00000000-0005-0000-0000-00005E7F0000}"/>
    <cellStyle name="Título 3 2 3 2 2 2 2 2 2 2 2" xfId="32156" xr:uid="{00000000-0005-0000-0000-00005F7F0000}"/>
    <cellStyle name="Título 3 2 3 2 2 2 2 2 2 2 3" xfId="33742" xr:uid="{00000000-0005-0000-0000-0000607F0000}"/>
    <cellStyle name="Título 3 2 3 2 2 2 2 2 2 3" xfId="30632" xr:uid="{00000000-0005-0000-0000-0000617F0000}"/>
    <cellStyle name="Título 3 2 3 2 2 2 2 2 2 4" xfId="28647" xr:uid="{00000000-0005-0000-0000-0000627F0000}"/>
    <cellStyle name="Título 3 2 3 2 2 2 2 2 3" xfId="27516" xr:uid="{00000000-0005-0000-0000-0000637F0000}"/>
    <cellStyle name="Título 3 2 3 2 2 2 2 2 3 2" xfId="32155" xr:uid="{00000000-0005-0000-0000-0000647F0000}"/>
    <cellStyle name="Título 3 2 3 2 2 2 2 2 3 3" xfId="33741" xr:uid="{00000000-0005-0000-0000-0000657F0000}"/>
    <cellStyle name="Título 3 2 3 2 2 2 2 2 4" xfId="30631" xr:uid="{00000000-0005-0000-0000-0000667F0000}"/>
    <cellStyle name="Título 3 2 3 2 2 2 2 2 5" xfId="28648" xr:uid="{00000000-0005-0000-0000-0000677F0000}"/>
    <cellStyle name="Título 3 2 3 2 2 2 2 3" xfId="23668" xr:uid="{00000000-0005-0000-0000-0000687F0000}"/>
    <cellStyle name="Título 3 2 3 2 2 2 2 3 2" xfId="27518" xr:uid="{00000000-0005-0000-0000-0000697F0000}"/>
    <cellStyle name="Título 3 2 3 2 2 2 2 3 2 2" xfId="32157" xr:uid="{00000000-0005-0000-0000-00006A7F0000}"/>
    <cellStyle name="Título 3 2 3 2 2 2 2 3 2 3" xfId="33743" xr:uid="{00000000-0005-0000-0000-00006B7F0000}"/>
    <cellStyle name="Título 3 2 3 2 2 2 2 3 3" xfId="30633" xr:uid="{00000000-0005-0000-0000-00006C7F0000}"/>
    <cellStyle name="Título 3 2 3 2 2 2 2 3 4" xfId="28646" xr:uid="{00000000-0005-0000-0000-00006D7F0000}"/>
    <cellStyle name="Título 3 2 3 2 2 2 2 4" xfId="27515" xr:uid="{00000000-0005-0000-0000-00006E7F0000}"/>
    <cellStyle name="Título 3 2 3 2 2 2 2 4 2" xfId="32154" xr:uid="{00000000-0005-0000-0000-00006F7F0000}"/>
    <cellStyle name="Título 3 2 3 2 2 2 2 4 3" xfId="33740" xr:uid="{00000000-0005-0000-0000-0000707F0000}"/>
    <cellStyle name="Título 3 2 3 2 2 2 2 5" xfId="30630" xr:uid="{00000000-0005-0000-0000-0000717F0000}"/>
    <cellStyle name="Título 3 2 3 2 2 2 2 6" xfId="28649" xr:uid="{00000000-0005-0000-0000-0000727F0000}"/>
    <cellStyle name="Título 3 2 3 2 2 2 3" xfId="23669" xr:uid="{00000000-0005-0000-0000-0000737F0000}"/>
    <cellStyle name="Título 3 2 3 2 2 2 3 2" xfId="23670" xr:uid="{00000000-0005-0000-0000-0000747F0000}"/>
    <cellStyle name="Título 3 2 3 2 2 2 3 2 2" xfId="27520" xr:uid="{00000000-0005-0000-0000-0000757F0000}"/>
    <cellStyle name="Título 3 2 3 2 2 2 3 2 2 2" xfId="32159" xr:uid="{00000000-0005-0000-0000-0000767F0000}"/>
    <cellStyle name="Título 3 2 3 2 2 2 3 2 2 3" xfId="33745" xr:uid="{00000000-0005-0000-0000-0000777F0000}"/>
    <cellStyle name="Título 3 2 3 2 2 2 3 2 3" xfId="30635" xr:uid="{00000000-0005-0000-0000-0000787F0000}"/>
    <cellStyle name="Título 3 2 3 2 2 2 3 2 4" xfId="28644" xr:uid="{00000000-0005-0000-0000-0000797F0000}"/>
    <cellStyle name="Título 3 2 3 2 2 2 3 3" xfId="27519" xr:uid="{00000000-0005-0000-0000-00007A7F0000}"/>
    <cellStyle name="Título 3 2 3 2 2 2 3 3 2" xfId="32158" xr:uid="{00000000-0005-0000-0000-00007B7F0000}"/>
    <cellStyle name="Título 3 2 3 2 2 2 3 3 3" xfId="33744" xr:uid="{00000000-0005-0000-0000-00007C7F0000}"/>
    <cellStyle name="Título 3 2 3 2 2 2 3 4" xfId="30634" xr:uid="{00000000-0005-0000-0000-00007D7F0000}"/>
    <cellStyle name="Título 3 2 3 2 2 2 3 5" xfId="28645" xr:uid="{00000000-0005-0000-0000-00007E7F0000}"/>
    <cellStyle name="Título 3 2 3 2 2 2 4" xfId="23671" xr:uid="{00000000-0005-0000-0000-00007F7F0000}"/>
    <cellStyle name="Título 3 2 3 2 2 2 4 2" xfId="27521" xr:uid="{00000000-0005-0000-0000-0000807F0000}"/>
    <cellStyle name="Título 3 2 3 2 2 2 4 2 2" xfId="32160" xr:uid="{00000000-0005-0000-0000-0000817F0000}"/>
    <cellStyle name="Título 3 2 3 2 2 2 4 2 3" xfId="33746" xr:uid="{00000000-0005-0000-0000-0000827F0000}"/>
    <cellStyle name="Título 3 2 3 2 2 2 4 3" xfId="30636" xr:uid="{00000000-0005-0000-0000-0000837F0000}"/>
    <cellStyle name="Título 3 2 3 2 2 2 4 4" xfId="28643" xr:uid="{00000000-0005-0000-0000-0000847F0000}"/>
    <cellStyle name="Título 3 2 3 2 2 2 5" xfId="27514" xr:uid="{00000000-0005-0000-0000-0000857F0000}"/>
    <cellStyle name="Título 3 2 3 2 2 2 5 2" xfId="32153" xr:uid="{00000000-0005-0000-0000-0000867F0000}"/>
    <cellStyle name="Título 3 2 3 2 2 2 5 3" xfId="33739" xr:uid="{00000000-0005-0000-0000-0000877F0000}"/>
    <cellStyle name="Título 3 2 3 2 2 2 6" xfId="30629" xr:uid="{00000000-0005-0000-0000-0000887F0000}"/>
    <cellStyle name="Título 3 2 3 2 2 2 7" xfId="28650" xr:uid="{00000000-0005-0000-0000-0000897F0000}"/>
    <cellStyle name="Título 3 2 3 2 2 3" xfId="23672" xr:uid="{00000000-0005-0000-0000-00008A7F0000}"/>
    <cellStyle name="Título 3 2 3 2 2 3 2" xfId="23673" xr:uid="{00000000-0005-0000-0000-00008B7F0000}"/>
    <cellStyle name="Título 3 2 3 2 2 3 2 2" xfId="23674" xr:uid="{00000000-0005-0000-0000-00008C7F0000}"/>
    <cellStyle name="Título 3 2 3 2 2 3 2 2 2" xfId="27524" xr:uid="{00000000-0005-0000-0000-00008D7F0000}"/>
    <cellStyle name="Título 3 2 3 2 2 3 2 2 2 2" xfId="32163" xr:uid="{00000000-0005-0000-0000-00008E7F0000}"/>
    <cellStyle name="Título 3 2 3 2 2 3 2 2 2 3" xfId="33749" xr:uid="{00000000-0005-0000-0000-00008F7F0000}"/>
    <cellStyle name="Título 3 2 3 2 2 3 2 2 3" xfId="30639" xr:uid="{00000000-0005-0000-0000-0000907F0000}"/>
    <cellStyle name="Título 3 2 3 2 2 3 2 2 4" xfId="28640" xr:uid="{00000000-0005-0000-0000-0000917F0000}"/>
    <cellStyle name="Título 3 2 3 2 2 3 2 3" xfId="27523" xr:uid="{00000000-0005-0000-0000-0000927F0000}"/>
    <cellStyle name="Título 3 2 3 2 2 3 2 3 2" xfId="32162" xr:uid="{00000000-0005-0000-0000-0000937F0000}"/>
    <cellStyle name="Título 3 2 3 2 2 3 2 3 3" xfId="33748" xr:uid="{00000000-0005-0000-0000-0000947F0000}"/>
    <cellStyle name="Título 3 2 3 2 2 3 2 4" xfId="30638" xr:uid="{00000000-0005-0000-0000-0000957F0000}"/>
    <cellStyle name="Título 3 2 3 2 2 3 2 5" xfId="28641" xr:uid="{00000000-0005-0000-0000-0000967F0000}"/>
    <cellStyle name="Título 3 2 3 2 2 3 3" xfId="23675" xr:uid="{00000000-0005-0000-0000-0000977F0000}"/>
    <cellStyle name="Título 3 2 3 2 2 3 3 2" xfId="27525" xr:uid="{00000000-0005-0000-0000-0000987F0000}"/>
    <cellStyle name="Título 3 2 3 2 2 3 3 2 2" xfId="32164" xr:uid="{00000000-0005-0000-0000-0000997F0000}"/>
    <cellStyle name="Título 3 2 3 2 2 3 3 2 3" xfId="33750" xr:uid="{00000000-0005-0000-0000-00009A7F0000}"/>
    <cellStyle name="Título 3 2 3 2 2 3 3 3" xfId="30640" xr:uid="{00000000-0005-0000-0000-00009B7F0000}"/>
    <cellStyle name="Título 3 2 3 2 2 3 3 4" xfId="28639" xr:uid="{00000000-0005-0000-0000-00009C7F0000}"/>
    <cellStyle name="Título 3 2 3 2 2 3 4" xfId="27522" xr:uid="{00000000-0005-0000-0000-00009D7F0000}"/>
    <cellStyle name="Título 3 2 3 2 2 3 4 2" xfId="32161" xr:uid="{00000000-0005-0000-0000-00009E7F0000}"/>
    <cellStyle name="Título 3 2 3 2 2 3 4 3" xfId="33747" xr:uid="{00000000-0005-0000-0000-00009F7F0000}"/>
    <cellStyle name="Título 3 2 3 2 2 3 5" xfId="30637" xr:uid="{00000000-0005-0000-0000-0000A07F0000}"/>
    <cellStyle name="Título 3 2 3 2 2 3 6" xfId="28642" xr:uid="{00000000-0005-0000-0000-0000A17F0000}"/>
    <cellStyle name="Título 3 2 3 2 2 4" xfId="23676" xr:uid="{00000000-0005-0000-0000-0000A27F0000}"/>
    <cellStyle name="Título 3 2 3 2 2 4 2" xfId="23677" xr:uid="{00000000-0005-0000-0000-0000A37F0000}"/>
    <cellStyle name="Título 3 2 3 2 2 4 2 2" xfId="27527" xr:uid="{00000000-0005-0000-0000-0000A47F0000}"/>
    <cellStyle name="Título 3 2 3 2 2 4 2 2 2" xfId="32166" xr:uid="{00000000-0005-0000-0000-0000A57F0000}"/>
    <cellStyle name="Título 3 2 3 2 2 4 2 2 3" xfId="33752" xr:uid="{00000000-0005-0000-0000-0000A67F0000}"/>
    <cellStyle name="Título 3 2 3 2 2 4 2 3" xfId="30642" xr:uid="{00000000-0005-0000-0000-0000A77F0000}"/>
    <cellStyle name="Título 3 2 3 2 2 4 2 4" xfId="28637" xr:uid="{00000000-0005-0000-0000-0000A87F0000}"/>
    <cellStyle name="Título 3 2 3 2 2 4 3" xfId="27526" xr:uid="{00000000-0005-0000-0000-0000A97F0000}"/>
    <cellStyle name="Título 3 2 3 2 2 4 3 2" xfId="32165" xr:uid="{00000000-0005-0000-0000-0000AA7F0000}"/>
    <cellStyle name="Título 3 2 3 2 2 4 3 3" xfId="33751" xr:uid="{00000000-0005-0000-0000-0000AB7F0000}"/>
    <cellStyle name="Título 3 2 3 2 2 4 4" xfId="30641" xr:uid="{00000000-0005-0000-0000-0000AC7F0000}"/>
    <cellStyle name="Título 3 2 3 2 2 4 5" xfId="28638" xr:uid="{00000000-0005-0000-0000-0000AD7F0000}"/>
    <cellStyle name="Título 3 2 3 2 2 5" xfId="23678" xr:uid="{00000000-0005-0000-0000-0000AE7F0000}"/>
    <cellStyle name="Título 3 2 3 2 2 5 2" xfId="27528" xr:uid="{00000000-0005-0000-0000-0000AF7F0000}"/>
    <cellStyle name="Título 3 2 3 2 2 5 2 2" xfId="32167" xr:uid="{00000000-0005-0000-0000-0000B07F0000}"/>
    <cellStyle name="Título 3 2 3 2 2 5 2 3" xfId="33753" xr:uid="{00000000-0005-0000-0000-0000B17F0000}"/>
    <cellStyle name="Título 3 2 3 2 2 5 3" xfId="30643" xr:uid="{00000000-0005-0000-0000-0000B27F0000}"/>
    <cellStyle name="Título 3 2 3 2 2 5 4" xfId="28636" xr:uid="{00000000-0005-0000-0000-0000B37F0000}"/>
    <cellStyle name="Título 3 2 3 2 2 6" xfId="27513" xr:uid="{00000000-0005-0000-0000-0000B47F0000}"/>
    <cellStyle name="Título 3 2 3 2 2 6 2" xfId="32152" xr:uid="{00000000-0005-0000-0000-0000B57F0000}"/>
    <cellStyle name="Título 3 2 3 2 2 6 3" xfId="33738" xr:uid="{00000000-0005-0000-0000-0000B67F0000}"/>
    <cellStyle name="Título 3 2 3 2 2 7" xfId="30628" xr:uid="{00000000-0005-0000-0000-0000B77F0000}"/>
    <cellStyle name="Título 3 2 3 2 2 8" xfId="28651" xr:uid="{00000000-0005-0000-0000-0000B87F0000}"/>
    <cellStyle name="Título 3 2 3 2 3" xfId="23679" xr:uid="{00000000-0005-0000-0000-0000B97F0000}"/>
    <cellStyle name="Título 3 2 3 2 3 2" xfId="23680" xr:uid="{00000000-0005-0000-0000-0000BA7F0000}"/>
    <cellStyle name="Título 3 2 3 2 3 2 2" xfId="23681" xr:uid="{00000000-0005-0000-0000-0000BB7F0000}"/>
    <cellStyle name="Título 3 2 3 2 3 2 2 2" xfId="23682" xr:uid="{00000000-0005-0000-0000-0000BC7F0000}"/>
    <cellStyle name="Título 3 2 3 2 3 2 2 2 2" xfId="27532" xr:uid="{00000000-0005-0000-0000-0000BD7F0000}"/>
    <cellStyle name="Título 3 2 3 2 3 2 2 2 2 2" xfId="32171" xr:uid="{00000000-0005-0000-0000-0000BE7F0000}"/>
    <cellStyle name="Título 3 2 3 2 3 2 2 2 2 3" xfId="33757" xr:uid="{00000000-0005-0000-0000-0000BF7F0000}"/>
    <cellStyle name="Título 3 2 3 2 3 2 2 2 3" xfId="30647" xr:uid="{00000000-0005-0000-0000-0000C07F0000}"/>
    <cellStyle name="Título 3 2 3 2 3 2 2 2 4" xfId="28632" xr:uid="{00000000-0005-0000-0000-0000C17F0000}"/>
    <cellStyle name="Título 3 2 3 2 3 2 2 3" xfId="27531" xr:uid="{00000000-0005-0000-0000-0000C27F0000}"/>
    <cellStyle name="Título 3 2 3 2 3 2 2 3 2" xfId="32170" xr:uid="{00000000-0005-0000-0000-0000C37F0000}"/>
    <cellStyle name="Título 3 2 3 2 3 2 2 3 3" xfId="33756" xr:uid="{00000000-0005-0000-0000-0000C47F0000}"/>
    <cellStyle name="Título 3 2 3 2 3 2 2 4" xfId="30646" xr:uid="{00000000-0005-0000-0000-0000C57F0000}"/>
    <cellStyle name="Título 3 2 3 2 3 2 2 5" xfId="28633" xr:uid="{00000000-0005-0000-0000-0000C67F0000}"/>
    <cellStyle name="Título 3 2 3 2 3 2 3" xfId="23683" xr:uid="{00000000-0005-0000-0000-0000C77F0000}"/>
    <cellStyle name="Título 3 2 3 2 3 2 3 2" xfId="27533" xr:uid="{00000000-0005-0000-0000-0000C87F0000}"/>
    <cellStyle name="Título 3 2 3 2 3 2 3 2 2" xfId="32172" xr:uid="{00000000-0005-0000-0000-0000C97F0000}"/>
    <cellStyle name="Título 3 2 3 2 3 2 3 2 3" xfId="33758" xr:uid="{00000000-0005-0000-0000-0000CA7F0000}"/>
    <cellStyle name="Título 3 2 3 2 3 2 3 3" xfId="30648" xr:uid="{00000000-0005-0000-0000-0000CB7F0000}"/>
    <cellStyle name="Título 3 2 3 2 3 2 3 4" xfId="28631" xr:uid="{00000000-0005-0000-0000-0000CC7F0000}"/>
    <cellStyle name="Título 3 2 3 2 3 2 4" xfId="27530" xr:uid="{00000000-0005-0000-0000-0000CD7F0000}"/>
    <cellStyle name="Título 3 2 3 2 3 2 4 2" xfId="32169" xr:uid="{00000000-0005-0000-0000-0000CE7F0000}"/>
    <cellStyle name="Título 3 2 3 2 3 2 4 3" xfId="33755" xr:uid="{00000000-0005-0000-0000-0000CF7F0000}"/>
    <cellStyle name="Título 3 2 3 2 3 2 5" xfId="30645" xr:uid="{00000000-0005-0000-0000-0000D07F0000}"/>
    <cellStyle name="Título 3 2 3 2 3 2 6" xfId="28634" xr:uid="{00000000-0005-0000-0000-0000D17F0000}"/>
    <cellStyle name="Título 3 2 3 2 3 3" xfId="23684" xr:uid="{00000000-0005-0000-0000-0000D27F0000}"/>
    <cellStyle name="Título 3 2 3 2 3 3 2" xfId="23685" xr:uid="{00000000-0005-0000-0000-0000D37F0000}"/>
    <cellStyle name="Título 3 2 3 2 3 3 2 2" xfId="27535" xr:uid="{00000000-0005-0000-0000-0000D47F0000}"/>
    <cellStyle name="Título 3 2 3 2 3 3 2 2 2" xfId="32174" xr:uid="{00000000-0005-0000-0000-0000D57F0000}"/>
    <cellStyle name="Título 3 2 3 2 3 3 2 2 3" xfId="33760" xr:uid="{00000000-0005-0000-0000-0000D67F0000}"/>
    <cellStyle name="Título 3 2 3 2 3 3 2 3" xfId="30650" xr:uid="{00000000-0005-0000-0000-0000D77F0000}"/>
    <cellStyle name="Título 3 2 3 2 3 3 2 4" xfId="28629" xr:uid="{00000000-0005-0000-0000-0000D87F0000}"/>
    <cellStyle name="Título 3 2 3 2 3 3 3" xfId="27534" xr:uid="{00000000-0005-0000-0000-0000D97F0000}"/>
    <cellStyle name="Título 3 2 3 2 3 3 3 2" xfId="32173" xr:uid="{00000000-0005-0000-0000-0000DA7F0000}"/>
    <cellStyle name="Título 3 2 3 2 3 3 3 3" xfId="33759" xr:uid="{00000000-0005-0000-0000-0000DB7F0000}"/>
    <cellStyle name="Título 3 2 3 2 3 3 4" xfId="30649" xr:uid="{00000000-0005-0000-0000-0000DC7F0000}"/>
    <cellStyle name="Título 3 2 3 2 3 3 5" xfId="28630" xr:uid="{00000000-0005-0000-0000-0000DD7F0000}"/>
    <cellStyle name="Título 3 2 3 2 3 4" xfId="23686" xr:uid="{00000000-0005-0000-0000-0000DE7F0000}"/>
    <cellStyle name="Título 3 2 3 2 3 4 2" xfId="27536" xr:uid="{00000000-0005-0000-0000-0000DF7F0000}"/>
    <cellStyle name="Título 3 2 3 2 3 4 2 2" xfId="32175" xr:uid="{00000000-0005-0000-0000-0000E07F0000}"/>
    <cellStyle name="Título 3 2 3 2 3 4 2 3" xfId="33761" xr:uid="{00000000-0005-0000-0000-0000E17F0000}"/>
    <cellStyle name="Título 3 2 3 2 3 4 3" xfId="30651" xr:uid="{00000000-0005-0000-0000-0000E27F0000}"/>
    <cellStyle name="Título 3 2 3 2 3 4 4" xfId="28628" xr:uid="{00000000-0005-0000-0000-0000E37F0000}"/>
    <cellStyle name="Título 3 2 3 2 3 5" xfId="27529" xr:uid="{00000000-0005-0000-0000-0000E47F0000}"/>
    <cellStyle name="Título 3 2 3 2 3 5 2" xfId="32168" xr:uid="{00000000-0005-0000-0000-0000E57F0000}"/>
    <cellStyle name="Título 3 2 3 2 3 5 3" xfId="33754" xr:uid="{00000000-0005-0000-0000-0000E67F0000}"/>
    <cellStyle name="Título 3 2 3 2 3 6" xfId="30644" xr:uid="{00000000-0005-0000-0000-0000E77F0000}"/>
    <cellStyle name="Título 3 2 3 2 3 7" xfId="28635" xr:uid="{00000000-0005-0000-0000-0000E87F0000}"/>
    <cellStyle name="Título 3 2 3 2 4" xfId="23687" xr:uid="{00000000-0005-0000-0000-0000E97F0000}"/>
    <cellStyle name="Título 3 2 3 2 4 2" xfId="23688" xr:uid="{00000000-0005-0000-0000-0000EA7F0000}"/>
    <cellStyle name="Título 3 2 3 2 4 2 2" xfId="23689" xr:uid="{00000000-0005-0000-0000-0000EB7F0000}"/>
    <cellStyle name="Título 3 2 3 2 4 2 2 2" xfId="27539" xr:uid="{00000000-0005-0000-0000-0000EC7F0000}"/>
    <cellStyle name="Título 3 2 3 2 4 2 2 2 2" xfId="32178" xr:uid="{00000000-0005-0000-0000-0000ED7F0000}"/>
    <cellStyle name="Título 3 2 3 2 4 2 2 2 3" xfId="33764" xr:uid="{00000000-0005-0000-0000-0000EE7F0000}"/>
    <cellStyle name="Título 3 2 3 2 4 2 2 3" xfId="30654" xr:uid="{00000000-0005-0000-0000-0000EF7F0000}"/>
    <cellStyle name="Título 3 2 3 2 4 2 2 4" xfId="28625" xr:uid="{00000000-0005-0000-0000-0000F07F0000}"/>
    <cellStyle name="Título 3 2 3 2 4 2 3" xfId="27538" xr:uid="{00000000-0005-0000-0000-0000F17F0000}"/>
    <cellStyle name="Título 3 2 3 2 4 2 3 2" xfId="32177" xr:uid="{00000000-0005-0000-0000-0000F27F0000}"/>
    <cellStyle name="Título 3 2 3 2 4 2 3 3" xfId="33763" xr:uid="{00000000-0005-0000-0000-0000F37F0000}"/>
    <cellStyle name="Título 3 2 3 2 4 2 4" xfId="30653" xr:uid="{00000000-0005-0000-0000-0000F47F0000}"/>
    <cellStyle name="Título 3 2 3 2 4 2 5" xfId="28626" xr:uid="{00000000-0005-0000-0000-0000F57F0000}"/>
    <cellStyle name="Título 3 2 3 2 4 3" xfId="23690" xr:uid="{00000000-0005-0000-0000-0000F67F0000}"/>
    <cellStyle name="Título 3 2 3 2 4 3 2" xfId="27540" xr:uid="{00000000-0005-0000-0000-0000F77F0000}"/>
    <cellStyle name="Título 3 2 3 2 4 3 2 2" xfId="32179" xr:uid="{00000000-0005-0000-0000-0000F87F0000}"/>
    <cellStyle name="Título 3 2 3 2 4 3 2 3" xfId="33765" xr:uid="{00000000-0005-0000-0000-0000F97F0000}"/>
    <cellStyle name="Título 3 2 3 2 4 3 3" xfId="30655" xr:uid="{00000000-0005-0000-0000-0000FA7F0000}"/>
    <cellStyle name="Título 3 2 3 2 4 3 4" xfId="28624" xr:uid="{00000000-0005-0000-0000-0000FB7F0000}"/>
    <cellStyle name="Título 3 2 3 2 4 4" xfId="27537" xr:uid="{00000000-0005-0000-0000-0000FC7F0000}"/>
    <cellStyle name="Título 3 2 3 2 4 4 2" xfId="32176" xr:uid="{00000000-0005-0000-0000-0000FD7F0000}"/>
    <cellStyle name="Título 3 2 3 2 4 4 3" xfId="33762" xr:uid="{00000000-0005-0000-0000-0000FE7F0000}"/>
    <cellStyle name="Título 3 2 3 2 4 5" xfId="30652" xr:uid="{00000000-0005-0000-0000-0000FF7F0000}"/>
    <cellStyle name="Título 3 2 3 2 4 6" xfId="28627" xr:uid="{00000000-0005-0000-0000-000000800000}"/>
    <cellStyle name="Título 3 2 3 2 5" xfId="23691" xr:uid="{00000000-0005-0000-0000-000001800000}"/>
    <cellStyle name="Título 3 2 3 2 5 2" xfId="23692" xr:uid="{00000000-0005-0000-0000-000002800000}"/>
    <cellStyle name="Título 3 2 3 2 5 2 2" xfId="27542" xr:uid="{00000000-0005-0000-0000-000003800000}"/>
    <cellStyle name="Título 3 2 3 2 5 2 2 2" xfId="32181" xr:uid="{00000000-0005-0000-0000-000004800000}"/>
    <cellStyle name="Título 3 2 3 2 5 2 2 3" xfId="33767" xr:uid="{00000000-0005-0000-0000-000005800000}"/>
    <cellStyle name="Título 3 2 3 2 5 2 3" xfId="30657" xr:uid="{00000000-0005-0000-0000-000006800000}"/>
    <cellStyle name="Título 3 2 3 2 5 2 4" xfId="28622" xr:uid="{00000000-0005-0000-0000-000007800000}"/>
    <cellStyle name="Título 3 2 3 2 5 3" xfId="27541" xr:uid="{00000000-0005-0000-0000-000008800000}"/>
    <cellStyle name="Título 3 2 3 2 5 3 2" xfId="32180" xr:uid="{00000000-0005-0000-0000-000009800000}"/>
    <cellStyle name="Título 3 2 3 2 5 3 3" xfId="33766" xr:uid="{00000000-0005-0000-0000-00000A800000}"/>
    <cellStyle name="Título 3 2 3 2 5 4" xfId="30656" xr:uid="{00000000-0005-0000-0000-00000B800000}"/>
    <cellStyle name="Título 3 2 3 2 5 5" xfId="28623" xr:uid="{00000000-0005-0000-0000-00000C800000}"/>
    <cellStyle name="Título 3 2 3 2 6" xfId="23693" xr:uid="{00000000-0005-0000-0000-00000D800000}"/>
    <cellStyle name="Título 3 2 3 2 6 2" xfId="23694" xr:uid="{00000000-0005-0000-0000-00000E800000}"/>
    <cellStyle name="Título 3 2 3 2 6 2 2" xfId="27544" xr:uid="{00000000-0005-0000-0000-00000F800000}"/>
    <cellStyle name="Título 3 2 3 2 6 2 2 2" xfId="32183" xr:uid="{00000000-0005-0000-0000-000010800000}"/>
    <cellStyle name="Título 3 2 3 2 6 2 2 3" xfId="33769" xr:uid="{00000000-0005-0000-0000-000011800000}"/>
    <cellStyle name="Título 3 2 3 2 6 2 3" xfId="30659" xr:uid="{00000000-0005-0000-0000-000012800000}"/>
    <cellStyle name="Título 3 2 3 2 6 2 4" xfId="28620" xr:uid="{00000000-0005-0000-0000-000013800000}"/>
    <cellStyle name="Título 3 2 3 2 6 3" xfId="27543" xr:uid="{00000000-0005-0000-0000-000014800000}"/>
    <cellStyle name="Título 3 2 3 2 6 3 2" xfId="32182" xr:uid="{00000000-0005-0000-0000-000015800000}"/>
    <cellStyle name="Título 3 2 3 2 6 3 3" xfId="33768" xr:uid="{00000000-0005-0000-0000-000016800000}"/>
    <cellStyle name="Título 3 2 3 2 6 4" xfId="30658" xr:uid="{00000000-0005-0000-0000-000017800000}"/>
    <cellStyle name="Título 3 2 3 2 6 5" xfId="28621" xr:uid="{00000000-0005-0000-0000-000018800000}"/>
    <cellStyle name="Título 3 2 3 2 7" xfId="23695" xr:uid="{00000000-0005-0000-0000-000019800000}"/>
    <cellStyle name="Título 3 2 3 2 7 2" xfId="27545" xr:uid="{00000000-0005-0000-0000-00001A800000}"/>
    <cellStyle name="Título 3 2 3 2 7 2 2" xfId="32184" xr:uid="{00000000-0005-0000-0000-00001B800000}"/>
    <cellStyle name="Título 3 2 3 2 7 2 3" xfId="33770" xr:uid="{00000000-0005-0000-0000-00001C800000}"/>
    <cellStyle name="Título 3 2 3 2 7 3" xfId="30660" xr:uid="{00000000-0005-0000-0000-00001D800000}"/>
    <cellStyle name="Título 3 2 3 2 7 4" xfId="28619" xr:uid="{00000000-0005-0000-0000-00001E800000}"/>
    <cellStyle name="Título 3 2 3 2 8" xfId="27512" xr:uid="{00000000-0005-0000-0000-00001F800000}"/>
    <cellStyle name="Título 3 2 3 2 8 2" xfId="32151" xr:uid="{00000000-0005-0000-0000-000020800000}"/>
    <cellStyle name="Título 3 2 3 2 8 3" xfId="33737" xr:uid="{00000000-0005-0000-0000-000021800000}"/>
    <cellStyle name="Título 3 2 3 2 9" xfId="28094" xr:uid="{00000000-0005-0000-0000-000022800000}"/>
    <cellStyle name="Título 3 2 3 2 9 2" xfId="32730" xr:uid="{00000000-0005-0000-0000-000023800000}"/>
    <cellStyle name="Título 3 2 3 2 9 3" xfId="34316" xr:uid="{00000000-0005-0000-0000-000024800000}"/>
    <cellStyle name="Título 3 2 3 3" xfId="23696" xr:uid="{00000000-0005-0000-0000-000025800000}"/>
    <cellStyle name="Título 3 2 3 3 2" xfId="23697" xr:uid="{00000000-0005-0000-0000-000026800000}"/>
    <cellStyle name="Título 3 2 3 3 2 2" xfId="23698" xr:uid="{00000000-0005-0000-0000-000027800000}"/>
    <cellStyle name="Título 3 2 3 3 2 2 2" xfId="23699" xr:uid="{00000000-0005-0000-0000-000028800000}"/>
    <cellStyle name="Título 3 2 3 3 2 2 2 2" xfId="23700" xr:uid="{00000000-0005-0000-0000-000029800000}"/>
    <cellStyle name="Título 3 2 3 3 2 2 2 2 2" xfId="27550" xr:uid="{00000000-0005-0000-0000-00002A800000}"/>
    <cellStyle name="Título 3 2 3 3 2 2 2 2 2 2" xfId="32189" xr:uid="{00000000-0005-0000-0000-00002B800000}"/>
    <cellStyle name="Título 3 2 3 3 2 2 2 2 2 3" xfId="33775" xr:uid="{00000000-0005-0000-0000-00002C800000}"/>
    <cellStyle name="Título 3 2 3 3 2 2 2 2 3" xfId="30665" xr:uid="{00000000-0005-0000-0000-00002D800000}"/>
    <cellStyle name="Título 3 2 3 3 2 2 2 2 4" xfId="28614" xr:uid="{00000000-0005-0000-0000-00002E800000}"/>
    <cellStyle name="Título 3 2 3 3 2 2 2 3" xfId="27549" xr:uid="{00000000-0005-0000-0000-00002F800000}"/>
    <cellStyle name="Título 3 2 3 3 2 2 2 3 2" xfId="32188" xr:uid="{00000000-0005-0000-0000-000030800000}"/>
    <cellStyle name="Título 3 2 3 3 2 2 2 3 3" xfId="33774" xr:uid="{00000000-0005-0000-0000-000031800000}"/>
    <cellStyle name="Título 3 2 3 3 2 2 2 4" xfId="30664" xr:uid="{00000000-0005-0000-0000-000032800000}"/>
    <cellStyle name="Título 3 2 3 3 2 2 2 5" xfId="28615" xr:uid="{00000000-0005-0000-0000-000033800000}"/>
    <cellStyle name="Título 3 2 3 3 2 2 3" xfId="23701" xr:uid="{00000000-0005-0000-0000-000034800000}"/>
    <cellStyle name="Título 3 2 3 3 2 2 3 2" xfId="27551" xr:uid="{00000000-0005-0000-0000-000035800000}"/>
    <cellStyle name="Título 3 2 3 3 2 2 3 2 2" xfId="32190" xr:uid="{00000000-0005-0000-0000-000036800000}"/>
    <cellStyle name="Título 3 2 3 3 2 2 3 2 3" xfId="33776" xr:uid="{00000000-0005-0000-0000-000037800000}"/>
    <cellStyle name="Título 3 2 3 3 2 2 3 3" xfId="30666" xr:uid="{00000000-0005-0000-0000-000038800000}"/>
    <cellStyle name="Título 3 2 3 3 2 2 3 4" xfId="28613" xr:uid="{00000000-0005-0000-0000-000039800000}"/>
    <cellStyle name="Título 3 2 3 3 2 2 4" xfId="27548" xr:uid="{00000000-0005-0000-0000-00003A800000}"/>
    <cellStyle name="Título 3 2 3 3 2 2 4 2" xfId="32187" xr:uid="{00000000-0005-0000-0000-00003B800000}"/>
    <cellStyle name="Título 3 2 3 3 2 2 4 3" xfId="33773" xr:uid="{00000000-0005-0000-0000-00003C800000}"/>
    <cellStyle name="Título 3 2 3 3 2 2 5" xfId="30663" xr:uid="{00000000-0005-0000-0000-00003D800000}"/>
    <cellStyle name="Título 3 2 3 3 2 2 6" xfId="28616" xr:uid="{00000000-0005-0000-0000-00003E800000}"/>
    <cellStyle name="Título 3 2 3 3 2 3" xfId="23702" xr:uid="{00000000-0005-0000-0000-00003F800000}"/>
    <cellStyle name="Título 3 2 3 3 2 3 2" xfId="23703" xr:uid="{00000000-0005-0000-0000-000040800000}"/>
    <cellStyle name="Título 3 2 3 3 2 3 2 2" xfId="27553" xr:uid="{00000000-0005-0000-0000-000041800000}"/>
    <cellStyle name="Título 3 2 3 3 2 3 2 2 2" xfId="32192" xr:uid="{00000000-0005-0000-0000-000042800000}"/>
    <cellStyle name="Título 3 2 3 3 2 3 2 2 3" xfId="33778" xr:uid="{00000000-0005-0000-0000-000043800000}"/>
    <cellStyle name="Título 3 2 3 3 2 3 2 3" xfId="30668" xr:uid="{00000000-0005-0000-0000-000044800000}"/>
    <cellStyle name="Título 3 2 3 3 2 3 2 4" xfId="28611" xr:uid="{00000000-0005-0000-0000-000045800000}"/>
    <cellStyle name="Título 3 2 3 3 2 3 3" xfId="27552" xr:uid="{00000000-0005-0000-0000-000046800000}"/>
    <cellStyle name="Título 3 2 3 3 2 3 3 2" xfId="32191" xr:uid="{00000000-0005-0000-0000-000047800000}"/>
    <cellStyle name="Título 3 2 3 3 2 3 3 3" xfId="33777" xr:uid="{00000000-0005-0000-0000-000048800000}"/>
    <cellStyle name="Título 3 2 3 3 2 3 4" xfId="30667" xr:uid="{00000000-0005-0000-0000-000049800000}"/>
    <cellStyle name="Título 3 2 3 3 2 3 5" xfId="28612" xr:uid="{00000000-0005-0000-0000-00004A800000}"/>
    <cellStyle name="Título 3 2 3 3 2 4" xfId="23704" xr:uid="{00000000-0005-0000-0000-00004B800000}"/>
    <cellStyle name="Título 3 2 3 3 2 4 2" xfId="27554" xr:uid="{00000000-0005-0000-0000-00004C800000}"/>
    <cellStyle name="Título 3 2 3 3 2 4 2 2" xfId="32193" xr:uid="{00000000-0005-0000-0000-00004D800000}"/>
    <cellStyle name="Título 3 2 3 3 2 4 2 3" xfId="33779" xr:uid="{00000000-0005-0000-0000-00004E800000}"/>
    <cellStyle name="Título 3 2 3 3 2 4 3" xfId="30669" xr:uid="{00000000-0005-0000-0000-00004F800000}"/>
    <cellStyle name="Título 3 2 3 3 2 4 4" xfId="28610" xr:uid="{00000000-0005-0000-0000-000050800000}"/>
    <cellStyle name="Título 3 2 3 3 2 5" xfId="27547" xr:uid="{00000000-0005-0000-0000-000051800000}"/>
    <cellStyle name="Título 3 2 3 3 2 5 2" xfId="32186" xr:uid="{00000000-0005-0000-0000-000052800000}"/>
    <cellStyle name="Título 3 2 3 3 2 5 3" xfId="33772" xr:uid="{00000000-0005-0000-0000-000053800000}"/>
    <cellStyle name="Título 3 2 3 3 2 6" xfId="30662" xr:uid="{00000000-0005-0000-0000-000054800000}"/>
    <cellStyle name="Título 3 2 3 3 2 7" xfId="28617" xr:uid="{00000000-0005-0000-0000-000055800000}"/>
    <cellStyle name="Título 3 2 3 3 3" xfId="23705" xr:uid="{00000000-0005-0000-0000-000056800000}"/>
    <cellStyle name="Título 3 2 3 3 3 2" xfId="23706" xr:uid="{00000000-0005-0000-0000-000057800000}"/>
    <cellStyle name="Título 3 2 3 3 3 2 2" xfId="23707" xr:uid="{00000000-0005-0000-0000-000058800000}"/>
    <cellStyle name="Título 3 2 3 3 3 2 2 2" xfId="27557" xr:uid="{00000000-0005-0000-0000-000059800000}"/>
    <cellStyle name="Título 3 2 3 3 3 2 2 2 2" xfId="32196" xr:uid="{00000000-0005-0000-0000-00005A800000}"/>
    <cellStyle name="Título 3 2 3 3 3 2 2 2 3" xfId="33782" xr:uid="{00000000-0005-0000-0000-00005B800000}"/>
    <cellStyle name="Título 3 2 3 3 3 2 2 3" xfId="30672" xr:uid="{00000000-0005-0000-0000-00005C800000}"/>
    <cellStyle name="Título 3 2 3 3 3 2 2 4" xfId="28607" xr:uid="{00000000-0005-0000-0000-00005D800000}"/>
    <cellStyle name="Título 3 2 3 3 3 2 3" xfId="27556" xr:uid="{00000000-0005-0000-0000-00005E800000}"/>
    <cellStyle name="Título 3 2 3 3 3 2 3 2" xfId="32195" xr:uid="{00000000-0005-0000-0000-00005F800000}"/>
    <cellStyle name="Título 3 2 3 3 3 2 3 3" xfId="33781" xr:uid="{00000000-0005-0000-0000-000060800000}"/>
    <cellStyle name="Título 3 2 3 3 3 2 4" xfId="30671" xr:uid="{00000000-0005-0000-0000-000061800000}"/>
    <cellStyle name="Título 3 2 3 3 3 2 5" xfId="28608" xr:uid="{00000000-0005-0000-0000-000062800000}"/>
    <cellStyle name="Título 3 2 3 3 3 3" xfId="23708" xr:uid="{00000000-0005-0000-0000-000063800000}"/>
    <cellStyle name="Título 3 2 3 3 3 3 2" xfId="27558" xr:uid="{00000000-0005-0000-0000-000064800000}"/>
    <cellStyle name="Título 3 2 3 3 3 3 2 2" xfId="32197" xr:uid="{00000000-0005-0000-0000-000065800000}"/>
    <cellStyle name="Título 3 2 3 3 3 3 2 3" xfId="33783" xr:uid="{00000000-0005-0000-0000-000066800000}"/>
    <cellStyle name="Título 3 2 3 3 3 3 3" xfId="30673" xr:uid="{00000000-0005-0000-0000-000067800000}"/>
    <cellStyle name="Título 3 2 3 3 3 3 4" xfId="28606" xr:uid="{00000000-0005-0000-0000-000068800000}"/>
    <cellStyle name="Título 3 2 3 3 3 4" xfId="27555" xr:uid="{00000000-0005-0000-0000-000069800000}"/>
    <cellStyle name="Título 3 2 3 3 3 4 2" xfId="32194" xr:uid="{00000000-0005-0000-0000-00006A800000}"/>
    <cellStyle name="Título 3 2 3 3 3 4 3" xfId="33780" xr:uid="{00000000-0005-0000-0000-00006B800000}"/>
    <cellStyle name="Título 3 2 3 3 3 5" xfId="30670" xr:uid="{00000000-0005-0000-0000-00006C800000}"/>
    <cellStyle name="Título 3 2 3 3 3 6" xfId="28609" xr:uid="{00000000-0005-0000-0000-00006D800000}"/>
    <cellStyle name="Título 3 2 3 3 4" xfId="23709" xr:uid="{00000000-0005-0000-0000-00006E800000}"/>
    <cellStyle name="Título 3 2 3 3 4 2" xfId="23710" xr:uid="{00000000-0005-0000-0000-00006F800000}"/>
    <cellStyle name="Título 3 2 3 3 4 2 2" xfId="27560" xr:uid="{00000000-0005-0000-0000-000070800000}"/>
    <cellStyle name="Título 3 2 3 3 4 2 2 2" xfId="32199" xr:uid="{00000000-0005-0000-0000-000071800000}"/>
    <cellStyle name="Título 3 2 3 3 4 2 2 3" xfId="33785" xr:uid="{00000000-0005-0000-0000-000072800000}"/>
    <cellStyle name="Título 3 2 3 3 4 2 3" xfId="30675" xr:uid="{00000000-0005-0000-0000-000073800000}"/>
    <cellStyle name="Título 3 2 3 3 4 2 4" xfId="28604" xr:uid="{00000000-0005-0000-0000-000074800000}"/>
    <cellStyle name="Título 3 2 3 3 4 3" xfId="27559" xr:uid="{00000000-0005-0000-0000-000075800000}"/>
    <cellStyle name="Título 3 2 3 3 4 3 2" xfId="32198" xr:uid="{00000000-0005-0000-0000-000076800000}"/>
    <cellStyle name="Título 3 2 3 3 4 3 3" xfId="33784" xr:uid="{00000000-0005-0000-0000-000077800000}"/>
    <cellStyle name="Título 3 2 3 3 4 4" xfId="30674" xr:uid="{00000000-0005-0000-0000-000078800000}"/>
    <cellStyle name="Título 3 2 3 3 4 5" xfId="28605" xr:uid="{00000000-0005-0000-0000-000079800000}"/>
    <cellStyle name="Título 3 2 3 3 5" xfId="23711" xr:uid="{00000000-0005-0000-0000-00007A800000}"/>
    <cellStyle name="Título 3 2 3 3 5 2" xfId="27561" xr:uid="{00000000-0005-0000-0000-00007B800000}"/>
    <cellStyle name="Título 3 2 3 3 5 2 2" xfId="32200" xr:uid="{00000000-0005-0000-0000-00007C800000}"/>
    <cellStyle name="Título 3 2 3 3 5 2 3" xfId="33786" xr:uid="{00000000-0005-0000-0000-00007D800000}"/>
    <cellStyle name="Título 3 2 3 3 5 3" xfId="30676" xr:uid="{00000000-0005-0000-0000-00007E800000}"/>
    <cellStyle name="Título 3 2 3 3 5 4" xfId="28603" xr:uid="{00000000-0005-0000-0000-00007F800000}"/>
    <cellStyle name="Título 3 2 3 3 6" xfId="27546" xr:uid="{00000000-0005-0000-0000-000080800000}"/>
    <cellStyle name="Título 3 2 3 3 6 2" xfId="32185" xr:uid="{00000000-0005-0000-0000-000081800000}"/>
    <cellStyle name="Título 3 2 3 3 6 3" xfId="33771" xr:uid="{00000000-0005-0000-0000-000082800000}"/>
    <cellStyle name="Título 3 2 3 3 7" xfId="28095" xr:uid="{00000000-0005-0000-0000-000083800000}"/>
    <cellStyle name="Título 3 2 3 3 7 2" xfId="32731" xr:uid="{00000000-0005-0000-0000-000084800000}"/>
    <cellStyle name="Título 3 2 3 3 7 3" xfId="34317" xr:uid="{00000000-0005-0000-0000-000085800000}"/>
    <cellStyle name="Título 3 2 3 3 8" xfId="30661" xr:uid="{00000000-0005-0000-0000-000086800000}"/>
    <cellStyle name="Título 3 2 3 3 9" xfId="28618" xr:uid="{00000000-0005-0000-0000-000087800000}"/>
    <cellStyle name="Título 3 2 3 4" xfId="23712" xr:uid="{00000000-0005-0000-0000-000088800000}"/>
    <cellStyle name="Título 3 2 3 4 2" xfId="23713" xr:uid="{00000000-0005-0000-0000-000089800000}"/>
    <cellStyle name="Título 3 2 3 4 2 2" xfId="23714" xr:uid="{00000000-0005-0000-0000-00008A800000}"/>
    <cellStyle name="Título 3 2 3 4 2 2 2" xfId="23715" xr:uid="{00000000-0005-0000-0000-00008B800000}"/>
    <cellStyle name="Título 3 2 3 4 2 2 2 2" xfId="23716" xr:uid="{00000000-0005-0000-0000-00008C800000}"/>
    <cellStyle name="Título 3 2 3 4 2 2 2 2 2" xfId="27566" xr:uid="{00000000-0005-0000-0000-00008D800000}"/>
    <cellStyle name="Título 3 2 3 4 2 2 2 2 2 2" xfId="32205" xr:uid="{00000000-0005-0000-0000-00008E800000}"/>
    <cellStyle name="Título 3 2 3 4 2 2 2 2 2 3" xfId="33791" xr:uid="{00000000-0005-0000-0000-00008F800000}"/>
    <cellStyle name="Título 3 2 3 4 2 2 2 2 3" xfId="30681" xr:uid="{00000000-0005-0000-0000-000090800000}"/>
    <cellStyle name="Título 3 2 3 4 2 2 2 2 4" xfId="28598" xr:uid="{00000000-0005-0000-0000-000091800000}"/>
    <cellStyle name="Título 3 2 3 4 2 2 2 3" xfId="27565" xr:uid="{00000000-0005-0000-0000-000092800000}"/>
    <cellStyle name="Título 3 2 3 4 2 2 2 3 2" xfId="32204" xr:uid="{00000000-0005-0000-0000-000093800000}"/>
    <cellStyle name="Título 3 2 3 4 2 2 2 3 3" xfId="33790" xr:uid="{00000000-0005-0000-0000-000094800000}"/>
    <cellStyle name="Título 3 2 3 4 2 2 2 4" xfId="30680" xr:uid="{00000000-0005-0000-0000-000095800000}"/>
    <cellStyle name="Título 3 2 3 4 2 2 2 5" xfId="28599" xr:uid="{00000000-0005-0000-0000-000096800000}"/>
    <cellStyle name="Título 3 2 3 4 2 2 3" xfId="23717" xr:uid="{00000000-0005-0000-0000-000097800000}"/>
    <cellStyle name="Título 3 2 3 4 2 2 3 2" xfId="27567" xr:uid="{00000000-0005-0000-0000-000098800000}"/>
    <cellStyle name="Título 3 2 3 4 2 2 3 2 2" xfId="32206" xr:uid="{00000000-0005-0000-0000-000099800000}"/>
    <cellStyle name="Título 3 2 3 4 2 2 3 2 3" xfId="33792" xr:uid="{00000000-0005-0000-0000-00009A800000}"/>
    <cellStyle name="Título 3 2 3 4 2 2 3 3" xfId="30682" xr:uid="{00000000-0005-0000-0000-00009B800000}"/>
    <cellStyle name="Título 3 2 3 4 2 2 3 4" xfId="28597" xr:uid="{00000000-0005-0000-0000-00009C800000}"/>
    <cellStyle name="Título 3 2 3 4 2 2 4" xfId="27564" xr:uid="{00000000-0005-0000-0000-00009D800000}"/>
    <cellStyle name="Título 3 2 3 4 2 2 4 2" xfId="32203" xr:uid="{00000000-0005-0000-0000-00009E800000}"/>
    <cellStyle name="Título 3 2 3 4 2 2 4 3" xfId="33789" xr:uid="{00000000-0005-0000-0000-00009F800000}"/>
    <cellStyle name="Título 3 2 3 4 2 2 5" xfId="30679" xr:uid="{00000000-0005-0000-0000-0000A0800000}"/>
    <cellStyle name="Título 3 2 3 4 2 2 6" xfId="28600" xr:uid="{00000000-0005-0000-0000-0000A1800000}"/>
    <cellStyle name="Título 3 2 3 4 2 3" xfId="23718" xr:uid="{00000000-0005-0000-0000-0000A2800000}"/>
    <cellStyle name="Título 3 2 3 4 2 3 2" xfId="23719" xr:uid="{00000000-0005-0000-0000-0000A3800000}"/>
    <cellStyle name="Título 3 2 3 4 2 3 2 2" xfId="27569" xr:uid="{00000000-0005-0000-0000-0000A4800000}"/>
    <cellStyle name="Título 3 2 3 4 2 3 2 2 2" xfId="32208" xr:uid="{00000000-0005-0000-0000-0000A5800000}"/>
    <cellStyle name="Título 3 2 3 4 2 3 2 2 3" xfId="33794" xr:uid="{00000000-0005-0000-0000-0000A6800000}"/>
    <cellStyle name="Título 3 2 3 4 2 3 2 3" xfId="30684" xr:uid="{00000000-0005-0000-0000-0000A7800000}"/>
    <cellStyle name="Título 3 2 3 4 2 3 2 4" xfId="28595" xr:uid="{00000000-0005-0000-0000-0000A8800000}"/>
    <cellStyle name="Título 3 2 3 4 2 3 3" xfId="27568" xr:uid="{00000000-0005-0000-0000-0000A9800000}"/>
    <cellStyle name="Título 3 2 3 4 2 3 3 2" xfId="32207" xr:uid="{00000000-0005-0000-0000-0000AA800000}"/>
    <cellStyle name="Título 3 2 3 4 2 3 3 3" xfId="33793" xr:uid="{00000000-0005-0000-0000-0000AB800000}"/>
    <cellStyle name="Título 3 2 3 4 2 3 4" xfId="30683" xr:uid="{00000000-0005-0000-0000-0000AC800000}"/>
    <cellStyle name="Título 3 2 3 4 2 3 5" xfId="28596" xr:uid="{00000000-0005-0000-0000-0000AD800000}"/>
    <cellStyle name="Título 3 2 3 4 2 4" xfId="23720" xr:uid="{00000000-0005-0000-0000-0000AE800000}"/>
    <cellStyle name="Título 3 2 3 4 2 4 2" xfId="27570" xr:uid="{00000000-0005-0000-0000-0000AF800000}"/>
    <cellStyle name="Título 3 2 3 4 2 4 2 2" xfId="32209" xr:uid="{00000000-0005-0000-0000-0000B0800000}"/>
    <cellStyle name="Título 3 2 3 4 2 4 2 3" xfId="33795" xr:uid="{00000000-0005-0000-0000-0000B1800000}"/>
    <cellStyle name="Título 3 2 3 4 2 4 3" xfId="30685" xr:uid="{00000000-0005-0000-0000-0000B2800000}"/>
    <cellStyle name="Título 3 2 3 4 2 4 4" xfId="28594" xr:uid="{00000000-0005-0000-0000-0000B3800000}"/>
    <cellStyle name="Título 3 2 3 4 2 5" xfId="27563" xr:uid="{00000000-0005-0000-0000-0000B4800000}"/>
    <cellStyle name="Título 3 2 3 4 2 5 2" xfId="32202" xr:uid="{00000000-0005-0000-0000-0000B5800000}"/>
    <cellStyle name="Título 3 2 3 4 2 5 3" xfId="33788" xr:uid="{00000000-0005-0000-0000-0000B6800000}"/>
    <cellStyle name="Título 3 2 3 4 2 6" xfId="30678" xr:uid="{00000000-0005-0000-0000-0000B7800000}"/>
    <cellStyle name="Título 3 2 3 4 2 7" xfId="28601" xr:uid="{00000000-0005-0000-0000-0000B8800000}"/>
    <cellStyle name="Título 3 2 3 4 3" xfId="23721" xr:uid="{00000000-0005-0000-0000-0000B9800000}"/>
    <cellStyle name="Título 3 2 3 4 3 2" xfId="23722" xr:uid="{00000000-0005-0000-0000-0000BA800000}"/>
    <cellStyle name="Título 3 2 3 4 3 2 2" xfId="23723" xr:uid="{00000000-0005-0000-0000-0000BB800000}"/>
    <cellStyle name="Título 3 2 3 4 3 2 2 2" xfId="27573" xr:uid="{00000000-0005-0000-0000-0000BC800000}"/>
    <cellStyle name="Título 3 2 3 4 3 2 2 2 2" xfId="32212" xr:uid="{00000000-0005-0000-0000-0000BD800000}"/>
    <cellStyle name="Título 3 2 3 4 3 2 2 2 3" xfId="33798" xr:uid="{00000000-0005-0000-0000-0000BE800000}"/>
    <cellStyle name="Título 3 2 3 4 3 2 2 3" xfId="30688" xr:uid="{00000000-0005-0000-0000-0000BF800000}"/>
    <cellStyle name="Título 3 2 3 4 3 2 2 4" xfId="28591" xr:uid="{00000000-0005-0000-0000-0000C0800000}"/>
    <cellStyle name="Título 3 2 3 4 3 2 3" xfId="27572" xr:uid="{00000000-0005-0000-0000-0000C1800000}"/>
    <cellStyle name="Título 3 2 3 4 3 2 3 2" xfId="32211" xr:uid="{00000000-0005-0000-0000-0000C2800000}"/>
    <cellStyle name="Título 3 2 3 4 3 2 3 3" xfId="33797" xr:uid="{00000000-0005-0000-0000-0000C3800000}"/>
    <cellStyle name="Título 3 2 3 4 3 2 4" xfId="30687" xr:uid="{00000000-0005-0000-0000-0000C4800000}"/>
    <cellStyle name="Título 3 2 3 4 3 2 5" xfId="28592" xr:uid="{00000000-0005-0000-0000-0000C5800000}"/>
    <cellStyle name="Título 3 2 3 4 3 3" xfId="23724" xr:uid="{00000000-0005-0000-0000-0000C6800000}"/>
    <cellStyle name="Título 3 2 3 4 3 3 2" xfId="27574" xr:uid="{00000000-0005-0000-0000-0000C7800000}"/>
    <cellStyle name="Título 3 2 3 4 3 3 2 2" xfId="32213" xr:uid="{00000000-0005-0000-0000-0000C8800000}"/>
    <cellStyle name="Título 3 2 3 4 3 3 2 3" xfId="33799" xr:uid="{00000000-0005-0000-0000-0000C9800000}"/>
    <cellStyle name="Título 3 2 3 4 3 3 3" xfId="30689" xr:uid="{00000000-0005-0000-0000-0000CA800000}"/>
    <cellStyle name="Título 3 2 3 4 3 3 4" xfId="28590" xr:uid="{00000000-0005-0000-0000-0000CB800000}"/>
    <cellStyle name="Título 3 2 3 4 3 4" xfId="27571" xr:uid="{00000000-0005-0000-0000-0000CC800000}"/>
    <cellStyle name="Título 3 2 3 4 3 4 2" xfId="32210" xr:uid="{00000000-0005-0000-0000-0000CD800000}"/>
    <cellStyle name="Título 3 2 3 4 3 4 3" xfId="33796" xr:uid="{00000000-0005-0000-0000-0000CE800000}"/>
    <cellStyle name="Título 3 2 3 4 3 5" xfId="30686" xr:uid="{00000000-0005-0000-0000-0000CF800000}"/>
    <cellStyle name="Título 3 2 3 4 3 6" xfId="28593" xr:uid="{00000000-0005-0000-0000-0000D0800000}"/>
    <cellStyle name="Título 3 2 3 4 4" xfId="23725" xr:uid="{00000000-0005-0000-0000-0000D1800000}"/>
    <cellStyle name="Título 3 2 3 4 4 2" xfId="23726" xr:uid="{00000000-0005-0000-0000-0000D2800000}"/>
    <cellStyle name="Título 3 2 3 4 4 2 2" xfId="27576" xr:uid="{00000000-0005-0000-0000-0000D3800000}"/>
    <cellStyle name="Título 3 2 3 4 4 2 2 2" xfId="32215" xr:uid="{00000000-0005-0000-0000-0000D4800000}"/>
    <cellStyle name="Título 3 2 3 4 4 2 2 3" xfId="33801" xr:uid="{00000000-0005-0000-0000-0000D5800000}"/>
    <cellStyle name="Título 3 2 3 4 4 2 3" xfId="30691" xr:uid="{00000000-0005-0000-0000-0000D6800000}"/>
    <cellStyle name="Título 3 2 3 4 4 2 4" xfId="28588" xr:uid="{00000000-0005-0000-0000-0000D7800000}"/>
    <cellStyle name="Título 3 2 3 4 4 3" xfId="27575" xr:uid="{00000000-0005-0000-0000-0000D8800000}"/>
    <cellStyle name="Título 3 2 3 4 4 3 2" xfId="32214" xr:uid="{00000000-0005-0000-0000-0000D9800000}"/>
    <cellStyle name="Título 3 2 3 4 4 3 3" xfId="33800" xr:uid="{00000000-0005-0000-0000-0000DA800000}"/>
    <cellStyle name="Título 3 2 3 4 4 4" xfId="30690" xr:uid="{00000000-0005-0000-0000-0000DB800000}"/>
    <cellStyle name="Título 3 2 3 4 4 5" xfId="28589" xr:uid="{00000000-0005-0000-0000-0000DC800000}"/>
    <cellStyle name="Título 3 2 3 4 5" xfId="23727" xr:uid="{00000000-0005-0000-0000-0000DD800000}"/>
    <cellStyle name="Título 3 2 3 4 5 2" xfId="27577" xr:uid="{00000000-0005-0000-0000-0000DE800000}"/>
    <cellStyle name="Título 3 2 3 4 5 2 2" xfId="32216" xr:uid="{00000000-0005-0000-0000-0000DF800000}"/>
    <cellStyle name="Título 3 2 3 4 5 2 3" xfId="33802" xr:uid="{00000000-0005-0000-0000-0000E0800000}"/>
    <cellStyle name="Título 3 2 3 4 5 3" xfId="30692" xr:uid="{00000000-0005-0000-0000-0000E1800000}"/>
    <cellStyle name="Título 3 2 3 4 5 4" xfId="28587" xr:uid="{00000000-0005-0000-0000-0000E2800000}"/>
    <cellStyle name="Título 3 2 3 4 6" xfId="27562" xr:uid="{00000000-0005-0000-0000-0000E3800000}"/>
    <cellStyle name="Título 3 2 3 4 6 2" xfId="32201" xr:uid="{00000000-0005-0000-0000-0000E4800000}"/>
    <cellStyle name="Título 3 2 3 4 6 3" xfId="33787" xr:uid="{00000000-0005-0000-0000-0000E5800000}"/>
    <cellStyle name="Título 3 2 3 4 7" xfId="28096" xr:uid="{00000000-0005-0000-0000-0000E6800000}"/>
    <cellStyle name="Título 3 2 3 4 7 2" xfId="32732" xr:uid="{00000000-0005-0000-0000-0000E7800000}"/>
    <cellStyle name="Título 3 2 3 4 7 3" xfId="34318" xr:uid="{00000000-0005-0000-0000-0000E8800000}"/>
    <cellStyle name="Título 3 2 3 4 8" xfId="30677" xr:uid="{00000000-0005-0000-0000-0000E9800000}"/>
    <cellStyle name="Título 3 2 3 4 9" xfId="28602" xr:uid="{00000000-0005-0000-0000-0000EA800000}"/>
    <cellStyle name="Título 3 2 3 5" xfId="23728" xr:uid="{00000000-0005-0000-0000-0000EB800000}"/>
    <cellStyle name="Título 3 2 3 5 2" xfId="23729" xr:uid="{00000000-0005-0000-0000-0000EC800000}"/>
    <cellStyle name="Título 3 2 3 5 2 2" xfId="23730" xr:uid="{00000000-0005-0000-0000-0000ED800000}"/>
    <cellStyle name="Título 3 2 3 5 2 2 2" xfId="23731" xr:uid="{00000000-0005-0000-0000-0000EE800000}"/>
    <cellStyle name="Título 3 2 3 5 2 2 2 2" xfId="23732" xr:uid="{00000000-0005-0000-0000-0000EF800000}"/>
    <cellStyle name="Título 3 2 3 5 2 2 2 2 2" xfId="27582" xr:uid="{00000000-0005-0000-0000-0000F0800000}"/>
    <cellStyle name="Título 3 2 3 5 2 2 2 2 2 2" xfId="32221" xr:uid="{00000000-0005-0000-0000-0000F1800000}"/>
    <cellStyle name="Título 3 2 3 5 2 2 2 2 2 3" xfId="33807" xr:uid="{00000000-0005-0000-0000-0000F2800000}"/>
    <cellStyle name="Título 3 2 3 5 2 2 2 2 3" xfId="30697" xr:uid="{00000000-0005-0000-0000-0000F3800000}"/>
    <cellStyle name="Título 3 2 3 5 2 2 2 2 4" xfId="28582" xr:uid="{00000000-0005-0000-0000-0000F4800000}"/>
    <cellStyle name="Título 3 2 3 5 2 2 2 3" xfId="27581" xr:uid="{00000000-0005-0000-0000-0000F5800000}"/>
    <cellStyle name="Título 3 2 3 5 2 2 2 3 2" xfId="32220" xr:uid="{00000000-0005-0000-0000-0000F6800000}"/>
    <cellStyle name="Título 3 2 3 5 2 2 2 3 3" xfId="33806" xr:uid="{00000000-0005-0000-0000-0000F7800000}"/>
    <cellStyle name="Título 3 2 3 5 2 2 2 4" xfId="30696" xr:uid="{00000000-0005-0000-0000-0000F8800000}"/>
    <cellStyle name="Título 3 2 3 5 2 2 2 5" xfId="28583" xr:uid="{00000000-0005-0000-0000-0000F9800000}"/>
    <cellStyle name="Título 3 2 3 5 2 2 3" xfId="23733" xr:uid="{00000000-0005-0000-0000-0000FA800000}"/>
    <cellStyle name="Título 3 2 3 5 2 2 3 2" xfId="27583" xr:uid="{00000000-0005-0000-0000-0000FB800000}"/>
    <cellStyle name="Título 3 2 3 5 2 2 3 2 2" xfId="32222" xr:uid="{00000000-0005-0000-0000-0000FC800000}"/>
    <cellStyle name="Título 3 2 3 5 2 2 3 2 3" xfId="33808" xr:uid="{00000000-0005-0000-0000-0000FD800000}"/>
    <cellStyle name="Título 3 2 3 5 2 2 3 3" xfId="30698" xr:uid="{00000000-0005-0000-0000-0000FE800000}"/>
    <cellStyle name="Título 3 2 3 5 2 2 3 4" xfId="28581" xr:uid="{00000000-0005-0000-0000-0000FF800000}"/>
    <cellStyle name="Título 3 2 3 5 2 2 4" xfId="27580" xr:uid="{00000000-0005-0000-0000-000000810000}"/>
    <cellStyle name="Título 3 2 3 5 2 2 4 2" xfId="32219" xr:uid="{00000000-0005-0000-0000-000001810000}"/>
    <cellStyle name="Título 3 2 3 5 2 2 4 3" xfId="33805" xr:uid="{00000000-0005-0000-0000-000002810000}"/>
    <cellStyle name="Título 3 2 3 5 2 2 5" xfId="30695" xr:uid="{00000000-0005-0000-0000-000003810000}"/>
    <cellStyle name="Título 3 2 3 5 2 2 6" xfId="28584" xr:uid="{00000000-0005-0000-0000-000004810000}"/>
    <cellStyle name="Título 3 2 3 5 2 3" xfId="23734" xr:uid="{00000000-0005-0000-0000-000005810000}"/>
    <cellStyle name="Título 3 2 3 5 2 3 2" xfId="23735" xr:uid="{00000000-0005-0000-0000-000006810000}"/>
    <cellStyle name="Título 3 2 3 5 2 3 2 2" xfId="27585" xr:uid="{00000000-0005-0000-0000-000007810000}"/>
    <cellStyle name="Título 3 2 3 5 2 3 2 2 2" xfId="32224" xr:uid="{00000000-0005-0000-0000-000008810000}"/>
    <cellStyle name="Título 3 2 3 5 2 3 2 2 3" xfId="33810" xr:uid="{00000000-0005-0000-0000-000009810000}"/>
    <cellStyle name="Título 3 2 3 5 2 3 2 3" xfId="30700" xr:uid="{00000000-0005-0000-0000-00000A810000}"/>
    <cellStyle name="Título 3 2 3 5 2 3 2 4" xfId="28579" xr:uid="{00000000-0005-0000-0000-00000B810000}"/>
    <cellStyle name="Título 3 2 3 5 2 3 3" xfId="27584" xr:uid="{00000000-0005-0000-0000-00000C810000}"/>
    <cellStyle name="Título 3 2 3 5 2 3 3 2" xfId="32223" xr:uid="{00000000-0005-0000-0000-00000D810000}"/>
    <cellStyle name="Título 3 2 3 5 2 3 3 3" xfId="33809" xr:uid="{00000000-0005-0000-0000-00000E810000}"/>
    <cellStyle name="Título 3 2 3 5 2 3 4" xfId="30699" xr:uid="{00000000-0005-0000-0000-00000F810000}"/>
    <cellStyle name="Título 3 2 3 5 2 3 5" xfId="28580" xr:uid="{00000000-0005-0000-0000-000010810000}"/>
    <cellStyle name="Título 3 2 3 5 2 4" xfId="23736" xr:uid="{00000000-0005-0000-0000-000011810000}"/>
    <cellStyle name="Título 3 2 3 5 2 4 2" xfId="27586" xr:uid="{00000000-0005-0000-0000-000012810000}"/>
    <cellStyle name="Título 3 2 3 5 2 4 2 2" xfId="32225" xr:uid="{00000000-0005-0000-0000-000013810000}"/>
    <cellStyle name="Título 3 2 3 5 2 4 2 3" xfId="33811" xr:uid="{00000000-0005-0000-0000-000014810000}"/>
    <cellStyle name="Título 3 2 3 5 2 4 3" xfId="30701" xr:uid="{00000000-0005-0000-0000-000015810000}"/>
    <cellStyle name="Título 3 2 3 5 2 4 4" xfId="28578" xr:uid="{00000000-0005-0000-0000-000016810000}"/>
    <cellStyle name="Título 3 2 3 5 2 5" xfId="27579" xr:uid="{00000000-0005-0000-0000-000017810000}"/>
    <cellStyle name="Título 3 2 3 5 2 5 2" xfId="32218" xr:uid="{00000000-0005-0000-0000-000018810000}"/>
    <cellStyle name="Título 3 2 3 5 2 5 3" xfId="33804" xr:uid="{00000000-0005-0000-0000-000019810000}"/>
    <cellStyle name="Título 3 2 3 5 2 6" xfId="30694" xr:uid="{00000000-0005-0000-0000-00001A810000}"/>
    <cellStyle name="Título 3 2 3 5 2 7" xfId="28585" xr:uid="{00000000-0005-0000-0000-00001B810000}"/>
    <cellStyle name="Título 3 2 3 5 3" xfId="23737" xr:uid="{00000000-0005-0000-0000-00001C810000}"/>
    <cellStyle name="Título 3 2 3 5 3 2" xfId="23738" xr:uid="{00000000-0005-0000-0000-00001D810000}"/>
    <cellStyle name="Título 3 2 3 5 3 2 2" xfId="23739" xr:uid="{00000000-0005-0000-0000-00001E810000}"/>
    <cellStyle name="Título 3 2 3 5 3 2 2 2" xfId="27589" xr:uid="{00000000-0005-0000-0000-00001F810000}"/>
    <cellStyle name="Título 3 2 3 5 3 2 2 2 2" xfId="32228" xr:uid="{00000000-0005-0000-0000-000020810000}"/>
    <cellStyle name="Título 3 2 3 5 3 2 2 2 3" xfId="33814" xr:uid="{00000000-0005-0000-0000-000021810000}"/>
    <cellStyle name="Título 3 2 3 5 3 2 2 3" xfId="30704" xr:uid="{00000000-0005-0000-0000-000022810000}"/>
    <cellStyle name="Título 3 2 3 5 3 2 2 4" xfId="28575" xr:uid="{00000000-0005-0000-0000-000023810000}"/>
    <cellStyle name="Título 3 2 3 5 3 2 3" xfId="27588" xr:uid="{00000000-0005-0000-0000-000024810000}"/>
    <cellStyle name="Título 3 2 3 5 3 2 3 2" xfId="32227" xr:uid="{00000000-0005-0000-0000-000025810000}"/>
    <cellStyle name="Título 3 2 3 5 3 2 3 3" xfId="33813" xr:uid="{00000000-0005-0000-0000-000026810000}"/>
    <cellStyle name="Título 3 2 3 5 3 2 4" xfId="30703" xr:uid="{00000000-0005-0000-0000-000027810000}"/>
    <cellStyle name="Título 3 2 3 5 3 2 5" xfId="28576" xr:uid="{00000000-0005-0000-0000-000028810000}"/>
    <cellStyle name="Título 3 2 3 5 3 3" xfId="23740" xr:uid="{00000000-0005-0000-0000-000029810000}"/>
    <cellStyle name="Título 3 2 3 5 3 3 2" xfId="27590" xr:uid="{00000000-0005-0000-0000-00002A810000}"/>
    <cellStyle name="Título 3 2 3 5 3 3 2 2" xfId="32229" xr:uid="{00000000-0005-0000-0000-00002B810000}"/>
    <cellStyle name="Título 3 2 3 5 3 3 2 3" xfId="33815" xr:uid="{00000000-0005-0000-0000-00002C810000}"/>
    <cellStyle name="Título 3 2 3 5 3 3 3" xfId="30705" xr:uid="{00000000-0005-0000-0000-00002D810000}"/>
    <cellStyle name="Título 3 2 3 5 3 3 4" xfId="28574" xr:uid="{00000000-0005-0000-0000-00002E810000}"/>
    <cellStyle name="Título 3 2 3 5 3 4" xfId="27587" xr:uid="{00000000-0005-0000-0000-00002F810000}"/>
    <cellStyle name="Título 3 2 3 5 3 4 2" xfId="32226" xr:uid="{00000000-0005-0000-0000-000030810000}"/>
    <cellStyle name="Título 3 2 3 5 3 4 3" xfId="33812" xr:uid="{00000000-0005-0000-0000-000031810000}"/>
    <cellStyle name="Título 3 2 3 5 3 5" xfId="30702" xr:uid="{00000000-0005-0000-0000-000032810000}"/>
    <cellStyle name="Título 3 2 3 5 3 6" xfId="28577" xr:uid="{00000000-0005-0000-0000-000033810000}"/>
    <cellStyle name="Título 3 2 3 5 4" xfId="23741" xr:uid="{00000000-0005-0000-0000-000034810000}"/>
    <cellStyle name="Título 3 2 3 5 4 2" xfId="23742" xr:uid="{00000000-0005-0000-0000-000035810000}"/>
    <cellStyle name="Título 3 2 3 5 4 2 2" xfId="27592" xr:uid="{00000000-0005-0000-0000-000036810000}"/>
    <cellStyle name="Título 3 2 3 5 4 2 2 2" xfId="32231" xr:uid="{00000000-0005-0000-0000-000037810000}"/>
    <cellStyle name="Título 3 2 3 5 4 2 2 3" xfId="33817" xr:uid="{00000000-0005-0000-0000-000038810000}"/>
    <cellStyle name="Título 3 2 3 5 4 2 3" xfId="30707" xr:uid="{00000000-0005-0000-0000-000039810000}"/>
    <cellStyle name="Título 3 2 3 5 4 2 4" xfId="28572" xr:uid="{00000000-0005-0000-0000-00003A810000}"/>
    <cellStyle name="Título 3 2 3 5 4 3" xfId="27591" xr:uid="{00000000-0005-0000-0000-00003B810000}"/>
    <cellStyle name="Título 3 2 3 5 4 3 2" xfId="32230" xr:uid="{00000000-0005-0000-0000-00003C810000}"/>
    <cellStyle name="Título 3 2 3 5 4 3 3" xfId="33816" xr:uid="{00000000-0005-0000-0000-00003D810000}"/>
    <cellStyle name="Título 3 2 3 5 4 4" xfId="30706" xr:uid="{00000000-0005-0000-0000-00003E810000}"/>
    <cellStyle name="Título 3 2 3 5 4 5" xfId="28573" xr:uid="{00000000-0005-0000-0000-00003F810000}"/>
    <cellStyle name="Título 3 2 3 5 5" xfId="23743" xr:uid="{00000000-0005-0000-0000-000040810000}"/>
    <cellStyle name="Título 3 2 3 5 5 2" xfId="27593" xr:uid="{00000000-0005-0000-0000-000041810000}"/>
    <cellStyle name="Título 3 2 3 5 5 2 2" xfId="32232" xr:uid="{00000000-0005-0000-0000-000042810000}"/>
    <cellStyle name="Título 3 2 3 5 5 2 3" xfId="33818" xr:uid="{00000000-0005-0000-0000-000043810000}"/>
    <cellStyle name="Título 3 2 3 5 5 3" xfId="30708" xr:uid="{00000000-0005-0000-0000-000044810000}"/>
    <cellStyle name="Título 3 2 3 5 5 4" xfId="28571" xr:uid="{00000000-0005-0000-0000-000045810000}"/>
    <cellStyle name="Título 3 2 3 5 6" xfId="27578" xr:uid="{00000000-0005-0000-0000-000046810000}"/>
    <cellStyle name="Título 3 2 3 5 6 2" xfId="32217" xr:uid="{00000000-0005-0000-0000-000047810000}"/>
    <cellStyle name="Título 3 2 3 5 6 3" xfId="33803" xr:uid="{00000000-0005-0000-0000-000048810000}"/>
    <cellStyle name="Título 3 2 3 5 7" xfId="30693" xr:uid="{00000000-0005-0000-0000-000049810000}"/>
    <cellStyle name="Título 3 2 3 5 8" xfId="28586" xr:uid="{00000000-0005-0000-0000-00004A810000}"/>
    <cellStyle name="Título 3 2 3 6" xfId="23744" xr:uid="{00000000-0005-0000-0000-00004B810000}"/>
    <cellStyle name="Título 3 2 3 6 2" xfId="23745" xr:uid="{00000000-0005-0000-0000-00004C810000}"/>
    <cellStyle name="Título 3 2 3 6 2 2" xfId="23746" xr:uid="{00000000-0005-0000-0000-00004D810000}"/>
    <cellStyle name="Título 3 2 3 6 2 2 2" xfId="27596" xr:uid="{00000000-0005-0000-0000-00004E810000}"/>
    <cellStyle name="Título 3 2 3 6 2 2 2 2" xfId="32235" xr:uid="{00000000-0005-0000-0000-00004F810000}"/>
    <cellStyle name="Título 3 2 3 6 2 2 2 3" xfId="33821" xr:uid="{00000000-0005-0000-0000-000050810000}"/>
    <cellStyle name="Título 3 2 3 6 2 2 3" xfId="30711" xr:uid="{00000000-0005-0000-0000-000051810000}"/>
    <cellStyle name="Título 3 2 3 6 2 2 4" xfId="28568" xr:uid="{00000000-0005-0000-0000-000052810000}"/>
    <cellStyle name="Título 3 2 3 6 2 3" xfId="27595" xr:uid="{00000000-0005-0000-0000-000053810000}"/>
    <cellStyle name="Título 3 2 3 6 2 3 2" xfId="32234" xr:uid="{00000000-0005-0000-0000-000054810000}"/>
    <cellStyle name="Título 3 2 3 6 2 3 3" xfId="33820" xr:uid="{00000000-0005-0000-0000-000055810000}"/>
    <cellStyle name="Título 3 2 3 6 2 4" xfId="30710" xr:uid="{00000000-0005-0000-0000-000056810000}"/>
    <cellStyle name="Título 3 2 3 6 2 5" xfId="28569" xr:uid="{00000000-0005-0000-0000-000057810000}"/>
    <cellStyle name="Título 3 2 3 6 3" xfId="23747" xr:uid="{00000000-0005-0000-0000-000058810000}"/>
    <cellStyle name="Título 3 2 3 6 3 2" xfId="27597" xr:uid="{00000000-0005-0000-0000-000059810000}"/>
    <cellStyle name="Título 3 2 3 6 3 2 2" xfId="32236" xr:uid="{00000000-0005-0000-0000-00005A810000}"/>
    <cellStyle name="Título 3 2 3 6 3 2 3" xfId="33822" xr:uid="{00000000-0005-0000-0000-00005B810000}"/>
    <cellStyle name="Título 3 2 3 6 3 3" xfId="30712" xr:uid="{00000000-0005-0000-0000-00005C810000}"/>
    <cellStyle name="Título 3 2 3 6 3 4" xfId="28567" xr:uid="{00000000-0005-0000-0000-00005D810000}"/>
    <cellStyle name="Título 3 2 3 6 4" xfId="27594" xr:uid="{00000000-0005-0000-0000-00005E810000}"/>
    <cellStyle name="Título 3 2 3 6 4 2" xfId="32233" xr:uid="{00000000-0005-0000-0000-00005F810000}"/>
    <cellStyle name="Título 3 2 3 6 4 3" xfId="33819" xr:uid="{00000000-0005-0000-0000-000060810000}"/>
    <cellStyle name="Título 3 2 3 6 5" xfId="30709" xr:uid="{00000000-0005-0000-0000-000061810000}"/>
    <cellStyle name="Título 3 2 3 6 6" xfId="28570" xr:uid="{00000000-0005-0000-0000-000062810000}"/>
    <cellStyle name="Título 3 2 3 7" xfId="23748" xr:uid="{00000000-0005-0000-0000-000063810000}"/>
    <cellStyle name="Título 3 2 3 7 2" xfId="23749" xr:uid="{00000000-0005-0000-0000-000064810000}"/>
    <cellStyle name="Título 3 2 3 7 2 2" xfId="27599" xr:uid="{00000000-0005-0000-0000-000065810000}"/>
    <cellStyle name="Título 3 2 3 7 2 2 2" xfId="32238" xr:uid="{00000000-0005-0000-0000-000066810000}"/>
    <cellStyle name="Título 3 2 3 7 2 2 3" xfId="33824" xr:uid="{00000000-0005-0000-0000-000067810000}"/>
    <cellStyle name="Título 3 2 3 7 2 3" xfId="30714" xr:uid="{00000000-0005-0000-0000-000068810000}"/>
    <cellStyle name="Título 3 2 3 7 2 4" xfId="28565" xr:uid="{00000000-0005-0000-0000-000069810000}"/>
    <cellStyle name="Título 3 2 3 7 3" xfId="27598" xr:uid="{00000000-0005-0000-0000-00006A810000}"/>
    <cellStyle name="Título 3 2 3 7 3 2" xfId="32237" xr:uid="{00000000-0005-0000-0000-00006B810000}"/>
    <cellStyle name="Título 3 2 3 7 3 3" xfId="33823" xr:uid="{00000000-0005-0000-0000-00006C810000}"/>
    <cellStyle name="Título 3 2 3 7 4" xfId="30713" xr:uid="{00000000-0005-0000-0000-00006D810000}"/>
    <cellStyle name="Título 3 2 3 7 5" xfId="28566" xr:uid="{00000000-0005-0000-0000-00006E810000}"/>
    <cellStyle name="Título 3 2 3 8" xfId="23750" xr:uid="{00000000-0005-0000-0000-00006F810000}"/>
    <cellStyle name="Título 3 2 3 8 2" xfId="23751" xr:uid="{00000000-0005-0000-0000-000070810000}"/>
    <cellStyle name="Título 3 2 3 8 2 2" xfId="27601" xr:uid="{00000000-0005-0000-0000-000071810000}"/>
    <cellStyle name="Título 3 2 3 8 2 2 2" xfId="32240" xr:uid="{00000000-0005-0000-0000-000072810000}"/>
    <cellStyle name="Título 3 2 3 8 2 2 3" xfId="33826" xr:uid="{00000000-0005-0000-0000-000073810000}"/>
    <cellStyle name="Título 3 2 3 8 2 3" xfId="30716" xr:uid="{00000000-0005-0000-0000-000074810000}"/>
    <cellStyle name="Título 3 2 3 8 2 4" xfId="28563" xr:uid="{00000000-0005-0000-0000-000075810000}"/>
    <cellStyle name="Título 3 2 3 8 3" xfId="27600" xr:uid="{00000000-0005-0000-0000-000076810000}"/>
    <cellStyle name="Título 3 2 3 8 3 2" xfId="32239" xr:uid="{00000000-0005-0000-0000-000077810000}"/>
    <cellStyle name="Título 3 2 3 8 3 3" xfId="33825" xr:uid="{00000000-0005-0000-0000-000078810000}"/>
    <cellStyle name="Título 3 2 3 8 4" xfId="30715" xr:uid="{00000000-0005-0000-0000-000079810000}"/>
    <cellStyle name="Título 3 2 3 8 5" xfId="28564" xr:uid="{00000000-0005-0000-0000-00007A810000}"/>
    <cellStyle name="Título 3 2 3 9" xfId="23752" xr:uid="{00000000-0005-0000-0000-00007B810000}"/>
    <cellStyle name="Título 3 2 3 9 2" xfId="27602" xr:uid="{00000000-0005-0000-0000-00007C810000}"/>
    <cellStyle name="Título 3 2 3 9 2 2" xfId="32241" xr:uid="{00000000-0005-0000-0000-00007D810000}"/>
    <cellStyle name="Título 3 2 3 9 2 3" xfId="33827" xr:uid="{00000000-0005-0000-0000-00007E810000}"/>
    <cellStyle name="Título 3 2 3 9 3" xfId="30717" xr:uid="{00000000-0005-0000-0000-00007F810000}"/>
    <cellStyle name="Título 3 2 3 9 4" xfId="28562" xr:uid="{00000000-0005-0000-0000-000080810000}"/>
    <cellStyle name="Título 3 2 3_Client_Report_SSFD_286_UI_15May14_06h00" xfId="37156" xr:uid="{00000000-0005-0000-0000-000081810000}"/>
    <cellStyle name="Título 3 2 4" xfId="23753" xr:uid="{00000000-0005-0000-0000-000082810000}"/>
    <cellStyle name="Título 3 2 4 10" xfId="27603" xr:uid="{00000000-0005-0000-0000-000083810000}"/>
    <cellStyle name="Título 3 2 4 10 2" xfId="32242" xr:uid="{00000000-0005-0000-0000-000084810000}"/>
    <cellStyle name="Título 3 2 4 10 3" xfId="33828" xr:uid="{00000000-0005-0000-0000-000085810000}"/>
    <cellStyle name="Título 3 2 4 11" xfId="28097" xr:uid="{00000000-0005-0000-0000-000086810000}"/>
    <cellStyle name="Título 3 2 4 11 2" xfId="32733" xr:uid="{00000000-0005-0000-0000-000087810000}"/>
    <cellStyle name="Título 3 2 4 11 3" xfId="34319" xr:uid="{00000000-0005-0000-0000-000088810000}"/>
    <cellStyle name="Título 3 2 4 12" xfId="30718" xr:uid="{00000000-0005-0000-0000-000089810000}"/>
    <cellStyle name="Título 3 2 4 13" xfId="28561" xr:uid="{00000000-0005-0000-0000-00008A810000}"/>
    <cellStyle name="Título 3 2 4 2" xfId="23754" xr:uid="{00000000-0005-0000-0000-00008B810000}"/>
    <cellStyle name="Título 3 2 4 2 10" xfId="30719" xr:uid="{00000000-0005-0000-0000-00008C810000}"/>
    <cellStyle name="Título 3 2 4 2 11" xfId="28560" xr:uid="{00000000-0005-0000-0000-00008D810000}"/>
    <cellStyle name="Título 3 2 4 2 2" xfId="23755" xr:uid="{00000000-0005-0000-0000-00008E810000}"/>
    <cellStyle name="Título 3 2 4 2 2 2" xfId="23756" xr:uid="{00000000-0005-0000-0000-00008F810000}"/>
    <cellStyle name="Título 3 2 4 2 2 2 2" xfId="23757" xr:uid="{00000000-0005-0000-0000-000090810000}"/>
    <cellStyle name="Título 3 2 4 2 2 2 2 2" xfId="23758" xr:uid="{00000000-0005-0000-0000-000091810000}"/>
    <cellStyle name="Título 3 2 4 2 2 2 2 2 2" xfId="23759" xr:uid="{00000000-0005-0000-0000-000092810000}"/>
    <cellStyle name="Título 3 2 4 2 2 2 2 2 2 2" xfId="27609" xr:uid="{00000000-0005-0000-0000-000093810000}"/>
    <cellStyle name="Título 3 2 4 2 2 2 2 2 2 2 2" xfId="32248" xr:uid="{00000000-0005-0000-0000-000094810000}"/>
    <cellStyle name="Título 3 2 4 2 2 2 2 2 2 2 3" xfId="33834" xr:uid="{00000000-0005-0000-0000-000095810000}"/>
    <cellStyle name="Título 3 2 4 2 2 2 2 2 2 3" xfId="30724" xr:uid="{00000000-0005-0000-0000-000096810000}"/>
    <cellStyle name="Título 3 2 4 2 2 2 2 2 2 4" xfId="28555" xr:uid="{00000000-0005-0000-0000-000097810000}"/>
    <cellStyle name="Título 3 2 4 2 2 2 2 2 3" xfId="27608" xr:uid="{00000000-0005-0000-0000-000098810000}"/>
    <cellStyle name="Título 3 2 4 2 2 2 2 2 3 2" xfId="32247" xr:uid="{00000000-0005-0000-0000-000099810000}"/>
    <cellStyle name="Título 3 2 4 2 2 2 2 2 3 3" xfId="33833" xr:uid="{00000000-0005-0000-0000-00009A810000}"/>
    <cellStyle name="Título 3 2 4 2 2 2 2 2 4" xfId="30723" xr:uid="{00000000-0005-0000-0000-00009B810000}"/>
    <cellStyle name="Título 3 2 4 2 2 2 2 2 5" xfId="28556" xr:uid="{00000000-0005-0000-0000-00009C810000}"/>
    <cellStyle name="Título 3 2 4 2 2 2 2 3" xfId="23760" xr:uid="{00000000-0005-0000-0000-00009D810000}"/>
    <cellStyle name="Título 3 2 4 2 2 2 2 3 2" xfId="27610" xr:uid="{00000000-0005-0000-0000-00009E810000}"/>
    <cellStyle name="Título 3 2 4 2 2 2 2 3 2 2" xfId="32249" xr:uid="{00000000-0005-0000-0000-00009F810000}"/>
    <cellStyle name="Título 3 2 4 2 2 2 2 3 2 3" xfId="33835" xr:uid="{00000000-0005-0000-0000-0000A0810000}"/>
    <cellStyle name="Título 3 2 4 2 2 2 2 3 3" xfId="30725" xr:uid="{00000000-0005-0000-0000-0000A1810000}"/>
    <cellStyle name="Título 3 2 4 2 2 2 2 3 4" xfId="28554" xr:uid="{00000000-0005-0000-0000-0000A2810000}"/>
    <cellStyle name="Título 3 2 4 2 2 2 2 4" xfId="27607" xr:uid="{00000000-0005-0000-0000-0000A3810000}"/>
    <cellStyle name="Título 3 2 4 2 2 2 2 4 2" xfId="32246" xr:uid="{00000000-0005-0000-0000-0000A4810000}"/>
    <cellStyle name="Título 3 2 4 2 2 2 2 4 3" xfId="33832" xr:uid="{00000000-0005-0000-0000-0000A5810000}"/>
    <cellStyle name="Título 3 2 4 2 2 2 2 5" xfId="30722" xr:uid="{00000000-0005-0000-0000-0000A6810000}"/>
    <cellStyle name="Título 3 2 4 2 2 2 2 6" xfId="28557" xr:uid="{00000000-0005-0000-0000-0000A7810000}"/>
    <cellStyle name="Título 3 2 4 2 2 2 3" xfId="23761" xr:uid="{00000000-0005-0000-0000-0000A8810000}"/>
    <cellStyle name="Título 3 2 4 2 2 2 3 2" xfId="23762" xr:uid="{00000000-0005-0000-0000-0000A9810000}"/>
    <cellStyle name="Título 3 2 4 2 2 2 3 2 2" xfId="27612" xr:uid="{00000000-0005-0000-0000-0000AA810000}"/>
    <cellStyle name="Título 3 2 4 2 2 2 3 2 2 2" xfId="32251" xr:uid="{00000000-0005-0000-0000-0000AB810000}"/>
    <cellStyle name="Título 3 2 4 2 2 2 3 2 2 3" xfId="33837" xr:uid="{00000000-0005-0000-0000-0000AC810000}"/>
    <cellStyle name="Título 3 2 4 2 2 2 3 2 3" xfId="30727" xr:uid="{00000000-0005-0000-0000-0000AD810000}"/>
    <cellStyle name="Título 3 2 4 2 2 2 3 2 4" xfId="28552" xr:uid="{00000000-0005-0000-0000-0000AE810000}"/>
    <cellStyle name="Título 3 2 4 2 2 2 3 3" xfId="27611" xr:uid="{00000000-0005-0000-0000-0000AF810000}"/>
    <cellStyle name="Título 3 2 4 2 2 2 3 3 2" xfId="32250" xr:uid="{00000000-0005-0000-0000-0000B0810000}"/>
    <cellStyle name="Título 3 2 4 2 2 2 3 3 3" xfId="33836" xr:uid="{00000000-0005-0000-0000-0000B1810000}"/>
    <cellStyle name="Título 3 2 4 2 2 2 3 4" xfId="30726" xr:uid="{00000000-0005-0000-0000-0000B2810000}"/>
    <cellStyle name="Título 3 2 4 2 2 2 3 5" xfId="28553" xr:uid="{00000000-0005-0000-0000-0000B3810000}"/>
    <cellStyle name="Título 3 2 4 2 2 2 4" xfId="23763" xr:uid="{00000000-0005-0000-0000-0000B4810000}"/>
    <cellStyle name="Título 3 2 4 2 2 2 4 2" xfId="27613" xr:uid="{00000000-0005-0000-0000-0000B5810000}"/>
    <cellStyle name="Título 3 2 4 2 2 2 4 2 2" xfId="32252" xr:uid="{00000000-0005-0000-0000-0000B6810000}"/>
    <cellStyle name="Título 3 2 4 2 2 2 4 2 3" xfId="33838" xr:uid="{00000000-0005-0000-0000-0000B7810000}"/>
    <cellStyle name="Título 3 2 4 2 2 2 4 3" xfId="30728" xr:uid="{00000000-0005-0000-0000-0000B8810000}"/>
    <cellStyle name="Título 3 2 4 2 2 2 4 4" xfId="28551" xr:uid="{00000000-0005-0000-0000-0000B9810000}"/>
    <cellStyle name="Título 3 2 4 2 2 2 5" xfId="27606" xr:uid="{00000000-0005-0000-0000-0000BA810000}"/>
    <cellStyle name="Título 3 2 4 2 2 2 5 2" xfId="32245" xr:uid="{00000000-0005-0000-0000-0000BB810000}"/>
    <cellStyle name="Título 3 2 4 2 2 2 5 3" xfId="33831" xr:uid="{00000000-0005-0000-0000-0000BC810000}"/>
    <cellStyle name="Título 3 2 4 2 2 2 6" xfId="30721" xr:uid="{00000000-0005-0000-0000-0000BD810000}"/>
    <cellStyle name="Título 3 2 4 2 2 2 7" xfId="28558" xr:uid="{00000000-0005-0000-0000-0000BE810000}"/>
    <cellStyle name="Título 3 2 4 2 2 3" xfId="23764" xr:uid="{00000000-0005-0000-0000-0000BF810000}"/>
    <cellStyle name="Título 3 2 4 2 2 3 2" xfId="23765" xr:uid="{00000000-0005-0000-0000-0000C0810000}"/>
    <cellStyle name="Título 3 2 4 2 2 3 2 2" xfId="23766" xr:uid="{00000000-0005-0000-0000-0000C1810000}"/>
    <cellStyle name="Título 3 2 4 2 2 3 2 2 2" xfId="27616" xr:uid="{00000000-0005-0000-0000-0000C2810000}"/>
    <cellStyle name="Título 3 2 4 2 2 3 2 2 2 2" xfId="32255" xr:uid="{00000000-0005-0000-0000-0000C3810000}"/>
    <cellStyle name="Título 3 2 4 2 2 3 2 2 2 3" xfId="33841" xr:uid="{00000000-0005-0000-0000-0000C4810000}"/>
    <cellStyle name="Título 3 2 4 2 2 3 2 2 3" xfId="30731" xr:uid="{00000000-0005-0000-0000-0000C5810000}"/>
    <cellStyle name="Título 3 2 4 2 2 3 2 2 4" xfId="28548" xr:uid="{00000000-0005-0000-0000-0000C6810000}"/>
    <cellStyle name="Título 3 2 4 2 2 3 2 3" xfId="27615" xr:uid="{00000000-0005-0000-0000-0000C7810000}"/>
    <cellStyle name="Título 3 2 4 2 2 3 2 3 2" xfId="32254" xr:uid="{00000000-0005-0000-0000-0000C8810000}"/>
    <cellStyle name="Título 3 2 4 2 2 3 2 3 3" xfId="33840" xr:uid="{00000000-0005-0000-0000-0000C9810000}"/>
    <cellStyle name="Título 3 2 4 2 2 3 2 4" xfId="30730" xr:uid="{00000000-0005-0000-0000-0000CA810000}"/>
    <cellStyle name="Título 3 2 4 2 2 3 2 5" xfId="28549" xr:uid="{00000000-0005-0000-0000-0000CB810000}"/>
    <cellStyle name="Título 3 2 4 2 2 3 3" xfId="23767" xr:uid="{00000000-0005-0000-0000-0000CC810000}"/>
    <cellStyle name="Título 3 2 4 2 2 3 3 2" xfId="27617" xr:uid="{00000000-0005-0000-0000-0000CD810000}"/>
    <cellStyle name="Título 3 2 4 2 2 3 3 2 2" xfId="32256" xr:uid="{00000000-0005-0000-0000-0000CE810000}"/>
    <cellStyle name="Título 3 2 4 2 2 3 3 2 3" xfId="33842" xr:uid="{00000000-0005-0000-0000-0000CF810000}"/>
    <cellStyle name="Título 3 2 4 2 2 3 3 3" xfId="30732" xr:uid="{00000000-0005-0000-0000-0000D0810000}"/>
    <cellStyle name="Título 3 2 4 2 2 3 3 4" xfId="28547" xr:uid="{00000000-0005-0000-0000-0000D1810000}"/>
    <cellStyle name="Título 3 2 4 2 2 3 4" xfId="27614" xr:uid="{00000000-0005-0000-0000-0000D2810000}"/>
    <cellStyle name="Título 3 2 4 2 2 3 4 2" xfId="32253" xr:uid="{00000000-0005-0000-0000-0000D3810000}"/>
    <cellStyle name="Título 3 2 4 2 2 3 4 3" xfId="33839" xr:uid="{00000000-0005-0000-0000-0000D4810000}"/>
    <cellStyle name="Título 3 2 4 2 2 3 5" xfId="30729" xr:uid="{00000000-0005-0000-0000-0000D5810000}"/>
    <cellStyle name="Título 3 2 4 2 2 3 6" xfId="28550" xr:uid="{00000000-0005-0000-0000-0000D6810000}"/>
    <cellStyle name="Título 3 2 4 2 2 4" xfId="23768" xr:uid="{00000000-0005-0000-0000-0000D7810000}"/>
    <cellStyle name="Título 3 2 4 2 2 4 2" xfId="23769" xr:uid="{00000000-0005-0000-0000-0000D8810000}"/>
    <cellStyle name="Título 3 2 4 2 2 4 2 2" xfId="27619" xr:uid="{00000000-0005-0000-0000-0000D9810000}"/>
    <cellStyle name="Título 3 2 4 2 2 4 2 2 2" xfId="32258" xr:uid="{00000000-0005-0000-0000-0000DA810000}"/>
    <cellStyle name="Título 3 2 4 2 2 4 2 2 3" xfId="33844" xr:uid="{00000000-0005-0000-0000-0000DB810000}"/>
    <cellStyle name="Título 3 2 4 2 2 4 2 3" xfId="30734" xr:uid="{00000000-0005-0000-0000-0000DC810000}"/>
    <cellStyle name="Título 3 2 4 2 2 4 2 4" xfId="28545" xr:uid="{00000000-0005-0000-0000-0000DD810000}"/>
    <cellStyle name="Título 3 2 4 2 2 4 3" xfId="27618" xr:uid="{00000000-0005-0000-0000-0000DE810000}"/>
    <cellStyle name="Título 3 2 4 2 2 4 3 2" xfId="32257" xr:uid="{00000000-0005-0000-0000-0000DF810000}"/>
    <cellStyle name="Título 3 2 4 2 2 4 3 3" xfId="33843" xr:uid="{00000000-0005-0000-0000-0000E0810000}"/>
    <cellStyle name="Título 3 2 4 2 2 4 4" xfId="30733" xr:uid="{00000000-0005-0000-0000-0000E1810000}"/>
    <cellStyle name="Título 3 2 4 2 2 4 5" xfId="28546" xr:uid="{00000000-0005-0000-0000-0000E2810000}"/>
    <cellStyle name="Título 3 2 4 2 2 5" xfId="23770" xr:uid="{00000000-0005-0000-0000-0000E3810000}"/>
    <cellStyle name="Título 3 2 4 2 2 5 2" xfId="27620" xr:uid="{00000000-0005-0000-0000-0000E4810000}"/>
    <cellStyle name="Título 3 2 4 2 2 5 2 2" xfId="32259" xr:uid="{00000000-0005-0000-0000-0000E5810000}"/>
    <cellStyle name="Título 3 2 4 2 2 5 2 3" xfId="33845" xr:uid="{00000000-0005-0000-0000-0000E6810000}"/>
    <cellStyle name="Título 3 2 4 2 2 5 3" xfId="30735" xr:uid="{00000000-0005-0000-0000-0000E7810000}"/>
    <cellStyle name="Título 3 2 4 2 2 5 4" xfId="28544" xr:uid="{00000000-0005-0000-0000-0000E8810000}"/>
    <cellStyle name="Título 3 2 4 2 2 6" xfId="27605" xr:uid="{00000000-0005-0000-0000-0000E9810000}"/>
    <cellStyle name="Título 3 2 4 2 2 6 2" xfId="32244" xr:uid="{00000000-0005-0000-0000-0000EA810000}"/>
    <cellStyle name="Título 3 2 4 2 2 6 3" xfId="33830" xr:uid="{00000000-0005-0000-0000-0000EB810000}"/>
    <cellStyle name="Título 3 2 4 2 2 7" xfId="30720" xr:uid="{00000000-0005-0000-0000-0000EC810000}"/>
    <cellStyle name="Título 3 2 4 2 2 8" xfId="28559" xr:uid="{00000000-0005-0000-0000-0000ED810000}"/>
    <cellStyle name="Título 3 2 4 2 3" xfId="23771" xr:uid="{00000000-0005-0000-0000-0000EE810000}"/>
    <cellStyle name="Título 3 2 4 2 3 2" xfId="23772" xr:uid="{00000000-0005-0000-0000-0000EF810000}"/>
    <cellStyle name="Título 3 2 4 2 3 2 2" xfId="23773" xr:uid="{00000000-0005-0000-0000-0000F0810000}"/>
    <cellStyle name="Título 3 2 4 2 3 2 2 2" xfId="23774" xr:uid="{00000000-0005-0000-0000-0000F1810000}"/>
    <cellStyle name="Título 3 2 4 2 3 2 2 2 2" xfId="27624" xr:uid="{00000000-0005-0000-0000-0000F2810000}"/>
    <cellStyle name="Título 3 2 4 2 3 2 2 2 2 2" xfId="32263" xr:uid="{00000000-0005-0000-0000-0000F3810000}"/>
    <cellStyle name="Título 3 2 4 2 3 2 2 2 2 3" xfId="33849" xr:uid="{00000000-0005-0000-0000-0000F4810000}"/>
    <cellStyle name="Título 3 2 4 2 3 2 2 2 3" xfId="30739" xr:uid="{00000000-0005-0000-0000-0000F5810000}"/>
    <cellStyle name="Título 3 2 4 2 3 2 2 2 4" xfId="28540" xr:uid="{00000000-0005-0000-0000-0000F6810000}"/>
    <cellStyle name="Título 3 2 4 2 3 2 2 3" xfId="27623" xr:uid="{00000000-0005-0000-0000-0000F7810000}"/>
    <cellStyle name="Título 3 2 4 2 3 2 2 3 2" xfId="32262" xr:uid="{00000000-0005-0000-0000-0000F8810000}"/>
    <cellStyle name="Título 3 2 4 2 3 2 2 3 3" xfId="33848" xr:uid="{00000000-0005-0000-0000-0000F9810000}"/>
    <cellStyle name="Título 3 2 4 2 3 2 2 4" xfId="30738" xr:uid="{00000000-0005-0000-0000-0000FA810000}"/>
    <cellStyle name="Título 3 2 4 2 3 2 2 5" xfId="28541" xr:uid="{00000000-0005-0000-0000-0000FB810000}"/>
    <cellStyle name="Título 3 2 4 2 3 2 3" xfId="23775" xr:uid="{00000000-0005-0000-0000-0000FC810000}"/>
    <cellStyle name="Título 3 2 4 2 3 2 3 2" xfId="27625" xr:uid="{00000000-0005-0000-0000-0000FD810000}"/>
    <cellStyle name="Título 3 2 4 2 3 2 3 2 2" xfId="32264" xr:uid="{00000000-0005-0000-0000-0000FE810000}"/>
    <cellStyle name="Título 3 2 4 2 3 2 3 2 3" xfId="33850" xr:uid="{00000000-0005-0000-0000-0000FF810000}"/>
    <cellStyle name="Título 3 2 4 2 3 2 3 3" xfId="30740" xr:uid="{00000000-0005-0000-0000-000000820000}"/>
    <cellStyle name="Título 3 2 4 2 3 2 3 4" xfId="28539" xr:uid="{00000000-0005-0000-0000-000001820000}"/>
    <cellStyle name="Título 3 2 4 2 3 2 4" xfId="27622" xr:uid="{00000000-0005-0000-0000-000002820000}"/>
    <cellStyle name="Título 3 2 4 2 3 2 4 2" xfId="32261" xr:uid="{00000000-0005-0000-0000-000003820000}"/>
    <cellStyle name="Título 3 2 4 2 3 2 4 3" xfId="33847" xr:uid="{00000000-0005-0000-0000-000004820000}"/>
    <cellStyle name="Título 3 2 4 2 3 2 5" xfId="30737" xr:uid="{00000000-0005-0000-0000-000005820000}"/>
    <cellStyle name="Título 3 2 4 2 3 2 6" xfId="28542" xr:uid="{00000000-0005-0000-0000-000006820000}"/>
    <cellStyle name="Título 3 2 4 2 3 3" xfId="23776" xr:uid="{00000000-0005-0000-0000-000007820000}"/>
    <cellStyle name="Título 3 2 4 2 3 3 2" xfId="23777" xr:uid="{00000000-0005-0000-0000-000008820000}"/>
    <cellStyle name="Título 3 2 4 2 3 3 2 2" xfId="27627" xr:uid="{00000000-0005-0000-0000-000009820000}"/>
    <cellStyle name="Título 3 2 4 2 3 3 2 2 2" xfId="32266" xr:uid="{00000000-0005-0000-0000-00000A820000}"/>
    <cellStyle name="Título 3 2 4 2 3 3 2 2 3" xfId="33852" xr:uid="{00000000-0005-0000-0000-00000B820000}"/>
    <cellStyle name="Título 3 2 4 2 3 3 2 3" xfId="30742" xr:uid="{00000000-0005-0000-0000-00000C820000}"/>
    <cellStyle name="Título 3 2 4 2 3 3 2 4" xfId="28537" xr:uid="{00000000-0005-0000-0000-00000D820000}"/>
    <cellStyle name="Título 3 2 4 2 3 3 3" xfId="27626" xr:uid="{00000000-0005-0000-0000-00000E820000}"/>
    <cellStyle name="Título 3 2 4 2 3 3 3 2" xfId="32265" xr:uid="{00000000-0005-0000-0000-00000F820000}"/>
    <cellStyle name="Título 3 2 4 2 3 3 3 3" xfId="33851" xr:uid="{00000000-0005-0000-0000-000010820000}"/>
    <cellStyle name="Título 3 2 4 2 3 3 4" xfId="30741" xr:uid="{00000000-0005-0000-0000-000011820000}"/>
    <cellStyle name="Título 3 2 4 2 3 3 5" xfId="28538" xr:uid="{00000000-0005-0000-0000-000012820000}"/>
    <cellStyle name="Título 3 2 4 2 3 4" xfId="23778" xr:uid="{00000000-0005-0000-0000-000013820000}"/>
    <cellStyle name="Título 3 2 4 2 3 4 2" xfId="27628" xr:uid="{00000000-0005-0000-0000-000014820000}"/>
    <cellStyle name="Título 3 2 4 2 3 4 2 2" xfId="32267" xr:uid="{00000000-0005-0000-0000-000015820000}"/>
    <cellStyle name="Título 3 2 4 2 3 4 2 3" xfId="33853" xr:uid="{00000000-0005-0000-0000-000016820000}"/>
    <cellStyle name="Título 3 2 4 2 3 4 3" xfId="30743" xr:uid="{00000000-0005-0000-0000-000017820000}"/>
    <cellStyle name="Título 3 2 4 2 3 4 4" xfId="28536" xr:uid="{00000000-0005-0000-0000-000018820000}"/>
    <cellStyle name="Título 3 2 4 2 3 5" xfId="27621" xr:uid="{00000000-0005-0000-0000-000019820000}"/>
    <cellStyle name="Título 3 2 4 2 3 5 2" xfId="32260" xr:uid="{00000000-0005-0000-0000-00001A820000}"/>
    <cellStyle name="Título 3 2 4 2 3 5 3" xfId="33846" xr:uid="{00000000-0005-0000-0000-00001B820000}"/>
    <cellStyle name="Título 3 2 4 2 3 6" xfId="30736" xr:uid="{00000000-0005-0000-0000-00001C820000}"/>
    <cellStyle name="Título 3 2 4 2 3 7" xfId="28543" xr:uid="{00000000-0005-0000-0000-00001D820000}"/>
    <cellStyle name="Título 3 2 4 2 4" xfId="23779" xr:uid="{00000000-0005-0000-0000-00001E820000}"/>
    <cellStyle name="Título 3 2 4 2 4 2" xfId="23780" xr:uid="{00000000-0005-0000-0000-00001F820000}"/>
    <cellStyle name="Título 3 2 4 2 4 2 2" xfId="23781" xr:uid="{00000000-0005-0000-0000-000020820000}"/>
    <cellStyle name="Título 3 2 4 2 4 2 2 2" xfId="27631" xr:uid="{00000000-0005-0000-0000-000021820000}"/>
    <cellStyle name="Título 3 2 4 2 4 2 2 2 2" xfId="32270" xr:uid="{00000000-0005-0000-0000-000022820000}"/>
    <cellStyle name="Título 3 2 4 2 4 2 2 2 3" xfId="33856" xr:uid="{00000000-0005-0000-0000-000023820000}"/>
    <cellStyle name="Título 3 2 4 2 4 2 2 3" xfId="30746" xr:uid="{00000000-0005-0000-0000-000024820000}"/>
    <cellStyle name="Título 3 2 4 2 4 2 2 4" xfId="28533" xr:uid="{00000000-0005-0000-0000-000025820000}"/>
    <cellStyle name="Título 3 2 4 2 4 2 3" xfId="27630" xr:uid="{00000000-0005-0000-0000-000026820000}"/>
    <cellStyle name="Título 3 2 4 2 4 2 3 2" xfId="32269" xr:uid="{00000000-0005-0000-0000-000027820000}"/>
    <cellStyle name="Título 3 2 4 2 4 2 3 3" xfId="33855" xr:uid="{00000000-0005-0000-0000-000028820000}"/>
    <cellStyle name="Título 3 2 4 2 4 2 4" xfId="30745" xr:uid="{00000000-0005-0000-0000-000029820000}"/>
    <cellStyle name="Título 3 2 4 2 4 2 5" xfId="28534" xr:uid="{00000000-0005-0000-0000-00002A820000}"/>
    <cellStyle name="Título 3 2 4 2 4 3" xfId="23782" xr:uid="{00000000-0005-0000-0000-00002B820000}"/>
    <cellStyle name="Título 3 2 4 2 4 3 2" xfId="27632" xr:uid="{00000000-0005-0000-0000-00002C820000}"/>
    <cellStyle name="Título 3 2 4 2 4 3 2 2" xfId="32271" xr:uid="{00000000-0005-0000-0000-00002D820000}"/>
    <cellStyle name="Título 3 2 4 2 4 3 2 3" xfId="33857" xr:uid="{00000000-0005-0000-0000-00002E820000}"/>
    <cellStyle name="Título 3 2 4 2 4 3 3" xfId="30747" xr:uid="{00000000-0005-0000-0000-00002F820000}"/>
    <cellStyle name="Título 3 2 4 2 4 3 4" xfId="28532" xr:uid="{00000000-0005-0000-0000-000030820000}"/>
    <cellStyle name="Título 3 2 4 2 4 4" xfId="27629" xr:uid="{00000000-0005-0000-0000-000031820000}"/>
    <cellStyle name="Título 3 2 4 2 4 4 2" xfId="32268" xr:uid="{00000000-0005-0000-0000-000032820000}"/>
    <cellStyle name="Título 3 2 4 2 4 4 3" xfId="33854" xr:uid="{00000000-0005-0000-0000-000033820000}"/>
    <cellStyle name="Título 3 2 4 2 4 5" xfId="30744" xr:uid="{00000000-0005-0000-0000-000034820000}"/>
    <cellStyle name="Título 3 2 4 2 4 6" xfId="28535" xr:uid="{00000000-0005-0000-0000-000035820000}"/>
    <cellStyle name="Título 3 2 4 2 5" xfId="23783" xr:uid="{00000000-0005-0000-0000-000036820000}"/>
    <cellStyle name="Título 3 2 4 2 5 2" xfId="23784" xr:uid="{00000000-0005-0000-0000-000037820000}"/>
    <cellStyle name="Título 3 2 4 2 5 2 2" xfId="27634" xr:uid="{00000000-0005-0000-0000-000038820000}"/>
    <cellStyle name="Título 3 2 4 2 5 2 2 2" xfId="32273" xr:uid="{00000000-0005-0000-0000-000039820000}"/>
    <cellStyle name="Título 3 2 4 2 5 2 2 3" xfId="33859" xr:uid="{00000000-0005-0000-0000-00003A820000}"/>
    <cellStyle name="Título 3 2 4 2 5 2 3" xfId="30749" xr:uid="{00000000-0005-0000-0000-00003B820000}"/>
    <cellStyle name="Título 3 2 4 2 5 2 4" xfId="28530" xr:uid="{00000000-0005-0000-0000-00003C820000}"/>
    <cellStyle name="Título 3 2 4 2 5 3" xfId="27633" xr:uid="{00000000-0005-0000-0000-00003D820000}"/>
    <cellStyle name="Título 3 2 4 2 5 3 2" xfId="32272" xr:uid="{00000000-0005-0000-0000-00003E820000}"/>
    <cellStyle name="Título 3 2 4 2 5 3 3" xfId="33858" xr:uid="{00000000-0005-0000-0000-00003F820000}"/>
    <cellStyle name="Título 3 2 4 2 5 4" xfId="30748" xr:uid="{00000000-0005-0000-0000-000040820000}"/>
    <cellStyle name="Título 3 2 4 2 5 5" xfId="28531" xr:uid="{00000000-0005-0000-0000-000041820000}"/>
    <cellStyle name="Título 3 2 4 2 6" xfId="23785" xr:uid="{00000000-0005-0000-0000-000042820000}"/>
    <cellStyle name="Título 3 2 4 2 6 2" xfId="23786" xr:uid="{00000000-0005-0000-0000-000043820000}"/>
    <cellStyle name="Título 3 2 4 2 6 2 2" xfId="27636" xr:uid="{00000000-0005-0000-0000-000044820000}"/>
    <cellStyle name="Título 3 2 4 2 6 2 2 2" xfId="32275" xr:uid="{00000000-0005-0000-0000-000045820000}"/>
    <cellStyle name="Título 3 2 4 2 6 2 2 3" xfId="33861" xr:uid="{00000000-0005-0000-0000-000046820000}"/>
    <cellStyle name="Título 3 2 4 2 6 2 3" xfId="30751" xr:uid="{00000000-0005-0000-0000-000047820000}"/>
    <cellStyle name="Título 3 2 4 2 6 2 4" xfId="28528" xr:uid="{00000000-0005-0000-0000-000048820000}"/>
    <cellStyle name="Título 3 2 4 2 6 3" xfId="27635" xr:uid="{00000000-0005-0000-0000-000049820000}"/>
    <cellStyle name="Título 3 2 4 2 6 3 2" xfId="32274" xr:uid="{00000000-0005-0000-0000-00004A820000}"/>
    <cellStyle name="Título 3 2 4 2 6 3 3" xfId="33860" xr:uid="{00000000-0005-0000-0000-00004B820000}"/>
    <cellStyle name="Título 3 2 4 2 6 4" xfId="30750" xr:uid="{00000000-0005-0000-0000-00004C820000}"/>
    <cellStyle name="Título 3 2 4 2 6 5" xfId="28529" xr:uid="{00000000-0005-0000-0000-00004D820000}"/>
    <cellStyle name="Título 3 2 4 2 7" xfId="23787" xr:uid="{00000000-0005-0000-0000-00004E820000}"/>
    <cellStyle name="Título 3 2 4 2 7 2" xfId="27637" xr:uid="{00000000-0005-0000-0000-00004F820000}"/>
    <cellStyle name="Título 3 2 4 2 7 2 2" xfId="32276" xr:uid="{00000000-0005-0000-0000-000050820000}"/>
    <cellStyle name="Título 3 2 4 2 7 2 3" xfId="33862" xr:uid="{00000000-0005-0000-0000-000051820000}"/>
    <cellStyle name="Título 3 2 4 2 7 3" xfId="30752" xr:uid="{00000000-0005-0000-0000-000052820000}"/>
    <cellStyle name="Título 3 2 4 2 7 4" xfId="28527" xr:uid="{00000000-0005-0000-0000-000053820000}"/>
    <cellStyle name="Título 3 2 4 2 8" xfId="27604" xr:uid="{00000000-0005-0000-0000-000054820000}"/>
    <cellStyle name="Título 3 2 4 2 8 2" xfId="32243" xr:uid="{00000000-0005-0000-0000-000055820000}"/>
    <cellStyle name="Título 3 2 4 2 8 3" xfId="33829" xr:uid="{00000000-0005-0000-0000-000056820000}"/>
    <cellStyle name="Título 3 2 4 2 9" xfId="28098" xr:uid="{00000000-0005-0000-0000-000057820000}"/>
    <cellStyle name="Título 3 2 4 2 9 2" xfId="32734" xr:uid="{00000000-0005-0000-0000-000058820000}"/>
    <cellStyle name="Título 3 2 4 2 9 3" xfId="34320" xr:uid="{00000000-0005-0000-0000-000059820000}"/>
    <cellStyle name="Título 3 2 4 3" xfId="23788" xr:uid="{00000000-0005-0000-0000-00005A820000}"/>
    <cellStyle name="Título 3 2 4 3 2" xfId="23789" xr:uid="{00000000-0005-0000-0000-00005B820000}"/>
    <cellStyle name="Título 3 2 4 3 2 2" xfId="23790" xr:uid="{00000000-0005-0000-0000-00005C820000}"/>
    <cellStyle name="Título 3 2 4 3 2 2 2" xfId="23791" xr:uid="{00000000-0005-0000-0000-00005D820000}"/>
    <cellStyle name="Título 3 2 4 3 2 2 2 2" xfId="23792" xr:uid="{00000000-0005-0000-0000-00005E820000}"/>
    <cellStyle name="Título 3 2 4 3 2 2 2 2 2" xfId="27642" xr:uid="{00000000-0005-0000-0000-00005F820000}"/>
    <cellStyle name="Título 3 2 4 3 2 2 2 2 2 2" xfId="32281" xr:uid="{00000000-0005-0000-0000-000060820000}"/>
    <cellStyle name="Título 3 2 4 3 2 2 2 2 2 3" xfId="33867" xr:uid="{00000000-0005-0000-0000-000061820000}"/>
    <cellStyle name="Título 3 2 4 3 2 2 2 2 3" xfId="30757" xr:uid="{00000000-0005-0000-0000-000062820000}"/>
    <cellStyle name="Título 3 2 4 3 2 2 2 2 4" xfId="28522" xr:uid="{00000000-0005-0000-0000-000063820000}"/>
    <cellStyle name="Título 3 2 4 3 2 2 2 3" xfId="27641" xr:uid="{00000000-0005-0000-0000-000064820000}"/>
    <cellStyle name="Título 3 2 4 3 2 2 2 3 2" xfId="32280" xr:uid="{00000000-0005-0000-0000-000065820000}"/>
    <cellStyle name="Título 3 2 4 3 2 2 2 3 3" xfId="33866" xr:uid="{00000000-0005-0000-0000-000066820000}"/>
    <cellStyle name="Título 3 2 4 3 2 2 2 4" xfId="30756" xr:uid="{00000000-0005-0000-0000-000067820000}"/>
    <cellStyle name="Título 3 2 4 3 2 2 2 5" xfId="28523" xr:uid="{00000000-0005-0000-0000-000068820000}"/>
    <cellStyle name="Título 3 2 4 3 2 2 3" xfId="23793" xr:uid="{00000000-0005-0000-0000-000069820000}"/>
    <cellStyle name="Título 3 2 4 3 2 2 3 2" xfId="27643" xr:uid="{00000000-0005-0000-0000-00006A820000}"/>
    <cellStyle name="Título 3 2 4 3 2 2 3 2 2" xfId="32282" xr:uid="{00000000-0005-0000-0000-00006B820000}"/>
    <cellStyle name="Título 3 2 4 3 2 2 3 2 3" xfId="33868" xr:uid="{00000000-0005-0000-0000-00006C820000}"/>
    <cellStyle name="Título 3 2 4 3 2 2 3 3" xfId="30758" xr:uid="{00000000-0005-0000-0000-00006D820000}"/>
    <cellStyle name="Título 3 2 4 3 2 2 3 4" xfId="28521" xr:uid="{00000000-0005-0000-0000-00006E820000}"/>
    <cellStyle name="Título 3 2 4 3 2 2 4" xfId="27640" xr:uid="{00000000-0005-0000-0000-00006F820000}"/>
    <cellStyle name="Título 3 2 4 3 2 2 4 2" xfId="32279" xr:uid="{00000000-0005-0000-0000-000070820000}"/>
    <cellStyle name="Título 3 2 4 3 2 2 4 3" xfId="33865" xr:uid="{00000000-0005-0000-0000-000071820000}"/>
    <cellStyle name="Título 3 2 4 3 2 2 5" xfId="30755" xr:uid="{00000000-0005-0000-0000-000072820000}"/>
    <cellStyle name="Título 3 2 4 3 2 2 6" xfId="28524" xr:uid="{00000000-0005-0000-0000-000073820000}"/>
    <cellStyle name="Título 3 2 4 3 2 3" xfId="23794" xr:uid="{00000000-0005-0000-0000-000074820000}"/>
    <cellStyle name="Título 3 2 4 3 2 3 2" xfId="23795" xr:uid="{00000000-0005-0000-0000-000075820000}"/>
    <cellStyle name="Título 3 2 4 3 2 3 2 2" xfId="27645" xr:uid="{00000000-0005-0000-0000-000076820000}"/>
    <cellStyle name="Título 3 2 4 3 2 3 2 2 2" xfId="32284" xr:uid="{00000000-0005-0000-0000-000077820000}"/>
    <cellStyle name="Título 3 2 4 3 2 3 2 2 3" xfId="33870" xr:uid="{00000000-0005-0000-0000-000078820000}"/>
    <cellStyle name="Título 3 2 4 3 2 3 2 3" xfId="30760" xr:uid="{00000000-0005-0000-0000-000079820000}"/>
    <cellStyle name="Título 3 2 4 3 2 3 2 4" xfId="28519" xr:uid="{00000000-0005-0000-0000-00007A820000}"/>
    <cellStyle name="Título 3 2 4 3 2 3 3" xfId="27644" xr:uid="{00000000-0005-0000-0000-00007B820000}"/>
    <cellStyle name="Título 3 2 4 3 2 3 3 2" xfId="32283" xr:uid="{00000000-0005-0000-0000-00007C820000}"/>
    <cellStyle name="Título 3 2 4 3 2 3 3 3" xfId="33869" xr:uid="{00000000-0005-0000-0000-00007D820000}"/>
    <cellStyle name="Título 3 2 4 3 2 3 4" xfId="30759" xr:uid="{00000000-0005-0000-0000-00007E820000}"/>
    <cellStyle name="Título 3 2 4 3 2 3 5" xfId="28520" xr:uid="{00000000-0005-0000-0000-00007F820000}"/>
    <cellStyle name="Título 3 2 4 3 2 4" xfId="23796" xr:uid="{00000000-0005-0000-0000-000080820000}"/>
    <cellStyle name="Título 3 2 4 3 2 4 2" xfId="27646" xr:uid="{00000000-0005-0000-0000-000081820000}"/>
    <cellStyle name="Título 3 2 4 3 2 4 2 2" xfId="32285" xr:uid="{00000000-0005-0000-0000-000082820000}"/>
    <cellStyle name="Título 3 2 4 3 2 4 2 3" xfId="33871" xr:uid="{00000000-0005-0000-0000-000083820000}"/>
    <cellStyle name="Título 3 2 4 3 2 4 3" xfId="30761" xr:uid="{00000000-0005-0000-0000-000084820000}"/>
    <cellStyle name="Título 3 2 4 3 2 4 4" xfId="28518" xr:uid="{00000000-0005-0000-0000-000085820000}"/>
    <cellStyle name="Título 3 2 4 3 2 5" xfId="27639" xr:uid="{00000000-0005-0000-0000-000086820000}"/>
    <cellStyle name="Título 3 2 4 3 2 5 2" xfId="32278" xr:uid="{00000000-0005-0000-0000-000087820000}"/>
    <cellStyle name="Título 3 2 4 3 2 5 3" xfId="33864" xr:uid="{00000000-0005-0000-0000-000088820000}"/>
    <cellStyle name="Título 3 2 4 3 2 6" xfId="30754" xr:uid="{00000000-0005-0000-0000-000089820000}"/>
    <cellStyle name="Título 3 2 4 3 2 7" xfId="28525" xr:uid="{00000000-0005-0000-0000-00008A820000}"/>
    <cellStyle name="Título 3 2 4 3 3" xfId="23797" xr:uid="{00000000-0005-0000-0000-00008B820000}"/>
    <cellStyle name="Título 3 2 4 3 3 2" xfId="23798" xr:uid="{00000000-0005-0000-0000-00008C820000}"/>
    <cellStyle name="Título 3 2 4 3 3 2 2" xfId="23799" xr:uid="{00000000-0005-0000-0000-00008D820000}"/>
    <cellStyle name="Título 3 2 4 3 3 2 2 2" xfId="27649" xr:uid="{00000000-0005-0000-0000-00008E820000}"/>
    <cellStyle name="Título 3 2 4 3 3 2 2 2 2" xfId="32288" xr:uid="{00000000-0005-0000-0000-00008F820000}"/>
    <cellStyle name="Título 3 2 4 3 3 2 2 2 3" xfId="33874" xr:uid="{00000000-0005-0000-0000-000090820000}"/>
    <cellStyle name="Título 3 2 4 3 3 2 2 3" xfId="30764" xr:uid="{00000000-0005-0000-0000-000091820000}"/>
    <cellStyle name="Título 3 2 4 3 3 2 2 4" xfId="28515" xr:uid="{00000000-0005-0000-0000-000092820000}"/>
    <cellStyle name="Título 3 2 4 3 3 2 3" xfId="27648" xr:uid="{00000000-0005-0000-0000-000093820000}"/>
    <cellStyle name="Título 3 2 4 3 3 2 3 2" xfId="32287" xr:uid="{00000000-0005-0000-0000-000094820000}"/>
    <cellStyle name="Título 3 2 4 3 3 2 3 3" xfId="33873" xr:uid="{00000000-0005-0000-0000-000095820000}"/>
    <cellStyle name="Título 3 2 4 3 3 2 4" xfId="30763" xr:uid="{00000000-0005-0000-0000-000096820000}"/>
    <cellStyle name="Título 3 2 4 3 3 2 5" xfId="28516" xr:uid="{00000000-0005-0000-0000-000097820000}"/>
    <cellStyle name="Título 3 2 4 3 3 3" xfId="23800" xr:uid="{00000000-0005-0000-0000-000098820000}"/>
    <cellStyle name="Título 3 2 4 3 3 3 2" xfId="27650" xr:uid="{00000000-0005-0000-0000-000099820000}"/>
    <cellStyle name="Título 3 2 4 3 3 3 2 2" xfId="32289" xr:uid="{00000000-0005-0000-0000-00009A820000}"/>
    <cellStyle name="Título 3 2 4 3 3 3 2 3" xfId="33875" xr:uid="{00000000-0005-0000-0000-00009B820000}"/>
    <cellStyle name="Título 3 2 4 3 3 3 3" xfId="30765" xr:uid="{00000000-0005-0000-0000-00009C820000}"/>
    <cellStyle name="Título 3 2 4 3 3 3 4" xfId="28514" xr:uid="{00000000-0005-0000-0000-00009D820000}"/>
    <cellStyle name="Título 3 2 4 3 3 4" xfId="27647" xr:uid="{00000000-0005-0000-0000-00009E820000}"/>
    <cellStyle name="Título 3 2 4 3 3 4 2" xfId="32286" xr:uid="{00000000-0005-0000-0000-00009F820000}"/>
    <cellStyle name="Título 3 2 4 3 3 4 3" xfId="33872" xr:uid="{00000000-0005-0000-0000-0000A0820000}"/>
    <cellStyle name="Título 3 2 4 3 3 5" xfId="30762" xr:uid="{00000000-0005-0000-0000-0000A1820000}"/>
    <cellStyle name="Título 3 2 4 3 3 6" xfId="28517" xr:uid="{00000000-0005-0000-0000-0000A2820000}"/>
    <cellStyle name="Título 3 2 4 3 4" xfId="23801" xr:uid="{00000000-0005-0000-0000-0000A3820000}"/>
    <cellStyle name="Título 3 2 4 3 4 2" xfId="23802" xr:uid="{00000000-0005-0000-0000-0000A4820000}"/>
    <cellStyle name="Título 3 2 4 3 4 2 2" xfId="27652" xr:uid="{00000000-0005-0000-0000-0000A5820000}"/>
    <cellStyle name="Título 3 2 4 3 4 2 2 2" xfId="32291" xr:uid="{00000000-0005-0000-0000-0000A6820000}"/>
    <cellStyle name="Título 3 2 4 3 4 2 2 3" xfId="33877" xr:uid="{00000000-0005-0000-0000-0000A7820000}"/>
    <cellStyle name="Título 3 2 4 3 4 2 3" xfId="30767" xr:uid="{00000000-0005-0000-0000-0000A8820000}"/>
    <cellStyle name="Título 3 2 4 3 4 2 4" xfId="28512" xr:uid="{00000000-0005-0000-0000-0000A9820000}"/>
    <cellStyle name="Título 3 2 4 3 4 3" xfId="27651" xr:uid="{00000000-0005-0000-0000-0000AA820000}"/>
    <cellStyle name="Título 3 2 4 3 4 3 2" xfId="32290" xr:uid="{00000000-0005-0000-0000-0000AB820000}"/>
    <cellStyle name="Título 3 2 4 3 4 3 3" xfId="33876" xr:uid="{00000000-0005-0000-0000-0000AC820000}"/>
    <cellStyle name="Título 3 2 4 3 4 4" xfId="30766" xr:uid="{00000000-0005-0000-0000-0000AD820000}"/>
    <cellStyle name="Título 3 2 4 3 4 5" xfId="28513" xr:uid="{00000000-0005-0000-0000-0000AE820000}"/>
    <cellStyle name="Título 3 2 4 3 5" xfId="23803" xr:uid="{00000000-0005-0000-0000-0000AF820000}"/>
    <cellStyle name="Título 3 2 4 3 5 2" xfId="27653" xr:uid="{00000000-0005-0000-0000-0000B0820000}"/>
    <cellStyle name="Título 3 2 4 3 5 2 2" xfId="32292" xr:uid="{00000000-0005-0000-0000-0000B1820000}"/>
    <cellStyle name="Título 3 2 4 3 5 2 3" xfId="33878" xr:uid="{00000000-0005-0000-0000-0000B2820000}"/>
    <cellStyle name="Título 3 2 4 3 5 3" xfId="30768" xr:uid="{00000000-0005-0000-0000-0000B3820000}"/>
    <cellStyle name="Título 3 2 4 3 5 4" xfId="28511" xr:uid="{00000000-0005-0000-0000-0000B4820000}"/>
    <cellStyle name="Título 3 2 4 3 6" xfId="27638" xr:uid="{00000000-0005-0000-0000-0000B5820000}"/>
    <cellStyle name="Título 3 2 4 3 6 2" xfId="32277" xr:uid="{00000000-0005-0000-0000-0000B6820000}"/>
    <cellStyle name="Título 3 2 4 3 6 3" xfId="33863" xr:uid="{00000000-0005-0000-0000-0000B7820000}"/>
    <cellStyle name="Título 3 2 4 3 7" xfId="28099" xr:uid="{00000000-0005-0000-0000-0000B8820000}"/>
    <cellStyle name="Título 3 2 4 3 7 2" xfId="32735" xr:uid="{00000000-0005-0000-0000-0000B9820000}"/>
    <cellStyle name="Título 3 2 4 3 7 3" xfId="34321" xr:uid="{00000000-0005-0000-0000-0000BA820000}"/>
    <cellStyle name="Título 3 2 4 3 8" xfId="30753" xr:uid="{00000000-0005-0000-0000-0000BB820000}"/>
    <cellStyle name="Título 3 2 4 3 9" xfId="28526" xr:uid="{00000000-0005-0000-0000-0000BC820000}"/>
    <cellStyle name="Título 3 2 4 4" xfId="23804" xr:uid="{00000000-0005-0000-0000-0000BD820000}"/>
    <cellStyle name="Título 3 2 4 4 2" xfId="23805" xr:uid="{00000000-0005-0000-0000-0000BE820000}"/>
    <cellStyle name="Título 3 2 4 4 2 2" xfId="23806" xr:uid="{00000000-0005-0000-0000-0000BF820000}"/>
    <cellStyle name="Título 3 2 4 4 2 2 2" xfId="23807" xr:uid="{00000000-0005-0000-0000-0000C0820000}"/>
    <cellStyle name="Título 3 2 4 4 2 2 2 2" xfId="23808" xr:uid="{00000000-0005-0000-0000-0000C1820000}"/>
    <cellStyle name="Título 3 2 4 4 2 2 2 2 2" xfId="27658" xr:uid="{00000000-0005-0000-0000-0000C2820000}"/>
    <cellStyle name="Título 3 2 4 4 2 2 2 2 2 2" xfId="32297" xr:uid="{00000000-0005-0000-0000-0000C3820000}"/>
    <cellStyle name="Título 3 2 4 4 2 2 2 2 2 3" xfId="33883" xr:uid="{00000000-0005-0000-0000-0000C4820000}"/>
    <cellStyle name="Título 3 2 4 4 2 2 2 2 3" xfId="30773" xr:uid="{00000000-0005-0000-0000-0000C5820000}"/>
    <cellStyle name="Título 3 2 4 4 2 2 2 2 4" xfId="28506" xr:uid="{00000000-0005-0000-0000-0000C6820000}"/>
    <cellStyle name="Título 3 2 4 4 2 2 2 3" xfId="27657" xr:uid="{00000000-0005-0000-0000-0000C7820000}"/>
    <cellStyle name="Título 3 2 4 4 2 2 2 3 2" xfId="32296" xr:uid="{00000000-0005-0000-0000-0000C8820000}"/>
    <cellStyle name="Título 3 2 4 4 2 2 2 3 3" xfId="33882" xr:uid="{00000000-0005-0000-0000-0000C9820000}"/>
    <cellStyle name="Título 3 2 4 4 2 2 2 4" xfId="30772" xr:uid="{00000000-0005-0000-0000-0000CA820000}"/>
    <cellStyle name="Título 3 2 4 4 2 2 2 5" xfId="28507" xr:uid="{00000000-0005-0000-0000-0000CB820000}"/>
    <cellStyle name="Título 3 2 4 4 2 2 3" xfId="23809" xr:uid="{00000000-0005-0000-0000-0000CC820000}"/>
    <cellStyle name="Título 3 2 4 4 2 2 3 2" xfId="27659" xr:uid="{00000000-0005-0000-0000-0000CD820000}"/>
    <cellStyle name="Título 3 2 4 4 2 2 3 2 2" xfId="32298" xr:uid="{00000000-0005-0000-0000-0000CE820000}"/>
    <cellStyle name="Título 3 2 4 4 2 2 3 2 3" xfId="33884" xr:uid="{00000000-0005-0000-0000-0000CF820000}"/>
    <cellStyle name="Título 3 2 4 4 2 2 3 3" xfId="30774" xr:uid="{00000000-0005-0000-0000-0000D0820000}"/>
    <cellStyle name="Título 3 2 4 4 2 2 3 4" xfId="28505" xr:uid="{00000000-0005-0000-0000-0000D1820000}"/>
    <cellStyle name="Título 3 2 4 4 2 2 4" xfId="27656" xr:uid="{00000000-0005-0000-0000-0000D2820000}"/>
    <cellStyle name="Título 3 2 4 4 2 2 4 2" xfId="32295" xr:uid="{00000000-0005-0000-0000-0000D3820000}"/>
    <cellStyle name="Título 3 2 4 4 2 2 4 3" xfId="33881" xr:uid="{00000000-0005-0000-0000-0000D4820000}"/>
    <cellStyle name="Título 3 2 4 4 2 2 5" xfId="30771" xr:uid="{00000000-0005-0000-0000-0000D5820000}"/>
    <cellStyle name="Título 3 2 4 4 2 2 6" xfId="28508" xr:uid="{00000000-0005-0000-0000-0000D6820000}"/>
    <cellStyle name="Título 3 2 4 4 2 3" xfId="23810" xr:uid="{00000000-0005-0000-0000-0000D7820000}"/>
    <cellStyle name="Título 3 2 4 4 2 3 2" xfId="23811" xr:uid="{00000000-0005-0000-0000-0000D8820000}"/>
    <cellStyle name="Título 3 2 4 4 2 3 2 2" xfId="27661" xr:uid="{00000000-0005-0000-0000-0000D9820000}"/>
    <cellStyle name="Título 3 2 4 4 2 3 2 2 2" xfId="32300" xr:uid="{00000000-0005-0000-0000-0000DA820000}"/>
    <cellStyle name="Título 3 2 4 4 2 3 2 2 3" xfId="33886" xr:uid="{00000000-0005-0000-0000-0000DB820000}"/>
    <cellStyle name="Título 3 2 4 4 2 3 2 3" xfId="30776" xr:uid="{00000000-0005-0000-0000-0000DC820000}"/>
    <cellStyle name="Título 3 2 4 4 2 3 2 4" xfId="28503" xr:uid="{00000000-0005-0000-0000-0000DD820000}"/>
    <cellStyle name="Título 3 2 4 4 2 3 3" xfId="27660" xr:uid="{00000000-0005-0000-0000-0000DE820000}"/>
    <cellStyle name="Título 3 2 4 4 2 3 3 2" xfId="32299" xr:uid="{00000000-0005-0000-0000-0000DF820000}"/>
    <cellStyle name="Título 3 2 4 4 2 3 3 3" xfId="33885" xr:uid="{00000000-0005-0000-0000-0000E0820000}"/>
    <cellStyle name="Título 3 2 4 4 2 3 4" xfId="30775" xr:uid="{00000000-0005-0000-0000-0000E1820000}"/>
    <cellStyle name="Título 3 2 4 4 2 3 5" xfId="28504" xr:uid="{00000000-0005-0000-0000-0000E2820000}"/>
    <cellStyle name="Título 3 2 4 4 2 4" xfId="23812" xr:uid="{00000000-0005-0000-0000-0000E3820000}"/>
    <cellStyle name="Título 3 2 4 4 2 4 2" xfId="27662" xr:uid="{00000000-0005-0000-0000-0000E4820000}"/>
    <cellStyle name="Título 3 2 4 4 2 4 2 2" xfId="32301" xr:uid="{00000000-0005-0000-0000-0000E5820000}"/>
    <cellStyle name="Título 3 2 4 4 2 4 2 3" xfId="33887" xr:uid="{00000000-0005-0000-0000-0000E6820000}"/>
    <cellStyle name="Título 3 2 4 4 2 4 3" xfId="30777" xr:uid="{00000000-0005-0000-0000-0000E7820000}"/>
    <cellStyle name="Título 3 2 4 4 2 4 4" xfId="28502" xr:uid="{00000000-0005-0000-0000-0000E8820000}"/>
    <cellStyle name="Título 3 2 4 4 2 5" xfId="27655" xr:uid="{00000000-0005-0000-0000-0000E9820000}"/>
    <cellStyle name="Título 3 2 4 4 2 5 2" xfId="32294" xr:uid="{00000000-0005-0000-0000-0000EA820000}"/>
    <cellStyle name="Título 3 2 4 4 2 5 3" xfId="33880" xr:uid="{00000000-0005-0000-0000-0000EB820000}"/>
    <cellStyle name="Título 3 2 4 4 2 6" xfId="30770" xr:uid="{00000000-0005-0000-0000-0000EC820000}"/>
    <cellStyle name="Título 3 2 4 4 2 7" xfId="28509" xr:uid="{00000000-0005-0000-0000-0000ED820000}"/>
    <cellStyle name="Título 3 2 4 4 3" xfId="23813" xr:uid="{00000000-0005-0000-0000-0000EE820000}"/>
    <cellStyle name="Título 3 2 4 4 3 2" xfId="23814" xr:uid="{00000000-0005-0000-0000-0000EF820000}"/>
    <cellStyle name="Título 3 2 4 4 3 2 2" xfId="23815" xr:uid="{00000000-0005-0000-0000-0000F0820000}"/>
    <cellStyle name="Título 3 2 4 4 3 2 2 2" xfId="27665" xr:uid="{00000000-0005-0000-0000-0000F1820000}"/>
    <cellStyle name="Título 3 2 4 4 3 2 2 2 2" xfId="32304" xr:uid="{00000000-0005-0000-0000-0000F2820000}"/>
    <cellStyle name="Título 3 2 4 4 3 2 2 2 3" xfId="33890" xr:uid="{00000000-0005-0000-0000-0000F3820000}"/>
    <cellStyle name="Título 3 2 4 4 3 2 2 3" xfId="30780" xr:uid="{00000000-0005-0000-0000-0000F4820000}"/>
    <cellStyle name="Título 3 2 4 4 3 2 2 4" xfId="28499" xr:uid="{00000000-0005-0000-0000-0000F5820000}"/>
    <cellStyle name="Título 3 2 4 4 3 2 3" xfId="27664" xr:uid="{00000000-0005-0000-0000-0000F6820000}"/>
    <cellStyle name="Título 3 2 4 4 3 2 3 2" xfId="32303" xr:uid="{00000000-0005-0000-0000-0000F7820000}"/>
    <cellStyle name="Título 3 2 4 4 3 2 3 3" xfId="33889" xr:uid="{00000000-0005-0000-0000-0000F8820000}"/>
    <cellStyle name="Título 3 2 4 4 3 2 4" xfId="30779" xr:uid="{00000000-0005-0000-0000-0000F9820000}"/>
    <cellStyle name="Título 3 2 4 4 3 2 5" xfId="28500" xr:uid="{00000000-0005-0000-0000-0000FA820000}"/>
    <cellStyle name="Título 3 2 4 4 3 3" xfId="23816" xr:uid="{00000000-0005-0000-0000-0000FB820000}"/>
    <cellStyle name="Título 3 2 4 4 3 3 2" xfId="27666" xr:uid="{00000000-0005-0000-0000-0000FC820000}"/>
    <cellStyle name="Título 3 2 4 4 3 3 2 2" xfId="32305" xr:uid="{00000000-0005-0000-0000-0000FD820000}"/>
    <cellStyle name="Título 3 2 4 4 3 3 2 3" xfId="33891" xr:uid="{00000000-0005-0000-0000-0000FE820000}"/>
    <cellStyle name="Título 3 2 4 4 3 3 3" xfId="30781" xr:uid="{00000000-0005-0000-0000-0000FF820000}"/>
    <cellStyle name="Título 3 2 4 4 3 3 4" xfId="28498" xr:uid="{00000000-0005-0000-0000-000000830000}"/>
    <cellStyle name="Título 3 2 4 4 3 4" xfId="27663" xr:uid="{00000000-0005-0000-0000-000001830000}"/>
    <cellStyle name="Título 3 2 4 4 3 4 2" xfId="32302" xr:uid="{00000000-0005-0000-0000-000002830000}"/>
    <cellStyle name="Título 3 2 4 4 3 4 3" xfId="33888" xr:uid="{00000000-0005-0000-0000-000003830000}"/>
    <cellStyle name="Título 3 2 4 4 3 5" xfId="30778" xr:uid="{00000000-0005-0000-0000-000004830000}"/>
    <cellStyle name="Título 3 2 4 4 3 6" xfId="28501" xr:uid="{00000000-0005-0000-0000-000005830000}"/>
    <cellStyle name="Título 3 2 4 4 4" xfId="23817" xr:uid="{00000000-0005-0000-0000-000006830000}"/>
    <cellStyle name="Título 3 2 4 4 4 2" xfId="23818" xr:uid="{00000000-0005-0000-0000-000007830000}"/>
    <cellStyle name="Título 3 2 4 4 4 2 2" xfId="27668" xr:uid="{00000000-0005-0000-0000-000008830000}"/>
    <cellStyle name="Título 3 2 4 4 4 2 2 2" xfId="32307" xr:uid="{00000000-0005-0000-0000-000009830000}"/>
    <cellStyle name="Título 3 2 4 4 4 2 2 3" xfId="33893" xr:uid="{00000000-0005-0000-0000-00000A830000}"/>
    <cellStyle name="Título 3 2 4 4 4 2 3" xfId="30783" xr:uid="{00000000-0005-0000-0000-00000B830000}"/>
    <cellStyle name="Título 3 2 4 4 4 2 4" xfId="28496" xr:uid="{00000000-0005-0000-0000-00000C830000}"/>
    <cellStyle name="Título 3 2 4 4 4 3" xfId="27667" xr:uid="{00000000-0005-0000-0000-00000D830000}"/>
    <cellStyle name="Título 3 2 4 4 4 3 2" xfId="32306" xr:uid="{00000000-0005-0000-0000-00000E830000}"/>
    <cellStyle name="Título 3 2 4 4 4 3 3" xfId="33892" xr:uid="{00000000-0005-0000-0000-00000F830000}"/>
    <cellStyle name="Título 3 2 4 4 4 4" xfId="30782" xr:uid="{00000000-0005-0000-0000-000010830000}"/>
    <cellStyle name="Título 3 2 4 4 4 5" xfId="28497" xr:uid="{00000000-0005-0000-0000-000011830000}"/>
    <cellStyle name="Título 3 2 4 4 5" xfId="23819" xr:uid="{00000000-0005-0000-0000-000012830000}"/>
    <cellStyle name="Título 3 2 4 4 5 2" xfId="27669" xr:uid="{00000000-0005-0000-0000-000013830000}"/>
    <cellStyle name="Título 3 2 4 4 5 2 2" xfId="32308" xr:uid="{00000000-0005-0000-0000-000014830000}"/>
    <cellStyle name="Título 3 2 4 4 5 2 3" xfId="33894" xr:uid="{00000000-0005-0000-0000-000015830000}"/>
    <cellStyle name="Título 3 2 4 4 5 3" xfId="30784" xr:uid="{00000000-0005-0000-0000-000016830000}"/>
    <cellStyle name="Título 3 2 4 4 5 4" xfId="28495" xr:uid="{00000000-0005-0000-0000-000017830000}"/>
    <cellStyle name="Título 3 2 4 4 6" xfId="27654" xr:uid="{00000000-0005-0000-0000-000018830000}"/>
    <cellStyle name="Título 3 2 4 4 6 2" xfId="32293" xr:uid="{00000000-0005-0000-0000-000019830000}"/>
    <cellStyle name="Título 3 2 4 4 6 3" xfId="33879" xr:uid="{00000000-0005-0000-0000-00001A830000}"/>
    <cellStyle name="Título 3 2 4 4 7" xfId="28100" xr:uid="{00000000-0005-0000-0000-00001B830000}"/>
    <cellStyle name="Título 3 2 4 4 7 2" xfId="32736" xr:uid="{00000000-0005-0000-0000-00001C830000}"/>
    <cellStyle name="Título 3 2 4 4 7 3" xfId="34322" xr:uid="{00000000-0005-0000-0000-00001D830000}"/>
    <cellStyle name="Título 3 2 4 4 8" xfId="30769" xr:uid="{00000000-0005-0000-0000-00001E830000}"/>
    <cellStyle name="Título 3 2 4 4 9" xfId="28510" xr:uid="{00000000-0005-0000-0000-00001F830000}"/>
    <cellStyle name="Título 3 2 4 5" xfId="23820" xr:uid="{00000000-0005-0000-0000-000020830000}"/>
    <cellStyle name="Título 3 2 4 5 2" xfId="23821" xr:uid="{00000000-0005-0000-0000-000021830000}"/>
    <cellStyle name="Título 3 2 4 5 2 2" xfId="23822" xr:uid="{00000000-0005-0000-0000-000022830000}"/>
    <cellStyle name="Título 3 2 4 5 2 2 2" xfId="23823" xr:uid="{00000000-0005-0000-0000-000023830000}"/>
    <cellStyle name="Título 3 2 4 5 2 2 2 2" xfId="23824" xr:uid="{00000000-0005-0000-0000-000024830000}"/>
    <cellStyle name="Título 3 2 4 5 2 2 2 2 2" xfId="27674" xr:uid="{00000000-0005-0000-0000-000025830000}"/>
    <cellStyle name="Título 3 2 4 5 2 2 2 2 2 2" xfId="32313" xr:uid="{00000000-0005-0000-0000-000026830000}"/>
    <cellStyle name="Título 3 2 4 5 2 2 2 2 2 3" xfId="33899" xr:uid="{00000000-0005-0000-0000-000027830000}"/>
    <cellStyle name="Título 3 2 4 5 2 2 2 2 3" xfId="30789" xr:uid="{00000000-0005-0000-0000-000028830000}"/>
    <cellStyle name="Título 3 2 4 5 2 2 2 2 4" xfId="28490" xr:uid="{00000000-0005-0000-0000-000029830000}"/>
    <cellStyle name="Título 3 2 4 5 2 2 2 3" xfId="27673" xr:uid="{00000000-0005-0000-0000-00002A830000}"/>
    <cellStyle name="Título 3 2 4 5 2 2 2 3 2" xfId="32312" xr:uid="{00000000-0005-0000-0000-00002B830000}"/>
    <cellStyle name="Título 3 2 4 5 2 2 2 3 3" xfId="33898" xr:uid="{00000000-0005-0000-0000-00002C830000}"/>
    <cellStyle name="Título 3 2 4 5 2 2 2 4" xfId="30788" xr:uid="{00000000-0005-0000-0000-00002D830000}"/>
    <cellStyle name="Título 3 2 4 5 2 2 2 5" xfId="28491" xr:uid="{00000000-0005-0000-0000-00002E830000}"/>
    <cellStyle name="Título 3 2 4 5 2 2 3" xfId="23825" xr:uid="{00000000-0005-0000-0000-00002F830000}"/>
    <cellStyle name="Título 3 2 4 5 2 2 3 2" xfId="27675" xr:uid="{00000000-0005-0000-0000-000030830000}"/>
    <cellStyle name="Título 3 2 4 5 2 2 3 2 2" xfId="32314" xr:uid="{00000000-0005-0000-0000-000031830000}"/>
    <cellStyle name="Título 3 2 4 5 2 2 3 2 3" xfId="33900" xr:uid="{00000000-0005-0000-0000-000032830000}"/>
    <cellStyle name="Título 3 2 4 5 2 2 3 3" xfId="30790" xr:uid="{00000000-0005-0000-0000-000033830000}"/>
    <cellStyle name="Título 3 2 4 5 2 2 3 4" xfId="28489" xr:uid="{00000000-0005-0000-0000-000034830000}"/>
    <cellStyle name="Título 3 2 4 5 2 2 4" xfId="27672" xr:uid="{00000000-0005-0000-0000-000035830000}"/>
    <cellStyle name="Título 3 2 4 5 2 2 4 2" xfId="32311" xr:uid="{00000000-0005-0000-0000-000036830000}"/>
    <cellStyle name="Título 3 2 4 5 2 2 4 3" xfId="33897" xr:uid="{00000000-0005-0000-0000-000037830000}"/>
    <cellStyle name="Título 3 2 4 5 2 2 5" xfId="30787" xr:uid="{00000000-0005-0000-0000-000038830000}"/>
    <cellStyle name="Título 3 2 4 5 2 2 6" xfId="28492" xr:uid="{00000000-0005-0000-0000-000039830000}"/>
    <cellStyle name="Título 3 2 4 5 2 3" xfId="23826" xr:uid="{00000000-0005-0000-0000-00003A830000}"/>
    <cellStyle name="Título 3 2 4 5 2 3 2" xfId="23827" xr:uid="{00000000-0005-0000-0000-00003B830000}"/>
    <cellStyle name="Título 3 2 4 5 2 3 2 2" xfId="27677" xr:uid="{00000000-0005-0000-0000-00003C830000}"/>
    <cellStyle name="Título 3 2 4 5 2 3 2 2 2" xfId="32316" xr:uid="{00000000-0005-0000-0000-00003D830000}"/>
    <cellStyle name="Título 3 2 4 5 2 3 2 2 3" xfId="33902" xr:uid="{00000000-0005-0000-0000-00003E830000}"/>
    <cellStyle name="Título 3 2 4 5 2 3 2 3" xfId="30792" xr:uid="{00000000-0005-0000-0000-00003F830000}"/>
    <cellStyle name="Título 3 2 4 5 2 3 2 4" xfId="28487" xr:uid="{00000000-0005-0000-0000-000040830000}"/>
    <cellStyle name="Título 3 2 4 5 2 3 3" xfId="27676" xr:uid="{00000000-0005-0000-0000-000041830000}"/>
    <cellStyle name="Título 3 2 4 5 2 3 3 2" xfId="32315" xr:uid="{00000000-0005-0000-0000-000042830000}"/>
    <cellStyle name="Título 3 2 4 5 2 3 3 3" xfId="33901" xr:uid="{00000000-0005-0000-0000-000043830000}"/>
    <cellStyle name="Título 3 2 4 5 2 3 4" xfId="30791" xr:uid="{00000000-0005-0000-0000-000044830000}"/>
    <cellStyle name="Título 3 2 4 5 2 3 5" xfId="28488" xr:uid="{00000000-0005-0000-0000-000045830000}"/>
    <cellStyle name="Título 3 2 4 5 2 4" xfId="23828" xr:uid="{00000000-0005-0000-0000-000046830000}"/>
    <cellStyle name="Título 3 2 4 5 2 4 2" xfId="27678" xr:uid="{00000000-0005-0000-0000-000047830000}"/>
    <cellStyle name="Título 3 2 4 5 2 4 2 2" xfId="32317" xr:uid="{00000000-0005-0000-0000-000048830000}"/>
    <cellStyle name="Título 3 2 4 5 2 4 2 3" xfId="33903" xr:uid="{00000000-0005-0000-0000-000049830000}"/>
    <cellStyle name="Título 3 2 4 5 2 4 3" xfId="30793" xr:uid="{00000000-0005-0000-0000-00004A830000}"/>
    <cellStyle name="Título 3 2 4 5 2 4 4" xfId="28486" xr:uid="{00000000-0005-0000-0000-00004B830000}"/>
    <cellStyle name="Título 3 2 4 5 2 5" xfId="27671" xr:uid="{00000000-0005-0000-0000-00004C830000}"/>
    <cellStyle name="Título 3 2 4 5 2 5 2" xfId="32310" xr:uid="{00000000-0005-0000-0000-00004D830000}"/>
    <cellStyle name="Título 3 2 4 5 2 5 3" xfId="33896" xr:uid="{00000000-0005-0000-0000-00004E830000}"/>
    <cellStyle name="Título 3 2 4 5 2 6" xfId="30786" xr:uid="{00000000-0005-0000-0000-00004F830000}"/>
    <cellStyle name="Título 3 2 4 5 2 7" xfId="28493" xr:uid="{00000000-0005-0000-0000-000050830000}"/>
    <cellStyle name="Título 3 2 4 5 3" xfId="23829" xr:uid="{00000000-0005-0000-0000-000051830000}"/>
    <cellStyle name="Título 3 2 4 5 3 2" xfId="23830" xr:uid="{00000000-0005-0000-0000-000052830000}"/>
    <cellStyle name="Título 3 2 4 5 3 2 2" xfId="23831" xr:uid="{00000000-0005-0000-0000-000053830000}"/>
    <cellStyle name="Título 3 2 4 5 3 2 2 2" xfId="27681" xr:uid="{00000000-0005-0000-0000-000054830000}"/>
    <cellStyle name="Título 3 2 4 5 3 2 2 2 2" xfId="32320" xr:uid="{00000000-0005-0000-0000-000055830000}"/>
    <cellStyle name="Título 3 2 4 5 3 2 2 2 3" xfId="33906" xr:uid="{00000000-0005-0000-0000-000056830000}"/>
    <cellStyle name="Título 3 2 4 5 3 2 2 3" xfId="30796" xr:uid="{00000000-0005-0000-0000-000057830000}"/>
    <cellStyle name="Título 3 2 4 5 3 2 2 4" xfId="28483" xr:uid="{00000000-0005-0000-0000-000058830000}"/>
    <cellStyle name="Título 3 2 4 5 3 2 3" xfId="27680" xr:uid="{00000000-0005-0000-0000-000059830000}"/>
    <cellStyle name="Título 3 2 4 5 3 2 3 2" xfId="32319" xr:uid="{00000000-0005-0000-0000-00005A830000}"/>
    <cellStyle name="Título 3 2 4 5 3 2 3 3" xfId="33905" xr:uid="{00000000-0005-0000-0000-00005B830000}"/>
    <cellStyle name="Título 3 2 4 5 3 2 4" xfId="30795" xr:uid="{00000000-0005-0000-0000-00005C830000}"/>
    <cellStyle name="Título 3 2 4 5 3 2 5" xfId="28484" xr:uid="{00000000-0005-0000-0000-00005D830000}"/>
    <cellStyle name="Título 3 2 4 5 3 3" xfId="23832" xr:uid="{00000000-0005-0000-0000-00005E830000}"/>
    <cellStyle name="Título 3 2 4 5 3 3 2" xfId="27682" xr:uid="{00000000-0005-0000-0000-00005F830000}"/>
    <cellStyle name="Título 3 2 4 5 3 3 2 2" xfId="32321" xr:uid="{00000000-0005-0000-0000-000060830000}"/>
    <cellStyle name="Título 3 2 4 5 3 3 2 3" xfId="33907" xr:uid="{00000000-0005-0000-0000-000061830000}"/>
    <cellStyle name="Título 3 2 4 5 3 3 3" xfId="30797" xr:uid="{00000000-0005-0000-0000-000062830000}"/>
    <cellStyle name="Título 3 2 4 5 3 3 4" xfId="28482" xr:uid="{00000000-0005-0000-0000-000063830000}"/>
    <cellStyle name="Título 3 2 4 5 3 4" xfId="27679" xr:uid="{00000000-0005-0000-0000-000064830000}"/>
    <cellStyle name="Título 3 2 4 5 3 4 2" xfId="32318" xr:uid="{00000000-0005-0000-0000-000065830000}"/>
    <cellStyle name="Título 3 2 4 5 3 4 3" xfId="33904" xr:uid="{00000000-0005-0000-0000-000066830000}"/>
    <cellStyle name="Título 3 2 4 5 3 5" xfId="30794" xr:uid="{00000000-0005-0000-0000-000067830000}"/>
    <cellStyle name="Título 3 2 4 5 3 6" xfId="28485" xr:uid="{00000000-0005-0000-0000-000068830000}"/>
    <cellStyle name="Título 3 2 4 5 4" xfId="23833" xr:uid="{00000000-0005-0000-0000-000069830000}"/>
    <cellStyle name="Título 3 2 4 5 4 2" xfId="23834" xr:uid="{00000000-0005-0000-0000-00006A830000}"/>
    <cellStyle name="Título 3 2 4 5 4 2 2" xfId="27684" xr:uid="{00000000-0005-0000-0000-00006B830000}"/>
    <cellStyle name="Título 3 2 4 5 4 2 2 2" xfId="32323" xr:uid="{00000000-0005-0000-0000-00006C830000}"/>
    <cellStyle name="Título 3 2 4 5 4 2 2 3" xfId="33909" xr:uid="{00000000-0005-0000-0000-00006D830000}"/>
    <cellStyle name="Título 3 2 4 5 4 2 3" xfId="30799" xr:uid="{00000000-0005-0000-0000-00006E830000}"/>
    <cellStyle name="Título 3 2 4 5 4 2 4" xfId="28480" xr:uid="{00000000-0005-0000-0000-00006F830000}"/>
    <cellStyle name="Título 3 2 4 5 4 3" xfId="27683" xr:uid="{00000000-0005-0000-0000-000070830000}"/>
    <cellStyle name="Título 3 2 4 5 4 3 2" xfId="32322" xr:uid="{00000000-0005-0000-0000-000071830000}"/>
    <cellStyle name="Título 3 2 4 5 4 3 3" xfId="33908" xr:uid="{00000000-0005-0000-0000-000072830000}"/>
    <cellStyle name="Título 3 2 4 5 4 4" xfId="30798" xr:uid="{00000000-0005-0000-0000-000073830000}"/>
    <cellStyle name="Título 3 2 4 5 4 5" xfId="28481" xr:uid="{00000000-0005-0000-0000-000074830000}"/>
    <cellStyle name="Título 3 2 4 5 5" xfId="23835" xr:uid="{00000000-0005-0000-0000-000075830000}"/>
    <cellStyle name="Título 3 2 4 5 5 2" xfId="27685" xr:uid="{00000000-0005-0000-0000-000076830000}"/>
    <cellStyle name="Título 3 2 4 5 5 2 2" xfId="32324" xr:uid="{00000000-0005-0000-0000-000077830000}"/>
    <cellStyle name="Título 3 2 4 5 5 2 3" xfId="33910" xr:uid="{00000000-0005-0000-0000-000078830000}"/>
    <cellStyle name="Título 3 2 4 5 5 3" xfId="30800" xr:uid="{00000000-0005-0000-0000-000079830000}"/>
    <cellStyle name="Título 3 2 4 5 5 4" xfId="28479" xr:uid="{00000000-0005-0000-0000-00007A830000}"/>
    <cellStyle name="Título 3 2 4 5 6" xfId="27670" xr:uid="{00000000-0005-0000-0000-00007B830000}"/>
    <cellStyle name="Título 3 2 4 5 6 2" xfId="32309" xr:uid="{00000000-0005-0000-0000-00007C830000}"/>
    <cellStyle name="Título 3 2 4 5 6 3" xfId="33895" xr:uid="{00000000-0005-0000-0000-00007D830000}"/>
    <cellStyle name="Título 3 2 4 5 7" xfId="30785" xr:uid="{00000000-0005-0000-0000-00007E830000}"/>
    <cellStyle name="Título 3 2 4 5 8" xfId="28494" xr:uid="{00000000-0005-0000-0000-00007F830000}"/>
    <cellStyle name="Título 3 2 4 6" xfId="23836" xr:uid="{00000000-0005-0000-0000-000080830000}"/>
    <cellStyle name="Título 3 2 4 6 2" xfId="23837" xr:uid="{00000000-0005-0000-0000-000081830000}"/>
    <cellStyle name="Título 3 2 4 6 2 2" xfId="23838" xr:uid="{00000000-0005-0000-0000-000082830000}"/>
    <cellStyle name="Título 3 2 4 6 2 2 2" xfId="27688" xr:uid="{00000000-0005-0000-0000-000083830000}"/>
    <cellStyle name="Título 3 2 4 6 2 2 2 2" xfId="32327" xr:uid="{00000000-0005-0000-0000-000084830000}"/>
    <cellStyle name="Título 3 2 4 6 2 2 2 3" xfId="33913" xr:uid="{00000000-0005-0000-0000-000085830000}"/>
    <cellStyle name="Título 3 2 4 6 2 2 3" xfId="30803" xr:uid="{00000000-0005-0000-0000-000086830000}"/>
    <cellStyle name="Título 3 2 4 6 2 2 4" xfId="28476" xr:uid="{00000000-0005-0000-0000-000087830000}"/>
    <cellStyle name="Título 3 2 4 6 2 3" xfId="27687" xr:uid="{00000000-0005-0000-0000-000088830000}"/>
    <cellStyle name="Título 3 2 4 6 2 3 2" xfId="32326" xr:uid="{00000000-0005-0000-0000-000089830000}"/>
    <cellStyle name="Título 3 2 4 6 2 3 3" xfId="33912" xr:uid="{00000000-0005-0000-0000-00008A830000}"/>
    <cellStyle name="Título 3 2 4 6 2 4" xfId="30802" xr:uid="{00000000-0005-0000-0000-00008B830000}"/>
    <cellStyle name="Título 3 2 4 6 2 5" xfId="28477" xr:uid="{00000000-0005-0000-0000-00008C830000}"/>
    <cellStyle name="Título 3 2 4 6 3" xfId="23839" xr:uid="{00000000-0005-0000-0000-00008D830000}"/>
    <cellStyle name="Título 3 2 4 6 3 2" xfId="27689" xr:uid="{00000000-0005-0000-0000-00008E830000}"/>
    <cellStyle name="Título 3 2 4 6 3 2 2" xfId="32328" xr:uid="{00000000-0005-0000-0000-00008F830000}"/>
    <cellStyle name="Título 3 2 4 6 3 2 3" xfId="33914" xr:uid="{00000000-0005-0000-0000-000090830000}"/>
    <cellStyle name="Título 3 2 4 6 3 3" xfId="30804" xr:uid="{00000000-0005-0000-0000-000091830000}"/>
    <cellStyle name="Título 3 2 4 6 3 4" xfId="28475" xr:uid="{00000000-0005-0000-0000-000092830000}"/>
    <cellStyle name="Título 3 2 4 6 4" xfId="27686" xr:uid="{00000000-0005-0000-0000-000093830000}"/>
    <cellStyle name="Título 3 2 4 6 4 2" xfId="32325" xr:uid="{00000000-0005-0000-0000-000094830000}"/>
    <cellStyle name="Título 3 2 4 6 4 3" xfId="33911" xr:uid="{00000000-0005-0000-0000-000095830000}"/>
    <cellStyle name="Título 3 2 4 6 5" xfId="30801" xr:uid="{00000000-0005-0000-0000-000096830000}"/>
    <cellStyle name="Título 3 2 4 6 6" xfId="28478" xr:uid="{00000000-0005-0000-0000-000097830000}"/>
    <cellStyle name="Título 3 2 4 7" xfId="23840" xr:uid="{00000000-0005-0000-0000-000098830000}"/>
    <cellStyle name="Título 3 2 4 7 2" xfId="23841" xr:uid="{00000000-0005-0000-0000-000099830000}"/>
    <cellStyle name="Título 3 2 4 7 2 2" xfId="27691" xr:uid="{00000000-0005-0000-0000-00009A830000}"/>
    <cellStyle name="Título 3 2 4 7 2 2 2" xfId="32330" xr:uid="{00000000-0005-0000-0000-00009B830000}"/>
    <cellStyle name="Título 3 2 4 7 2 2 3" xfId="33916" xr:uid="{00000000-0005-0000-0000-00009C830000}"/>
    <cellStyle name="Título 3 2 4 7 2 3" xfId="30806" xr:uid="{00000000-0005-0000-0000-00009D830000}"/>
    <cellStyle name="Título 3 2 4 7 2 4" xfId="28473" xr:uid="{00000000-0005-0000-0000-00009E830000}"/>
    <cellStyle name="Título 3 2 4 7 3" xfId="27690" xr:uid="{00000000-0005-0000-0000-00009F830000}"/>
    <cellStyle name="Título 3 2 4 7 3 2" xfId="32329" xr:uid="{00000000-0005-0000-0000-0000A0830000}"/>
    <cellStyle name="Título 3 2 4 7 3 3" xfId="33915" xr:uid="{00000000-0005-0000-0000-0000A1830000}"/>
    <cellStyle name="Título 3 2 4 7 4" xfId="30805" xr:uid="{00000000-0005-0000-0000-0000A2830000}"/>
    <cellStyle name="Título 3 2 4 7 5" xfId="28474" xr:uid="{00000000-0005-0000-0000-0000A3830000}"/>
    <cellStyle name="Título 3 2 4 8" xfId="23842" xr:uid="{00000000-0005-0000-0000-0000A4830000}"/>
    <cellStyle name="Título 3 2 4 8 2" xfId="23843" xr:uid="{00000000-0005-0000-0000-0000A5830000}"/>
    <cellStyle name="Título 3 2 4 8 2 2" xfId="27693" xr:uid="{00000000-0005-0000-0000-0000A6830000}"/>
    <cellStyle name="Título 3 2 4 8 2 2 2" xfId="32332" xr:uid="{00000000-0005-0000-0000-0000A7830000}"/>
    <cellStyle name="Título 3 2 4 8 2 2 3" xfId="33918" xr:uid="{00000000-0005-0000-0000-0000A8830000}"/>
    <cellStyle name="Título 3 2 4 8 2 3" xfId="30808" xr:uid="{00000000-0005-0000-0000-0000A9830000}"/>
    <cellStyle name="Título 3 2 4 8 2 4" xfId="28471" xr:uid="{00000000-0005-0000-0000-0000AA830000}"/>
    <cellStyle name="Título 3 2 4 8 3" xfId="27692" xr:uid="{00000000-0005-0000-0000-0000AB830000}"/>
    <cellStyle name="Título 3 2 4 8 3 2" xfId="32331" xr:uid="{00000000-0005-0000-0000-0000AC830000}"/>
    <cellStyle name="Título 3 2 4 8 3 3" xfId="33917" xr:uid="{00000000-0005-0000-0000-0000AD830000}"/>
    <cellStyle name="Título 3 2 4 8 4" xfId="30807" xr:uid="{00000000-0005-0000-0000-0000AE830000}"/>
    <cellStyle name="Título 3 2 4 8 5" xfId="28472" xr:uid="{00000000-0005-0000-0000-0000AF830000}"/>
    <cellStyle name="Título 3 2 4 9" xfId="23844" xr:uid="{00000000-0005-0000-0000-0000B0830000}"/>
    <cellStyle name="Título 3 2 4 9 2" xfId="27694" xr:uid="{00000000-0005-0000-0000-0000B1830000}"/>
    <cellStyle name="Título 3 2 4 9 2 2" xfId="32333" xr:uid="{00000000-0005-0000-0000-0000B2830000}"/>
    <cellStyle name="Título 3 2 4 9 2 3" xfId="33919" xr:uid="{00000000-0005-0000-0000-0000B3830000}"/>
    <cellStyle name="Título 3 2 4 9 3" xfId="30809" xr:uid="{00000000-0005-0000-0000-0000B4830000}"/>
    <cellStyle name="Título 3 2 4 9 4" xfId="28470" xr:uid="{00000000-0005-0000-0000-0000B5830000}"/>
    <cellStyle name="Título 3 2 4_Client_Report_SSFD_286_UI_15May14_06h00" xfId="37157" xr:uid="{00000000-0005-0000-0000-0000B6830000}"/>
    <cellStyle name="Título 3 2 5" xfId="23845" xr:uid="{00000000-0005-0000-0000-0000B7830000}"/>
    <cellStyle name="Título 3 2 5 10" xfId="27695" xr:uid="{00000000-0005-0000-0000-0000B8830000}"/>
    <cellStyle name="Título 3 2 5 10 2" xfId="32334" xr:uid="{00000000-0005-0000-0000-0000B9830000}"/>
    <cellStyle name="Título 3 2 5 10 3" xfId="33920" xr:uid="{00000000-0005-0000-0000-0000BA830000}"/>
    <cellStyle name="Título 3 2 5 11" xfId="28101" xr:uid="{00000000-0005-0000-0000-0000BB830000}"/>
    <cellStyle name="Título 3 2 5 11 2" xfId="32737" xr:uid="{00000000-0005-0000-0000-0000BC830000}"/>
    <cellStyle name="Título 3 2 5 11 3" xfId="34323" xr:uid="{00000000-0005-0000-0000-0000BD830000}"/>
    <cellStyle name="Título 3 2 5 12" xfId="30810" xr:uid="{00000000-0005-0000-0000-0000BE830000}"/>
    <cellStyle name="Título 3 2 5 13" xfId="28469" xr:uid="{00000000-0005-0000-0000-0000BF830000}"/>
    <cellStyle name="Título 3 2 5 2" xfId="23846" xr:uid="{00000000-0005-0000-0000-0000C0830000}"/>
    <cellStyle name="Título 3 2 5 2 10" xfId="30811" xr:uid="{00000000-0005-0000-0000-0000C1830000}"/>
    <cellStyle name="Título 3 2 5 2 11" xfId="28468" xr:uid="{00000000-0005-0000-0000-0000C2830000}"/>
    <cellStyle name="Título 3 2 5 2 2" xfId="23847" xr:uid="{00000000-0005-0000-0000-0000C3830000}"/>
    <cellStyle name="Título 3 2 5 2 2 2" xfId="23848" xr:uid="{00000000-0005-0000-0000-0000C4830000}"/>
    <cellStyle name="Título 3 2 5 2 2 2 2" xfId="23849" xr:uid="{00000000-0005-0000-0000-0000C5830000}"/>
    <cellStyle name="Título 3 2 5 2 2 2 2 2" xfId="23850" xr:uid="{00000000-0005-0000-0000-0000C6830000}"/>
    <cellStyle name="Título 3 2 5 2 2 2 2 2 2" xfId="23851" xr:uid="{00000000-0005-0000-0000-0000C7830000}"/>
    <cellStyle name="Título 3 2 5 2 2 2 2 2 2 2" xfId="27701" xr:uid="{00000000-0005-0000-0000-0000C8830000}"/>
    <cellStyle name="Título 3 2 5 2 2 2 2 2 2 2 2" xfId="32340" xr:uid="{00000000-0005-0000-0000-0000C9830000}"/>
    <cellStyle name="Título 3 2 5 2 2 2 2 2 2 2 3" xfId="33926" xr:uid="{00000000-0005-0000-0000-0000CA830000}"/>
    <cellStyle name="Título 3 2 5 2 2 2 2 2 2 3" xfId="30816" xr:uid="{00000000-0005-0000-0000-0000CB830000}"/>
    <cellStyle name="Título 3 2 5 2 2 2 2 2 2 4" xfId="28463" xr:uid="{00000000-0005-0000-0000-0000CC830000}"/>
    <cellStyle name="Título 3 2 5 2 2 2 2 2 3" xfId="27700" xr:uid="{00000000-0005-0000-0000-0000CD830000}"/>
    <cellStyle name="Título 3 2 5 2 2 2 2 2 3 2" xfId="32339" xr:uid="{00000000-0005-0000-0000-0000CE830000}"/>
    <cellStyle name="Título 3 2 5 2 2 2 2 2 3 3" xfId="33925" xr:uid="{00000000-0005-0000-0000-0000CF830000}"/>
    <cellStyle name="Título 3 2 5 2 2 2 2 2 4" xfId="30815" xr:uid="{00000000-0005-0000-0000-0000D0830000}"/>
    <cellStyle name="Título 3 2 5 2 2 2 2 2 5" xfId="28464" xr:uid="{00000000-0005-0000-0000-0000D1830000}"/>
    <cellStyle name="Título 3 2 5 2 2 2 2 3" xfId="23852" xr:uid="{00000000-0005-0000-0000-0000D2830000}"/>
    <cellStyle name="Título 3 2 5 2 2 2 2 3 2" xfId="27702" xr:uid="{00000000-0005-0000-0000-0000D3830000}"/>
    <cellStyle name="Título 3 2 5 2 2 2 2 3 2 2" xfId="32341" xr:uid="{00000000-0005-0000-0000-0000D4830000}"/>
    <cellStyle name="Título 3 2 5 2 2 2 2 3 2 3" xfId="33927" xr:uid="{00000000-0005-0000-0000-0000D5830000}"/>
    <cellStyle name="Título 3 2 5 2 2 2 2 3 3" xfId="30817" xr:uid="{00000000-0005-0000-0000-0000D6830000}"/>
    <cellStyle name="Título 3 2 5 2 2 2 2 3 4" xfId="28462" xr:uid="{00000000-0005-0000-0000-0000D7830000}"/>
    <cellStyle name="Título 3 2 5 2 2 2 2 4" xfId="27699" xr:uid="{00000000-0005-0000-0000-0000D8830000}"/>
    <cellStyle name="Título 3 2 5 2 2 2 2 4 2" xfId="32338" xr:uid="{00000000-0005-0000-0000-0000D9830000}"/>
    <cellStyle name="Título 3 2 5 2 2 2 2 4 3" xfId="33924" xr:uid="{00000000-0005-0000-0000-0000DA830000}"/>
    <cellStyle name="Título 3 2 5 2 2 2 2 5" xfId="30814" xr:uid="{00000000-0005-0000-0000-0000DB830000}"/>
    <cellStyle name="Título 3 2 5 2 2 2 2 6" xfId="28465" xr:uid="{00000000-0005-0000-0000-0000DC830000}"/>
    <cellStyle name="Título 3 2 5 2 2 2 3" xfId="23853" xr:uid="{00000000-0005-0000-0000-0000DD830000}"/>
    <cellStyle name="Título 3 2 5 2 2 2 3 2" xfId="23854" xr:uid="{00000000-0005-0000-0000-0000DE830000}"/>
    <cellStyle name="Título 3 2 5 2 2 2 3 2 2" xfId="27704" xr:uid="{00000000-0005-0000-0000-0000DF830000}"/>
    <cellStyle name="Título 3 2 5 2 2 2 3 2 2 2" xfId="32343" xr:uid="{00000000-0005-0000-0000-0000E0830000}"/>
    <cellStyle name="Título 3 2 5 2 2 2 3 2 2 3" xfId="33929" xr:uid="{00000000-0005-0000-0000-0000E1830000}"/>
    <cellStyle name="Título 3 2 5 2 2 2 3 2 3" xfId="30819" xr:uid="{00000000-0005-0000-0000-0000E2830000}"/>
    <cellStyle name="Título 3 2 5 2 2 2 3 2 4" xfId="28460" xr:uid="{00000000-0005-0000-0000-0000E3830000}"/>
    <cellStyle name="Título 3 2 5 2 2 2 3 3" xfId="27703" xr:uid="{00000000-0005-0000-0000-0000E4830000}"/>
    <cellStyle name="Título 3 2 5 2 2 2 3 3 2" xfId="32342" xr:uid="{00000000-0005-0000-0000-0000E5830000}"/>
    <cellStyle name="Título 3 2 5 2 2 2 3 3 3" xfId="33928" xr:uid="{00000000-0005-0000-0000-0000E6830000}"/>
    <cellStyle name="Título 3 2 5 2 2 2 3 4" xfId="30818" xr:uid="{00000000-0005-0000-0000-0000E7830000}"/>
    <cellStyle name="Título 3 2 5 2 2 2 3 5" xfId="28461" xr:uid="{00000000-0005-0000-0000-0000E8830000}"/>
    <cellStyle name="Título 3 2 5 2 2 2 4" xfId="23855" xr:uid="{00000000-0005-0000-0000-0000E9830000}"/>
    <cellStyle name="Título 3 2 5 2 2 2 4 2" xfId="27705" xr:uid="{00000000-0005-0000-0000-0000EA830000}"/>
    <cellStyle name="Título 3 2 5 2 2 2 4 2 2" xfId="32344" xr:uid="{00000000-0005-0000-0000-0000EB830000}"/>
    <cellStyle name="Título 3 2 5 2 2 2 4 2 3" xfId="33930" xr:uid="{00000000-0005-0000-0000-0000EC830000}"/>
    <cellStyle name="Título 3 2 5 2 2 2 4 3" xfId="30820" xr:uid="{00000000-0005-0000-0000-0000ED830000}"/>
    <cellStyle name="Título 3 2 5 2 2 2 4 4" xfId="28459" xr:uid="{00000000-0005-0000-0000-0000EE830000}"/>
    <cellStyle name="Título 3 2 5 2 2 2 5" xfId="27698" xr:uid="{00000000-0005-0000-0000-0000EF830000}"/>
    <cellStyle name="Título 3 2 5 2 2 2 5 2" xfId="32337" xr:uid="{00000000-0005-0000-0000-0000F0830000}"/>
    <cellStyle name="Título 3 2 5 2 2 2 5 3" xfId="33923" xr:uid="{00000000-0005-0000-0000-0000F1830000}"/>
    <cellStyle name="Título 3 2 5 2 2 2 6" xfId="30813" xr:uid="{00000000-0005-0000-0000-0000F2830000}"/>
    <cellStyle name="Título 3 2 5 2 2 2 7" xfId="28466" xr:uid="{00000000-0005-0000-0000-0000F3830000}"/>
    <cellStyle name="Título 3 2 5 2 2 3" xfId="23856" xr:uid="{00000000-0005-0000-0000-0000F4830000}"/>
    <cellStyle name="Título 3 2 5 2 2 3 2" xfId="23857" xr:uid="{00000000-0005-0000-0000-0000F5830000}"/>
    <cellStyle name="Título 3 2 5 2 2 3 2 2" xfId="23858" xr:uid="{00000000-0005-0000-0000-0000F6830000}"/>
    <cellStyle name="Título 3 2 5 2 2 3 2 2 2" xfId="27708" xr:uid="{00000000-0005-0000-0000-0000F7830000}"/>
    <cellStyle name="Título 3 2 5 2 2 3 2 2 2 2" xfId="32347" xr:uid="{00000000-0005-0000-0000-0000F8830000}"/>
    <cellStyle name="Título 3 2 5 2 2 3 2 2 2 3" xfId="33933" xr:uid="{00000000-0005-0000-0000-0000F9830000}"/>
    <cellStyle name="Título 3 2 5 2 2 3 2 2 3" xfId="30823" xr:uid="{00000000-0005-0000-0000-0000FA830000}"/>
    <cellStyle name="Título 3 2 5 2 2 3 2 2 4" xfId="28456" xr:uid="{00000000-0005-0000-0000-0000FB830000}"/>
    <cellStyle name="Título 3 2 5 2 2 3 2 3" xfId="27707" xr:uid="{00000000-0005-0000-0000-0000FC830000}"/>
    <cellStyle name="Título 3 2 5 2 2 3 2 3 2" xfId="32346" xr:uid="{00000000-0005-0000-0000-0000FD830000}"/>
    <cellStyle name="Título 3 2 5 2 2 3 2 3 3" xfId="33932" xr:uid="{00000000-0005-0000-0000-0000FE830000}"/>
    <cellStyle name="Título 3 2 5 2 2 3 2 4" xfId="30822" xr:uid="{00000000-0005-0000-0000-0000FF830000}"/>
    <cellStyle name="Título 3 2 5 2 2 3 2 5" xfId="28457" xr:uid="{00000000-0005-0000-0000-000000840000}"/>
    <cellStyle name="Título 3 2 5 2 2 3 3" xfId="23859" xr:uid="{00000000-0005-0000-0000-000001840000}"/>
    <cellStyle name="Título 3 2 5 2 2 3 3 2" xfId="27709" xr:uid="{00000000-0005-0000-0000-000002840000}"/>
    <cellStyle name="Título 3 2 5 2 2 3 3 2 2" xfId="32348" xr:uid="{00000000-0005-0000-0000-000003840000}"/>
    <cellStyle name="Título 3 2 5 2 2 3 3 2 3" xfId="33934" xr:uid="{00000000-0005-0000-0000-000004840000}"/>
    <cellStyle name="Título 3 2 5 2 2 3 3 3" xfId="30824" xr:uid="{00000000-0005-0000-0000-000005840000}"/>
    <cellStyle name="Título 3 2 5 2 2 3 3 4" xfId="28455" xr:uid="{00000000-0005-0000-0000-000006840000}"/>
    <cellStyle name="Título 3 2 5 2 2 3 4" xfId="27706" xr:uid="{00000000-0005-0000-0000-000007840000}"/>
    <cellStyle name="Título 3 2 5 2 2 3 4 2" xfId="32345" xr:uid="{00000000-0005-0000-0000-000008840000}"/>
    <cellStyle name="Título 3 2 5 2 2 3 4 3" xfId="33931" xr:uid="{00000000-0005-0000-0000-000009840000}"/>
    <cellStyle name="Título 3 2 5 2 2 3 5" xfId="30821" xr:uid="{00000000-0005-0000-0000-00000A840000}"/>
    <cellStyle name="Título 3 2 5 2 2 3 6" xfId="28458" xr:uid="{00000000-0005-0000-0000-00000B840000}"/>
    <cellStyle name="Título 3 2 5 2 2 4" xfId="23860" xr:uid="{00000000-0005-0000-0000-00000C840000}"/>
    <cellStyle name="Título 3 2 5 2 2 4 2" xfId="23861" xr:uid="{00000000-0005-0000-0000-00000D840000}"/>
    <cellStyle name="Título 3 2 5 2 2 4 2 2" xfId="27711" xr:uid="{00000000-0005-0000-0000-00000E840000}"/>
    <cellStyle name="Título 3 2 5 2 2 4 2 2 2" xfId="32350" xr:uid="{00000000-0005-0000-0000-00000F840000}"/>
    <cellStyle name="Título 3 2 5 2 2 4 2 2 3" xfId="33936" xr:uid="{00000000-0005-0000-0000-000010840000}"/>
    <cellStyle name="Título 3 2 5 2 2 4 2 3" xfId="30826" xr:uid="{00000000-0005-0000-0000-000011840000}"/>
    <cellStyle name="Título 3 2 5 2 2 4 2 4" xfId="28453" xr:uid="{00000000-0005-0000-0000-000012840000}"/>
    <cellStyle name="Título 3 2 5 2 2 4 3" xfId="27710" xr:uid="{00000000-0005-0000-0000-000013840000}"/>
    <cellStyle name="Título 3 2 5 2 2 4 3 2" xfId="32349" xr:uid="{00000000-0005-0000-0000-000014840000}"/>
    <cellStyle name="Título 3 2 5 2 2 4 3 3" xfId="33935" xr:uid="{00000000-0005-0000-0000-000015840000}"/>
    <cellStyle name="Título 3 2 5 2 2 4 4" xfId="30825" xr:uid="{00000000-0005-0000-0000-000016840000}"/>
    <cellStyle name="Título 3 2 5 2 2 4 5" xfId="28454" xr:uid="{00000000-0005-0000-0000-000017840000}"/>
    <cellStyle name="Título 3 2 5 2 2 5" xfId="23862" xr:uid="{00000000-0005-0000-0000-000018840000}"/>
    <cellStyle name="Título 3 2 5 2 2 5 2" xfId="27712" xr:uid="{00000000-0005-0000-0000-000019840000}"/>
    <cellStyle name="Título 3 2 5 2 2 5 2 2" xfId="32351" xr:uid="{00000000-0005-0000-0000-00001A840000}"/>
    <cellStyle name="Título 3 2 5 2 2 5 2 3" xfId="33937" xr:uid="{00000000-0005-0000-0000-00001B840000}"/>
    <cellStyle name="Título 3 2 5 2 2 5 3" xfId="30827" xr:uid="{00000000-0005-0000-0000-00001C840000}"/>
    <cellStyle name="Título 3 2 5 2 2 5 4" xfId="28452" xr:uid="{00000000-0005-0000-0000-00001D840000}"/>
    <cellStyle name="Título 3 2 5 2 2 6" xfId="27697" xr:uid="{00000000-0005-0000-0000-00001E840000}"/>
    <cellStyle name="Título 3 2 5 2 2 6 2" xfId="32336" xr:uid="{00000000-0005-0000-0000-00001F840000}"/>
    <cellStyle name="Título 3 2 5 2 2 6 3" xfId="33922" xr:uid="{00000000-0005-0000-0000-000020840000}"/>
    <cellStyle name="Título 3 2 5 2 2 7" xfId="30812" xr:uid="{00000000-0005-0000-0000-000021840000}"/>
    <cellStyle name="Título 3 2 5 2 2 8" xfId="28467" xr:uid="{00000000-0005-0000-0000-000022840000}"/>
    <cellStyle name="Título 3 2 5 2 3" xfId="23863" xr:uid="{00000000-0005-0000-0000-000023840000}"/>
    <cellStyle name="Título 3 2 5 2 3 2" xfId="23864" xr:uid="{00000000-0005-0000-0000-000024840000}"/>
    <cellStyle name="Título 3 2 5 2 3 2 2" xfId="23865" xr:uid="{00000000-0005-0000-0000-000025840000}"/>
    <cellStyle name="Título 3 2 5 2 3 2 2 2" xfId="23866" xr:uid="{00000000-0005-0000-0000-000026840000}"/>
    <cellStyle name="Título 3 2 5 2 3 2 2 2 2" xfId="27716" xr:uid="{00000000-0005-0000-0000-000027840000}"/>
    <cellStyle name="Título 3 2 5 2 3 2 2 2 2 2" xfId="32355" xr:uid="{00000000-0005-0000-0000-000028840000}"/>
    <cellStyle name="Título 3 2 5 2 3 2 2 2 2 3" xfId="33941" xr:uid="{00000000-0005-0000-0000-000029840000}"/>
    <cellStyle name="Título 3 2 5 2 3 2 2 2 3" xfId="30831" xr:uid="{00000000-0005-0000-0000-00002A840000}"/>
    <cellStyle name="Título 3 2 5 2 3 2 2 2 4" xfId="28448" xr:uid="{00000000-0005-0000-0000-00002B840000}"/>
    <cellStyle name="Título 3 2 5 2 3 2 2 3" xfId="27715" xr:uid="{00000000-0005-0000-0000-00002C840000}"/>
    <cellStyle name="Título 3 2 5 2 3 2 2 3 2" xfId="32354" xr:uid="{00000000-0005-0000-0000-00002D840000}"/>
    <cellStyle name="Título 3 2 5 2 3 2 2 3 3" xfId="33940" xr:uid="{00000000-0005-0000-0000-00002E840000}"/>
    <cellStyle name="Título 3 2 5 2 3 2 2 4" xfId="30830" xr:uid="{00000000-0005-0000-0000-00002F840000}"/>
    <cellStyle name="Título 3 2 5 2 3 2 2 5" xfId="28449" xr:uid="{00000000-0005-0000-0000-000030840000}"/>
    <cellStyle name="Título 3 2 5 2 3 2 3" xfId="23867" xr:uid="{00000000-0005-0000-0000-000031840000}"/>
    <cellStyle name="Título 3 2 5 2 3 2 3 2" xfId="27717" xr:uid="{00000000-0005-0000-0000-000032840000}"/>
    <cellStyle name="Título 3 2 5 2 3 2 3 2 2" xfId="32356" xr:uid="{00000000-0005-0000-0000-000033840000}"/>
    <cellStyle name="Título 3 2 5 2 3 2 3 2 3" xfId="33942" xr:uid="{00000000-0005-0000-0000-000034840000}"/>
    <cellStyle name="Título 3 2 5 2 3 2 3 3" xfId="30832" xr:uid="{00000000-0005-0000-0000-000035840000}"/>
    <cellStyle name="Título 3 2 5 2 3 2 3 4" xfId="28447" xr:uid="{00000000-0005-0000-0000-000036840000}"/>
    <cellStyle name="Título 3 2 5 2 3 2 4" xfId="27714" xr:uid="{00000000-0005-0000-0000-000037840000}"/>
    <cellStyle name="Título 3 2 5 2 3 2 4 2" xfId="32353" xr:uid="{00000000-0005-0000-0000-000038840000}"/>
    <cellStyle name="Título 3 2 5 2 3 2 4 3" xfId="33939" xr:uid="{00000000-0005-0000-0000-000039840000}"/>
    <cellStyle name="Título 3 2 5 2 3 2 5" xfId="30829" xr:uid="{00000000-0005-0000-0000-00003A840000}"/>
    <cellStyle name="Título 3 2 5 2 3 2 6" xfId="28450" xr:uid="{00000000-0005-0000-0000-00003B840000}"/>
    <cellStyle name="Título 3 2 5 2 3 3" xfId="23868" xr:uid="{00000000-0005-0000-0000-00003C840000}"/>
    <cellStyle name="Título 3 2 5 2 3 3 2" xfId="23869" xr:uid="{00000000-0005-0000-0000-00003D840000}"/>
    <cellStyle name="Título 3 2 5 2 3 3 2 2" xfId="27719" xr:uid="{00000000-0005-0000-0000-00003E840000}"/>
    <cellStyle name="Título 3 2 5 2 3 3 2 2 2" xfId="32358" xr:uid="{00000000-0005-0000-0000-00003F840000}"/>
    <cellStyle name="Título 3 2 5 2 3 3 2 2 3" xfId="33944" xr:uid="{00000000-0005-0000-0000-000040840000}"/>
    <cellStyle name="Título 3 2 5 2 3 3 2 3" xfId="30834" xr:uid="{00000000-0005-0000-0000-000041840000}"/>
    <cellStyle name="Título 3 2 5 2 3 3 2 4" xfId="28445" xr:uid="{00000000-0005-0000-0000-000042840000}"/>
    <cellStyle name="Título 3 2 5 2 3 3 3" xfId="27718" xr:uid="{00000000-0005-0000-0000-000043840000}"/>
    <cellStyle name="Título 3 2 5 2 3 3 3 2" xfId="32357" xr:uid="{00000000-0005-0000-0000-000044840000}"/>
    <cellStyle name="Título 3 2 5 2 3 3 3 3" xfId="33943" xr:uid="{00000000-0005-0000-0000-000045840000}"/>
    <cellStyle name="Título 3 2 5 2 3 3 4" xfId="30833" xr:uid="{00000000-0005-0000-0000-000046840000}"/>
    <cellStyle name="Título 3 2 5 2 3 3 5" xfId="28446" xr:uid="{00000000-0005-0000-0000-000047840000}"/>
    <cellStyle name="Título 3 2 5 2 3 4" xfId="23870" xr:uid="{00000000-0005-0000-0000-000048840000}"/>
    <cellStyle name="Título 3 2 5 2 3 4 2" xfId="27720" xr:uid="{00000000-0005-0000-0000-000049840000}"/>
    <cellStyle name="Título 3 2 5 2 3 4 2 2" xfId="32359" xr:uid="{00000000-0005-0000-0000-00004A840000}"/>
    <cellStyle name="Título 3 2 5 2 3 4 2 3" xfId="33945" xr:uid="{00000000-0005-0000-0000-00004B840000}"/>
    <cellStyle name="Título 3 2 5 2 3 4 3" xfId="30835" xr:uid="{00000000-0005-0000-0000-00004C840000}"/>
    <cellStyle name="Título 3 2 5 2 3 4 4" xfId="28444" xr:uid="{00000000-0005-0000-0000-00004D840000}"/>
    <cellStyle name="Título 3 2 5 2 3 5" xfId="27713" xr:uid="{00000000-0005-0000-0000-00004E840000}"/>
    <cellStyle name="Título 3 2 5 2 3 5 2" xfId="32352" xr:uid="{00000000-0005-0000-0000-00004F840000}"/>
    <cellStyle name="Título 3 2 5 2 3 5 3" xfId="33938" xr:uid="{00000000-0005-0000-0000-000050840000}"/>
    <cellStyle name="Título 3 2 5 2 3 6" xfId="30828" xr:uid="{00000000-0005-0000-0000-000051840000}"/>
    <cellStyle name="Título 3 2 5 2 3 7" xfId="28451" xr:uid="{00000000-0005-0000-0000-000052840000}"/>
    <cellStyle name="Título 3 2 5 2 4" xfId="23871" xr:uid="{00000000-0005-0000-0000-000053840000}"/>
    <cellStyle name="Título 3 2 5 2 4 2" xfId="23872" xr:uid="{00000000-0005-0000-0000-000054840000}"/>
    <cellStyle name="Título 3 2 5 2 4 2 2" xfId="23873" xr:uid="{00000000-0005-0000-0000-000055840000}"/>
    <cellStyle name="Título 3 2 5 2 4 2 2 2" xfId="27723" xr:uid="{00000000-0005-0000-0000-000056840000}"/>
    <cellStyle name="Título 3 2 5 2 4 2 2 2 2" xfId="32362" xr:uid="{00000000-0005-0000-0000-000057840000}"/>
    <cellStyle name="Título 3 2 5 2 4 2 2 2 3" xfId="33948" xr:uid="{00000000-0005-0000-0000-000058840000}"/>
    <cellStyle name="Título 3 2 5 2 4 2 2 3" xfId="30838" xr:uid="{00000000-0005-0000-0000-000059840000}"/>
    <cellStyle name="Título 3 2 5 2 4 2 2 4" xfId="28441" xr:uid="{00000000-0005-0000-0000-00005A840000}"/>
    <cellStyle name="Título 3 2 5 2 4 2 3" xfId="27722" xr:uid="{00000000-0005-0000-0000-00005B840000}"/>
    <cellStyle name="Título 3 2 5 2 4 2 3 2" xfId="32361" xr:uid="{00000000-0005-0000-0000-00005C840000}"/>
    <cellStyle name="Título 3 2 5 2 4 2 3 3" xfId="33947" xr:uid="{00000000-0005-0000-0000-00005D840000}"/>
    <cellStyle name="Título 3 2 5 2 4 2 4" xfId="30837" xr:uid="{00000000-0005-0000-0000-00005E840000}"/>
    <cellStyle name="Título 3 2 5 2 4 2 5" xfId="28442" xr:uid="{00000000-0005-0000-0000-00005F840000}"/>
    <cellStyle name="Título 3 2 5 2 4 3" xfId="23874" xr:uid="{00000000-0005-0000-0000-000060840000}"/>
    <cellStyle name="Título 3 2 5 2 4 3 2" xfId="27724" xr:uid="{00000000-0005-0000-0000-000061840000}"/>
    <cellStyle name="Título 3 2 5 2 4 3 2 2" xfId="32363" xr:uid="{00000000-0005-0000-0000-000062840000}"/>
    <cellStyle name="Título 3 2 5 2 4 3 2 3" xfId="33949" xr:uid="{00000000-0005-0000-0000-000063840000}"/>
    <cellStyle name="Título 3 2 5 2 4 3 3" xfId="30839" xr:uid="{00000000-0005-0000-0000-000064840000}"/>
    <cellStyle name="Título 3 2 5 2 4 3 4" xfId="28440" xr:uid="{00000000-0005-0000-0000-000065840000}"/>
    <cellStyle name="Título 3 2 5 2 4 4" xfId="27721" xr:uid="{00000000-0005-0000-0000-000066840000}"/>
    <cellStyle name="Título 3 2 5 2 4 4 2" xfId="32360" xr:uid="{00000000-0005-0000-0000-000067840000}"/>
    <cellStyle name="Título 3 2 5 2 4 4 3" xfId="33946" xr:uid="{00000000-0005-0000-0000-000068840000}"/>
    <cellStyle name="Título 3 2 5 2 4 5" xfId="30836" xr:uid="{00000000-0005-0000-0000-000069840000}"/>
    <cellStyle name="Título 3 2 5 2 4 6" xfId="28443" xr:uid="{00000000-0005-0000-0000-00006A840000}"/>
    <cellStyle name="Título 3 2 5 2 5" xfId="23875" xr:uid="{00000000-0005-0000-0000-00006B840000}"/>
    <cellStyle name="Título 3 2 5 2 5 2" xfId="23876" xr:uid="{00000000-0005-0000-0000-00006C840000}"/>
    <cellStyle name="Título 3 2 5 2 5 2 2" xfId="27726" xr:uid="{00000000-0005-0000-0000-00006D840000}"/>
    <cellStyle name="Título 3 2 5 2 5 2 2 2" xfId="32365" xr:uid="{00000000-0005-0000-0000-00006E840000}"/>
    <cellStyle name="Título 3 2 5 2 5 2 2 3" xfId="33951" xr:uid="{00000000-0005-0000-0000-00006F840000}"/>
    <cellStyle name="Título 3 2 5 2 5 2 3" xfId="30841" xr:uid="{00000000-0005-0000-0000-000070840000}"/>
    <cellStyle name="Título 3 2 5 2 5 2 4" xfId="28438" xr:uid="{00000000-0005-0000-0000-000071840000}"/>
    <cellStyle name="Título 3 2 5 2 5 3" xfId="27725" xr:uid="{00000000-0005-0000-0000-000072840000}"/>
    <cellStyle name="Título 3 2 5 2 5 3 2" xfId="32364" xr:uid="{00000000-0005-0000-0000-000073840000}"/>
    <cellStyle name="Título 3 2 5 2 5 3 3" xfId="33950" xr:uid="{00000000-0005-0000-0000-000074840000}"/>
    <cellStyle name="Título 3 2 5 2 5 4" xfId="30840" xr:uid="{00000000-0005-0000-0000-000075840000}"/>
    <cellStyle name="Título 3 2 5 2 5 5" xfId="28439" xr:uid="{00000000-0005-0000-0000-000076840000}"/>
    <cellStyle name="Título 3 2 5 2 6" xfId="23877" xr:uid="{00000000-0005-0000-0000-000077840000}"/>
    <cellStyle name="Título 3 2 5 2 6 2" xfId="23878" xr:uid="{00000000-0005-0000-0000-000078840000}"/>
    <cellStyle name="Título 3 2 5 2 6 2 2" xfId="27728" xr:uid="{00000000-0005-0000-0000-000079840000}"/>
    <cellStyle name="Título 3 2 5 2 6 2 2 2" xfId="32367" xr:uid="{00000000-0005-0000-0000-00007A840000}"/>
    <cellStyle name="Título 3 2 5 2 6 2 2 3" xfId="33953" xr:uid="{00000000-0005-0000-0000-00007B840000}"/>
    <cellStyle name="Título 3 2 5 2 6 2 3" xfId="30843" xr:uid="{00000000-0005-0000-0000-00007C840000}"/>
    <cellStyle name="Título 3 2 5 2 6 2 4" xfId="28436" xr:uid="{00000000-0005-0000-0000-00007D840000}"/>
    <cellStyle name="Título 3 2 5 2 6 3" xfId="27727" xr:uid="{00000000-0005-0000-0000-00007E840000}"/>
    <cellStyle name="Título 3 2 5 2 6 3 2" xfId="32366" xr:uid="{00000000-0005-0000-0000-00007F840000}"/>
    <cellStyle name="Título 3 2 5 2 6 3 3" xfId="33952" xr:uid="{00000000-0005-0000-0000-000080840000}"/>
    <cellStyle name="Título 3 2 5 2 6 4" xfId="30842" xr:uid="{00000000-0005-0000-0000-000081840000}"/>
    <cellStyle name="Título 3 2 5 2 6 5" xfId="28437" xr:uid="{00000000-0005-0000-0000-000082840000}"/>
    <cellStyle name="Título 3 2 5 2 7" xfId="23879" xr:uid="{00000000-0005-0000-0000-000083840000}"/>
    <cellStyle name="Título 3 2 5 2 7 2" xfId="27729" xr:uid="{00000000-0005-0000-0000-000084840000}"/>
    <cellStyle name="Título 3 2 5 2 7 2 2" xfId="32368" xr:uid="{00000000-0005-0000-0000-000085840000}"/>
    <cellStyle name="Título 3 2 5 2 7 2 3" xfId="33954" xr:uid="{00000000-0005-0000-0000-000086840000}"/>
    <cellStyle name="Título 3 2 5 2 7 3" xfId="30844" xr:uid="{00000000-0005-0000-0000-000087840000}"/>
    <cellStyle name="Título 3 2 5 2 7 4" xfId="28435" xr:uid="{00000000-0005-0000-0000-000088840000}"/>
    <cellStyle name="Título 3 2 5 2 8" xfId="27696" xr:uid="{00000000-0005-0000-0000-000089840000}"/>
    <cellStyle name="Título 3 2 5 2 8 2" xfId="32335" xr:uid="{00000000-0005-0000-0000-00008A840000}"/>
    <cellStyle name="Título 3 2 5 2 8 3" xfId="33921" xr:uid="{00000000-0005-0000-0000-00008B840000}"/>
    <cellStyle name="Título 3 2 5 2 9" xfId="28102" xr:uid="{00000000-0005-0000-0000-00008C840000}"/>
    <cellStyle name="Título 3 2 5 2 9 2" xfId="32738" xr:uid="{00000000-0005-0000-0000-00008D840000}"/>
    <cellStyle name="Título 3 2 5 2 9 3" xfId="34324" xr:uid="{00000000-0005-0000-0000-00008E840000}"/>
    <cellStyle name="Título 3 2 5 3" xfId="23880" xr:uid="{00000000-0005-0000-0000-00008F840000}"/>
    <cellStyle name="Título 3 2 5 3 2" xfId="23881" xr:uid="{00000000-0005-0000-0000-000090840000}"/>
    <cellStyle name="Título 3 2 5 3 2 2" xfId="23882" xr:uid="{00000000-0005-0000-0000-000091840000}"/>
    <cellStyle name="Título 3 2 5 3 2 2 2" xfId="23883" xr:uid="{00000000-0005-0000-0000-000092840000}"/>
    <cellStyle name="Título 3 2 5 3 2 2 2 2" xfId="23884" xr:uid="{00000000-0005-0000-0000-000093840000}"/>
    <cellStyle name="Título 3 2 5 3 2 2 2 2 2" xfId="27734" xr:uid="{00000000-0005-0000-0000-000094840000}"/>
    <cellStyle name="Título 3 2 5 3 2 2 2 2 2 2" xfId="32373" xr:uid="{00000000-0005-0000-0000-000095840000}"/>
    <cellStyle name="Título 3 2 5 3 2 2 2 2 2 3" xfId="33959" xr:uid="{00000000-0005-0000-0000-000096840000}"/>
    <cellStyle name="Título 3 2 5 3 2 2 2 2 3" xfId="30849" xr:uid="{00000000-0005-0000-0000-000097840000}"/>
    <cellStyle name="Título 3 2 5 3 2 2 2 2 4" xfId="28430" xr:uid="{00000000-0005-0000-0000-000098840000}"/>
    <cellStyle name="Título 3 2 5 3 2 2 2 3" xfId="27733" xr:uid="{00000000-0005-0000-0000-000099840000}"/>
    <cellStyle name="Título 3 2 5 3 2 2 2 3 2" xfId="32372" xr:uid="{00000000-0005-0000-0000-00009A840000}"/>
    <cellStyle name="Título 3 2 5 3 2 2 2 3 3" xfId="33958" xr:uid="{00000000-0005-0000-0000-00009B840000}"/>
    <cellStyle name="Título 3 2 5 3 2 2 2 4" xfId="30848" xr:uid="{00000000-0005-0000-0000-00009C840000}"/>
    <cellStyle name="Título 3 2 5 3 2 2 2 5" xfId="28431" xr:uid="{00000000-0005-0000-0000-00009D840000}"/>
    <cellStyle name="Título 3 2 5 3 2 2 3" xfId="23885" xr:uid="{00000000-0005-0000-0000-00009E840000}"/>
    <cellStyle name="Título 3 2 5 3 2 2 3 2" xfId="27735" xr:uid="{00000000-0005-0000-0000-00009F840000}"/>
    <cellStyle name="Título 3 2 5 3 2 2 3 2 2" xfId="32374" xr:uid="{00000000-0005-0000-0000-0000A0840000}"/>
    <cellStyle name="Título 3 2 5 3 2 2 3 2 3" xfId="33960" xr:uid="{00000000-0005-0000-0000-0000A1840000}"/>
    <cellStyle name="Título 3 2 5 3 2 2 3 3" xfId="30850" xr:uid="{00000000-0005-0000-0000-0000A2840000}"/>
    <cellStyle name="Título 3 2 5 3 2 2 3 4" xfId="28429" xr:uid="{00000000-0005-0000-0000-0000A3840000}"/>
    <cellStyle name="Título 3 2 5 3 2 2 4" xfId="27732" xr:uid="{00000000-0005-0000-0000-0000A4840000}"/>
    <cellStyle name="Título 3 2 5 3 2 2 4 2" xfId="32371" xr:uid="{00000000-0005-0000-0000-0000A5840000}"/>
    <cellStyle name="Título 3 2 5 3 2 2 4 3" xfId="33957" xr:uid="{00000000-0005-0000-0000-0000A6840000}"/>
    <cellStyle name="Título 3 2 5 3 2 2 5" xfId="30847" xr:uid="{00000000-0005-0000-0000-0000A7840000}"/>
    <cellStyle name="Título 3 2 5 3 2 2 6" xfId="28432" xr:uid="{00000000-0005-0000-0000-0000A8840000}"/>
    <cellStyle name="Título 3 2 5 3 2 3" xfId="23886" xr:uid="{00000000-0005-0000-0000-0000A9840000}"/>
    <cellStyle name="Título 3 2 5 3 2 3 2" xfId="23887" xr:uid="{00000000-0005-0000-0000-0000AA840000}"/>
    <cellStyle name="Título 3 2 5 3 2 3 2 2" xfId="27737" xr:uid="{00000000-0005-0000-0000-0000AB840000}"/>
    <cellStyle name="Título 3 2 5 3 2 3 2 2 2" xfId="32376" xr:uid="{00000000-0005-0000-0000-0000AC840000}"/>
    <cellStyle name="Título 3 2 5 3 2 3 2 2 3" xfId="33962" xr:uid="{00000000-0005-0000-0000-0000AD840000}"/>
    <cellStyle name="Título 3 2 5 3 2 3 2 3" xfId="30852" xr:uid="{00000000-0005-0000-0000-0000AE840000}"/>
    <cellStyle name="Título 3 2 5 3 2 3 2 4" xfId="28427" xr:uid="{00000000-0005-0000-0000-0000AF840000}"/>
    <cellStyle name="Título 3 2 5 3 2 3 3" xfId="27736" xr:uid="{00000000-0005-0000-0000-0000B0840000}"/>
    <cellStyle name="Título 3 2 5 3 2 3 3 2" xfId="32375" xr:uid="{00000000-0005-0000-0000-0000B1840000}"/>
    <cellStyle name="Título 3 2 5 3 2 3 3 3" xfId="33961" xr:uid="{00000000-0005-0000-0000-0000B2840000}"/>
    <cellStyle name="Título 3 2 5 3 2 3 4" xfId="30851" xr:uid="{00000000-0005-0000-0000-0000B3840000}"/>
    <cellStyle name="Título 3 2 5 3 2 3 5" xfId="28428" xr:uid="{00000000-0005-0000-0000-0000B4840000}"/>
    <cellStyle name="Título 3 2 5 3 2 4" xfId="23888" xr:uid="{00000000-0005-0000-0000-0000B5840000}"/>
    <cellStyle name="Título 3 2 5 3 2 4 2" xfId="27738" xr:uid="{00000000-0005-0000-0000-0000B6840000}"/>
    <cellStyle name="Título 3 2 5 3 2 4 2 2" xfId="32377" xr:uid="{00000000-0005-0000-0000-0000B7840000}"/>
    <cellStyle name="Título 3 2 5 3 2 4 2 3" xfId="33963" xr:uid="{00000000-0005-0000-0000-0000B8840000}"/>
    <cellStyle name="Título 3 2 5 3 2 4 3" xfId="30853" xr:uid="{00000000-0005-0000-0000-0000B9840000}"/>
    <cellStyle name="Título 3 2 5 3 2 4 4" xfId="28426" xr:uid="{00000000-0005-0000-0000-0000BA840000}"/>
    <cellStyle name="Título 3 2 5 3 2 5" xfId="27731" xr:uid="{00000000-0005-0000-0000-0000BB840000}"/>
    <cellStyle name="Título 3 2 5 3 2 5 2" xfId="32370" xr:uid="{00000000-0005-0000-0000-0000BC840000}"/>
    <cellStyle name="Título 3 2 5 3 2 5 3" xfId="33956" xr:uid="{00000000-0005-0000-0000-0000BD840000}"/>
    <cellStyle name="Título 3 2 5 3 2 6" xfId="30846" xr:uid="{00000000-0005-0000-0000-0000BE840000}"/>
    <cellStyle name="Título 3 2 5 3 2 7" xfId="28433" xr:uid="{00000000-0005-0000-0000-0000BF840000}"/>
    <cellStyle name="Título 3 2 5 3 3" xfId="23889" xr:uid="{00000000-0005-0000-0000-0000C0840000}"/>
    <cellStyle name="Título 3 2 5 3 3 2" xfId="23890" xr:uid="{00000000-0005-0000-0000-0000C1840000}"/>
    <cellStyle name="Título 3 2 5 3 3 2 2" xfId="23891" xr:uid="{00000000-0005-0000-0000-0000C2840000}"/>
    <cellStyle name="Título 3 2 5 3 3 2 2 2" xfId="27741" xr:uid="{00000000-0005-0000-0000-0000C3840000}"/>
    <cellStyle name="Título 3 2 5 3 3 2 2 2 2" xfId="32380" xr:uid="{00000000-0005-0000-0000-0000C4840000}"/>
    <cellStyle name="Título 3 2 5 3 3 2 2 2 3" xfId="33966" xr:uid="{00000000-0005-0000-0000-0000C5840000}"/>
    <cellStyle name="Título 3 2 5 3 3 2 2 3" xfId="30856" xr:uid="{00000000-0005-0000-0000-0000C6840000}"/>
    <cellStyle name="Título 3 2 5 3 3 2 2 4" xfId="28423" xr:uid="{00000000-0005-0000-0000-0000C7840000}"/>
    <cellStyle name="Título 3 2 5 3 3 2 3" xfId="27740" xr:uid="{00000000-0005-0000-0000-0000C8840000}"/>
    <cellStyle name="Título 3 2 5 3 3 2 3 2" xfId="32379" xr:uid="{00000000-0005-0000-0000-0000C9840000}"/>
    <cellStyle name="Título 3 2 5 3 3 2 3 3" xfId="33965" xr:uid="{00000000-0005-0000-0000-0000CA840000}"/>
    <cellStyle name="Título 3 2 5 3 3 2 4" xfId="30855" xr:uid="{00000000-0005-0000-0000-0000CB840000}"/>
    <cellStyle name="Título 3 2 5 3 3 2 5" xfId="28424" xr:uid="{00000000-0005-0000-0000-0000CC840000}"/>
    <cellStyle name="Título 3 2 5 3 3 3" xfId="23892" xr:uid="{00000000-0005-0000-0000-0000CD840000}"/>
    <cellStyle name="Título 3 2 5 3 3 3 2" xfId="27742" xr:uid="{00000000-0005-0000-0000-0000CE840000}"/>
    <cellStyle name="Título 3 2 5 3 3 3 2 2" xfId="32381" xr:uid="{00000000-0005-0000-0000-0000CF840000}"/>
    <cellStyle name="Título 3 2 5 3 3 3 2 3" xfId="33967" xr:uid="{00000000-0005-0000-0000-0000D0840000}"/>
    <cellStyle name="Título 3 2 5 3 3 3 3" xfId="30857" xr:uid="{00000000-0005-0000-0000-0000D1840000}"/>
    <cellStyle name="Título 3 2 5 3 3 3 4" xfId="28422" xr:uid="{00000000-0005-0000-0000-0000D2840000}"/>
    <cellStyle name="Título 3 2 5 3 3 4" xfId="27739" xr:uid="{00000000-0005-0000-0000-0000D3840000}"/>
    <cellStyle name="Título 3 2 5 3 3 4 2" xfId="32378" xr:uid="{00000000-0005-0000-0000-0000D4840000}"/>
    <cellStyle name="Título 3 2 5 3 3 4 3" xfId="33964" xr:uid="{00000000-0005-0000-0000-0000D5840000}"/>
    <cellStyle name="Título 3 2 5 3 3 5" xfId="30854" xr:uid="{00000000-0005-0000-0000-0000D6840000}"/>
    <cellStyle name="Título 3 2 5 3 3 6" xfId="28425" xr:uid="{00000000-0005-0000-0000-0000D7840000}"/>
    <cellStyle name="Título 3 2 5 3 4" xfId="23893" xr:uid="{00000000-0005-0000-0000-0000D8840000}"/>
    <cellStyle name="Título 3 2 5 3 4 2" xfId="23894" xr:uid="{00000000-0005-0000-0000-0000D9840000}"/>
    <cellStyle name="Título 3 2 5 3 4 2 2" xfId="27744" xr:uid="{00000000-0005-0000-0000-0000DA840000}"/>
    <cellStyle name="Título 3 2 5 3 4 2 2 2" xfId="32383" xr:uid="{00000000-0005-0000-0000-0000DB840000}"/>
    <cellStyle name="Título 3 2 5 3 4 2 2 3" xfId="33969" xr:uid="{00000000-0005-0000-0000-0000DC840000}"/>
    <cellStyle name="Título 3 2 5 3 4 2 3" xfId="30859" xr:uid="{00000000-0005-0000-0000-0000DD840000}"/>
    <cellStyle name="Título 3 2 5 3 4 2 4" xfId="28420" xr:uid="{00000000-0005-0000-0000-0000DE840000}"/>
    <cellStyle name="Título 3 2 5 3 4 3" xfId="27743" xr:uid="{00000000-0005-0000-0000-0000DF840000}"/>
    <cellStyle name="Título 3 2 5 3 4 3 2" xfId="32382" xr:uid="{00000000-0005-0000-0000-0000E0840000}"/>
    <cellStyle name="Título 3 2 5 3 4 3 3" xfId="33968" xr:uid="{00000000-0005-0000-0000-0000E1840000}"/>
    <cellStyle name="Título 3 2 5 3 4 4" xfId="30858" xr:uid="{00000000-0005-0000-0000-0000E2840000}"/>
    <cellStyle name="Título 3 2 5 3 4 5" xfId="28421" xr:uid="{00000000-0005-0000-0000-0000E3840000}"/>
    <cellStyle name="Título 3 2 5 3 5" xfId="23895" xr:uid="{00000000-0005-0000-0000-0000E4840000}"/>
    <cellStyle name="Título 3 2 5 3 5 2" xfId="27745" xr:uid="{00000000-0005-0000-0000-0000E5840000}"/>
    <cellStyle name="Título 3 2 5 3 5 2 2" xfId="32384" xr:uid="{00000000-0005-0000-0000-0000E6840000}"/>
    <cellStyle name="Título 3 2 5 3 5 2 3" xfId="33970" xr:uid="{00000000-0005-0000-0000-0000E7840000}"/>
    <cellStyle name="Título 3 2 5 3 5 3" xfId="30860" xr:uid="{00000000-0005-0000-0000-0000E8840000}"/>
    <cellStyle name="Título 3 2 5 3 5 4" xfId="28419" xr:uid="{00000000-0005-0000-0000-0000E9840000}"/>
    <cellStyle name="Título 3 2 5 3 6" xfId="27730" xr:uid="{00000000-0005-0000-0000-0000EA840000}"/>
    <cellStyle name="Título 3 2 5 3 6 2" xfId="32369" xr:uid="{00000000-0005-0000-0000-0000EB840000}"/>
    <cellStyle name="Título 3 2 5 3 6 3" xfId="33955" xr:uid="{00000000-0005-0000-0000-0000EC840000}"/>
    <cellStyle name="Título 3 2 5 3 7" xfId="28103" xr:uid="{00000000-0005-0000-0000-0000ED840000}"/>
    <cellStyle name="Título 3 2 5 3 7 2" xfId="32739" xr:uid="{00000000-0005-0000-0000-0000EE840000}"/>
    <cellStyle name="Título 3 2 5 3 7 3" xfId="34325" xr:uid="{00000000-0005-0000-0000-0000EF840000}"/>
    <cellStyle name="Título 3 2 5 3 8" xfId="30845" xr:uid="{00000000-0005-0000-0000-0000F0840000}"/>
    <cellStyle name="Título 3 2 5 3 9" xfId="28434" xr:uid="{00000000-0005-0000-0000-0000F1840000}"/>
    <cellStyle name="Título 3 2 5 4" xfId="23896" xr:uid="{00000000-0005-0000-0000-0000F2840000}"/>
    <cellStyle name="Título 3 2 5 4 2" xfId="23897" xr:uid="{00000000-0005-0000-0000-0000F3840000}"/>
    <cellStyle name="Título 3 2 5 4 2 2" xfId="23898" xr:uid="{00000000-0005-0000-0000-0000F4840000}"/>
    <cellStyle name="Título 3 2 5 4 2 2 2" xfId="23899" xr:uid="{00000000-0005-0000-0000-0000F5840000}"/>
    <cellStyle name="Título 3 2 5 4 2 2 2 2" xfId="23900" xr:uid="{00000000-0005-0000-0000-0000F6840000}"/>
    <cellStyle name="Título 3 2 5 4 2 2 2 2 2" xfId="27750" xr:uid="{00000000-0005-0000-0000-0000F7840000}"/>
    <cellStyle name="Título 3 2 5 4 2 2 2 2 2 2" xfId="32389" xr:uid="{00000000-0005-0000-0000-0000F8840000}"/>
    <cellStyle name="Título 3 2 5 4 2 2 2 2 2 3" xfId="33975" xr:uid="{00000000-0005-0000-0000-0000F9840000}"/>
    <cellStyle name="Título 3 2 5 4 2 2 2 2 3" xfId="30865" xr:uid="{00000000-0005-0000-0000-0000FA840000}"/>
    <cellStyle name="Título 3 2 5 4 2 2 2 2 4" xfId="28414" xr:uid="{00000000-0005-0000-0000-0000FB840000}"/>
    <cellStyle name="Título 3 2 5 4 2 2 2 3" xfId="27749" xr:uid="{00000000-0005-0000-0000-0000FC840000}"/>
    <cellStyle name="Título 3 2 5 4 2 2 2 3 2" xfId="32388" xr:uid="{00000000-0005-0000-0000-0000FD840000}"/>
    <cellStyle name="Título 3 2 5 4 2 2 2 3 3" xfId="33974" xr:uid="{00000000-0005-0000-0000-0000FE840000}"/>
    <cellStyle name="Título 3 2 5 4 2 2 2 4" xfId="30864" xr:uid="{00000000-0005-0000-0000-0000FF840000}"/>
    <cellStyle name="Título 3 2 5 4 2 2 2 5" xfId="28415" xr:uid="{00000000-0005-0000-0000-000000850000}"/>
    <cellStyle name="Título 3 2 5 4 2 2 3" xfId="23901" xr:uid="{00000000-0005-0000-0000-000001850000}"/>
    <cellStyle name="Título 3 2 5 4 2 2 3 2" xfId="27751" xr:uid="{00000000-0005-0000-0000-000002850000}"/>
    <cellStyle name="Título 3 2 5 4 2 2 3 2 2" xfId="32390" xr:uid="{00000000-0005-0000-0000-000003850000}"/>
    <cellStyle name="Título 3 2 5 4 2 2 3 2 3" xfId="33976" xr:uid="{00000000-0005-0000-0000-000004850000}"/>
    <cellStyle name="Título 3 2 5 4 2 2 3 3" xfId="30866" xr:uid="{00000000-0005-0000-0000-000005850000}"/>
    <cellStyle name="Título 3 2 5 4 2 2 3 4" xfId="28413" xr:uid="{00000000-0005-0000-0000-000006850000}"/>
    <cellStyle name="Título 3 2 5 4 2 2 4" xfId="27748" xr:uid="{00000000-0005-0000-0000-000007850000}"/>
    <cellStyle name="Título 3 2 5 4 2 2 4 2" xfId="32387" xr:uid="{00000000-0005-0000-0000-000008850000}"/>
    <cellStyle name="Título 3 2 5 4 2 2 4 3" xfId="33973" xr:uid="{00000000-0005-0000-0000-000009850000}"/>
    <cellStyle name="Título 3 2 5 4 2 2 5" xfId="30863" xr:uid="{00000000-0005-0000-0000-00000A850000}"/>
    <cellStyle name="Título 3 2 5 4 2 2 6" xfId="28416" xr:uid="{00000000-0005-0000-0000-00000B850000}"/>
    <cellStyle name="Título 3 2 5 4 2 3" xfId="23902" xr:uid="{00000000-0005-0000-0000-00000C850000}"/>
    <cellStyle name="Título 3 2 5 4 2 3 2" xfId="23903" xr:uid="{00000000-0005-0000-0000-00000D850000}"/>
    <cellStyle name="Título 3 2 5 4 2 3 2 2" xfId="27753" xr:uid="{00000000-0005-0000-0000-00000E850000}"/>
    <cellStyle name="Título 3 2 5 4 2 3 2 2 2" xfId="32392" xr:uid="{00000000-0005-0000-0000-00000F850000}"/>
    <cellStyle name="Título 3 2 5 4 2 3 2 2 3" xfId="33978" xr:uid="{00000000-0005-0000-0000-000010850000}"/>
    <cellStyle name="Título 3 2 5 4 2 3 2 3" xfId="30868" xr:uid="{00000000-0005-0000-0000-000011850000}"/>
    <cellStyle name="Título 3 2 5 4 2 3 2 4" xfId="28411" xr:uid="{00000000-0005-0000-0000-000012850000}"/>
    <cellStyle name="Título 3 2 5 4 2 3 3" xfId="27752" xr:uid="{00000000-0005-0000-0000-000013850000}"/>
    <cellStyle name="Título 3 2 5 4 2 3 3 2" xfId="32391" xr:uid="{00000000-0005-0000-0000-000014850000}"/>
    <cellStyle name="Título 3 2 5 4 2 3 3 3" xfId="33977" xr:uid="{00000000-0005-0000-0000-000015850000}"/>
    <cellStyle name="Título 3 2 5 4 2 3 4" xfId="30867" xr:uid="{00000000-0005-0000-0000-000016850000}"/>
    <cellStyle name="Título 3 2 5 4 2 3 5" xfId="28412" xr:uid="{00000000-0005-0000-0000-000017850000}"/>
    <cellStyle name="Título 3 2 5 4 2 4" xfId="23904" xr:uid="{00000000-0005-0000-0000-000018850000}"/>
    <cellStyle name="Título 3 2 5 4 2 4 2" xfId="27754" xr:uid="{00000000-0005-0000-0000-000019850000}"/>
    <cellStyle name="Título 3 2 5 4 2 4 2 2" xfId="32393" xr:uid="{00000000-0005-0000-0000-00001A850000}"/>
    <cellStyle name="Título 3 2 5 4 2 4 2 3" xfId="33979" xr:uid="{00000000-0005-0000-0000-00001B850000}"/>
    <cellStyle name="Título 3 2 5 4 2 4 3" xfId="30869" xr:uid="{00000000-0005-0000-0000-00001C850000}"/>
    <cellStyle name="Título 3 2 5 4 2 4 4" xfId="28410" xr:uid="{00000000-0005-0000-0000-00001D850000}"/>
    <cellStyle name="Título 3 2 5 4 2 5" xfId="27747" xr:uid="{00000000-0005-0000-0000-00001E850000}"/>
    <cellStyle name="Título 3 2 5 4 2 5 2" xfId="32386" xr:uid="{00000000-0005-0000-0000-00001F850000}"/>
    <cellStyle name="Título 3 2 5 4 2 5 3" xfId="33972" xr:uid="{00000000-0005-0000-0000-000020850000}"/>
    <cellStyle name="Título 3 2 5 4 2 6" xfId="30862" xr:uid="{00000000-0005-0000-0000-000021850000}"/>
    <cellStyle name="Título 3 2 5 4 2 7" xfId="28417" xr:uid="{00000000-0005-0000-0000-000022850000}"/>
    <cellStyle name="Título 3 2 5 4 3" xfId="23905" xr:uid="{00000000-0005-0000-0000-000023850000}"/>
    <cellStyle name="Título 3 2 5 4 3 2" xfId="23906" xr:uid="{00000000-0005-0000-0000-000024850000}"/>
    <cellStyle name="Título 3 2 5 4 3 2 2" xfId="23907" xr:uid="{00000000-0005-0000-0000-000025850000}"/>
    <cellStyle name="Título 3 2 5 4 3 2 2 2" xfId="27757" xr:uid="{00000000-0005-0000-0000-000026850000}"/>
    <cellStyle name="Título 3 2 5 4 3 2 2 2 2" xfId="32396" xr:uid="{00000000-0005-0000-0000-000027850000}"/>
    <cellStyle name="Título 3 2 5 4 3 2 2 2 3" xfId="33982" xr:uid="{00000000-0005-0000-0000-000028850000}"/>
    <cellStyle name="Título 3 2 5 4 3 2 2 3" xfId="30872" xr:uid="{00000000-0005-0000-0000-000029850000}"/>
    <cellStyle name="Título 3 2 5 4 3 2 2 4" xfId="28407" xr:uid="{00000000-0005-0000-0000-00002A850000}"/>
    <cellStyle name="Título 3 2 5 4 3 2 3" xfId="27756" xr:uid="{00000000-0005-0000-0000-00002B850000}"/>
    <cellStyle name="Título 3 2 5 4 3 2 3 2" xfId="32395" xr:uid="{00000000-0005-0000-0000-00002C850000}"/>
    <cellStyle name="Título 3 2 5 4 3 2 3 3" xfId="33981" xr:uid="{00000000-0005-0000-0000-00002D850000}"/>
    <cellStyle name="Título 3 2 5 4 3 2 4" xfId="30871" xr:uid="{00000000-0005-0000-0000-00002E850000}"/>
    <cellStyle name="Título 3 2 5 4 3 2 5" xfId="28408" xr:uid="{00000000-0005-0000-0000-00002F850000}"/>
    <cellStyle name="Título 3 2 5 4 3 3" xfId="23908" xr:uid="{00000000-0005-0000-0000-000030850000}"/>
    <cellStyle name="Título 3 2 5 4 3 3 2" xfId="27758" xr:uid="{00000000-0005-0000-0000-000031850000}"/>
    <cellStyle name="Título 3 2 5 4 3 3 2 2" xfId="32397" xr:uid="{00000000-0005-0000-0000-000032850000}"/>
    <cellStyle name="Título 3 2 5 4 3 3 2 3" xfId="33983" xr:uid="{00000000-0005-0000-0000-000033850000}"/>
    <cellStyle name="Título 3 2 5 4 3 3 3" xfId="30873" xr:uid="{00000000-0005-0000-0000-000034850000}"/>
    <cellStyle name="Título 3 2 5 4 3 3 4" xfId="28406" xr:uid="{00000000-0005-0000-0000-000035850000}"/>
    <cellStyle name="Título 3 2 5 4 3 4" xfId="27755" xr:uid="{00000000-0005-0000-0000-000036850000}"/>
    <cellStyle name="Título 3 2 5 4 3 4 2" xfId="32394" xr:uid="{00000000-0005-0000-0000-000037850000}"/>
    <cellStyle name="Título 3 2 5 4 3 4 3" xfId="33980" xr:uid="{00000000-0005-0000-0000-000038850000}"/>
    <cellStyle name="Título 3 2 5 4 3 5" xfId="30870" xr:uid="{00000000-0005-0000-0000-000039850000}"/>
    <cellStyle name="Título 3 2 5 4 3 6" xfId="28409" xr:uid="{00000000-0005-0000-0000-00003A850000}"/>
    <cellStyle name="Título 3 2 5 4 4" xfId="23909" xr:uid="{00000000-0005-0000-0000-00003B850000}"/>
    <cellStyle name="Título 3 2 5 4 4 2" xfId="23910" xr:uid="{00000000-0005-0000-0000-00003C850000}"/>
    <cellStyle name="Título 3 2 5 4 4 2 2" xfId="27760" xr:uid="{00000000-0005-0000-0000-00003D850000}"/>
    <cellStyle name="Título 3 2 5 4 4 2 2 2" xfId="32399" xr:uid="{00000000-0005-0000-0000-00003E850000}"/>
    <cellStyle name="Título 3 2 5 4 4 2 2 3" xfId="33985" xr:uid="{00000000-0005-0000-0000-00003F850000}"/>
    <cellStyle name="Título 3 2 5 4 4 2 3" xfId="30875" xr:uid="{00000000-0005-0000-0000-000040850000}"/>
    <cellStyle name="Título 3 2 5 4 4 2 4" xfId="28404" xr:uid="{00000000-0005-0000-0000-000041850000}"/>
    <cellStyle name="Título 3 2 5 4 4 3" xfId="27759" xr:uid="{00000000-0005-0000-0000-000042850000}"/>
    <cellStyle name="Título 3 2 5 4 4 3 2" xfId="32398" xr:uid="{00000000-0005-0000-0000-000043850000}"/>
    <cellStyle name="Título 3 2 5 4 4 3 3" xfId="33984" xr:uid="{00000000-0005-0000-0000-000044850000}"/>
    <cellStyle name="Título 3 2 5 4 4 4" xfId="30874" xr:uid="{00000000-0005-0000-0000-000045850000}"/>
    <cellStyle name="Título 3 2 5 4 4 5" xfId="28405" xr:uid="{00000000-0005-0000-0000-000046850000}"/>
    <cellStyle name="Título 3 2 5 4 5" xfId="23911" xr:uid="{00000000-0005-0000-0000-000047850000}"/>
    <cellStyle name="Título 3 2 5 4 5 2" xfId="27761" xr:uid="{00000000-0005-0000-0000-000048850000}"/>
    <cellStyle name="Título 3 2 5 4 5 2 2" xfId="32400" xr:uid="{00000000-0005-0000-0000-000049850000}"/>
    <cellStyle name="Título 3 2 5 4 5 2 3" xfId="33986" xr:uid="{00000000-0005-0000-0000-00004A850000}"/>
    <cellStyle name="Título 3 2 5 4 5 3" xfId="30876" xr:uid="{00000000-0005-0000-0000-00004B850000}"/>
    <cellStyle name="Título 3 2 5 4 5 4" xfId="28403" xr:uid="{00000000-0005-0000-0000-00004C850000}"/>
    <cellStyle name="Título 3 2 5 4 6" xfId="27746" xr:uid="{00000000-0005-0000-0000-00004D850000}"/>
    <cellStyle name="Título 3 2 5 4 6 2" xfId="32385" xr:uid="{00000000-0005-0000-0000-00004E850000}"/>
    <cellStyle name="Título 3 2 5 4 6 3" xfId="33971" xr:uid="{00000000-0005-0000-0000-00004F850000}"/>
    <cellStyle name="Título 3 2 5 4 7" xfId="28104" xr:uid="{00000000-0005-0000-0000-000050850000}"/>
    <cellStyle name="Título 3 2 5 4 7 2" xfId="32740" xr:uid="{00000000-0005-0000-0000-000051850000}"/>
    <cellStyle name="Título 3 2 5 4 7 3" xfId="34326" xr:uid="{00000000-0005-0000-0000-000052850000}"/>
    <cellStyle name="Título 3 2 5 4 8" xfId="30861" xr:uid="{00000000-0005-0000-0000-000053850000}"/>
    <cellStyle name="Título 3 2 5 4 9" xfId="28418" xr:uid="{00000000-0005-0000-0000-000054850000}"/>
    <cellStyle name="Título 3 2 5 5" xfId="23912" xr:uid="{00000000-0005-0000-0000-000055850000}"/>
    <cellStyle name="Título 3 2 5 5 2" xfId="23913" xr:uid="{00000000-0005-0000-0000-000056850000}"/>
    <cellStyle name="Título 3 2 5 5 2 2" xfId="23914" xr:uid="{00000000-0005-0000-0000-000057850000}"/>
    <cellStyle name="Título 3 2 5 5 2 2 2" xfId="23915" xr:uid="{00000000-0005-0000-0000-000058850000}"/>
    <cellStyle name="Título 3 2 5 5 2 2 2 2" xfId="23916" xr:uid="{00000000-0005-0000-0000-000059850000}"/>
    <cellStyle name="Título 3 2 5 5 2 2 2 2 2" xfId="27766" xr:uid="{00000000-0005-0000-0000-00005A850000}"/>
    <cellStyle name="Título 3 2 5 5 2 2 2 2 2 2" xfId="32405" xr:uid="{00000000-0005-0000-0000-00005B850000}"/>
    <cellStyle name="Título 3 2 5 5 2 2 2 2 2 3" xfId="33991" xr:uid="{00000000-0005-0000-0000-00005C850000}"/>
    <cellStyle name="Título 3 2 5 5 2 2 2 2 3" xfId="30881" xr:uid="{00000000-0005-0000-0000-00005D850000}"/>
    <cellStyle name="Título 3 2 5 5 2 2 2 2 4" xfId="28398" xr:uid="{00000000-0005-0000-0000-00005E850000}"/>
    <cellStyle name="Título 3 2 5 5 2 2 2 3" xfId="27765" xr:uid="{00000000-0005-0000-0000-00005F850000}"/>
    <cellStyle name="Título 3 2 5 5 2 2 2 3 2" xfId="32404" xr:uid="{00000000-0005-0000-0000-000060850000}"/>
    <cellStyle name="Título 3 2 5 5 2 2 2 3 3" xfId="33990" xr:uid="{00000000-0005-0000-0000-000061850000}"/>
    <cellStyle name="Título 3 2 5 5 2 2 2 4" xfId="30880" xr:uid="{00000000-0005-0000-0000-000062850000}"/>
    <cellStyle name="Título 3 2 5 5 2 2 2 5" xfId="28399" xr:uid="{00000000-0005-0000-0000-000063850000}"/>
    <cellStyle name="Título 3 2 5 5 2 2 3" xfId="23917" xr:uid="{00000000-0005-0000-0000-000064850000}"/>
    <cellStyle name="Título 3 2 5 5 2 2 3 2" xfId="27767" xr:uid="{00000000-0005-0000-0000-000065850000}"/>
    <cellStyle name="Título 3 2 5 5 2 2 3 2 2" xfId="32406" xr:uid="{00000000-0005-0000-0000-000066850000}"/>
    <cellStyle name="Título 3 2 5 5 2 2 3 2 3" xfId="33992" xr:uid="{00000000-0005-0000-0000-000067850000}"/>
    <cellStyle name="Título 3 2 5 5 2 2 3 3" xfId="30882" xr:uid="{00000000-0005-0000-0000-000068850000}"/>
    <cellStyle name="Título 3 2 5 5 2 2 3 4" xfId="28397" xr:uid="{00000000-0005-0000-0000-000069850000}"/>
    <cellStyle name="Título 3 2 5 5 2 2 4" xfId="27764" xr:uid="{00000000-0005-0000-0000-00006A850000}"/>
    <cellStyle name="Título 3 2 5 5 2 2 4 2" xfId="32403" xr:uid="{00000000-0005-0000-0000-00006B850000}"/>
    <cellStyle name="Título 3 2 5 5 2 2 4 3" xfId="33989" xr:uid="{00000000-0005-0000-0000-00006C850000}"/>
    <cellStyle name="Título 3 2 5 5 2 2 5" xfId="30879" xr:uid="{00000000-0005-0000-0000-00006D850000}"/>
    <cellStyle name="Título 3 2 5 5 2 2 6" xfId="28400" xr:uid="{00000000-0005-0000-0000-00006E850000}"/>
    <cellStyle name="Título 3 2 5 5 2 3" xfId="23918" xr:uid="{00000000-0005-0000-0000-00006F850000}"/>
    <cellStyle name="Título 3 2 5 5 2 3 2" xfId="23919" xr:uid="{00000000-0005-0000-0000-000070850000}"/>
    <cellStyle name="Título 3 2 5 5 2 3 2 2" xfId="27769" xr:uid="{00000000-0005-0000-0000-000071850000}"/>
    <cellStyle name="Título 3 2 5 5 2 3 2 2 2" xfId="32408" xr:uid="{00000000-0005-0000-0000-000072850000}"/>
    <cellStyle name="Título 3 2 5 5 2 3 2 2 3" xfId="33994" xr:uid="{00000000-0005-0000-0000-000073850000}"/>
    <cellStyle name="Título 3 2 5 5 2 3 2 3" xfId="30884" xr:uid="{00000000-0005-0000-0000-000074850000}"/>
    <cellStyle name="Título 3 2 5 5 2 3 2 4" xfId="28395" xr:uid="{00000000-0005-0000-0000-000075850000}"/>
    <cellStyle name="Título 3 2 5 5 2 3 3" xfId="27768" xr:uid="{00000000-0005-0000-0000-000076850000}"/>
    <cellStyle name="Título 3 2 5 5 2 3 3 2" xfId="32407" xr:uid="{00000000-0005-0000-0000-000077850000}"/>
    <cellStyle name="Título 3 2 5 5 2 3 3 3" xfId="33993" xr:uid="{00000000-0005-0000-0000-000078850000}"/>
    <cellStyle name="Título 3 2 5 5 2 3 4" xfId="30883" xr:uid="{00000000-0005-0000-0000-000079850000}"/>
    <cellStyle name="Título 3 2 5 5 2 3 5" xfId="28396" xr:uid="{00000000-0005-0000-0000-00007A850000}"/>
    <cellStyle name="Título 3 2 5 5 2 4" xfId="23920" xr:uid="{00000000-0005-0000-0000-00007B850000}"/>
    <cellStyle name="Título 3 2 5 5 2 4 2" xfId="27770" xr:uid="{00000000-0005-0000-0000-00007C850000}"/>
    <cellStyle name="Título 3 2 5 5 2 4 2 2" xfId="32409" xr:uid="{00000000-0005-0000-0000-00007D850000}"/>
    <cellStyle name="Título 3 2 5 5 2 4 2 3" xfId="33995" xr:uid="{00000000-0005-0000-0000-00007E850000}"/>
    <cellStyle name="Título 3 2 5 5 2 4 3" xfId="30885" xr:uid="{00000000-0005-0000-0000-00007F850000}"/>
    <cellStyle name="Título 3 2 5 5 2 4 4" xfId="28394" xr:uid="{00000000-0005-0000-0000-000080850000}"/>
    <cellStyle name="Título 3 2 5 5 2 5" xfId="27763" xr:uid="{00000000-0005-0000-0000-000081850000}"/>
    <cellStyle name="Título 3 2 5 5 2 5 2" xfId="32402" xr:uid="{00000000-0005-0000-0000-000082850000}"/>
    <cellStyle name="Título 3 2 5 5 2 5 3" xfId="33988" xr:uid="{00000000-0005-0000-0000-000083850000}"/>
    <cellStyle name="Título 3 2 5 5 2 6" xfId="30878" xr:uid="{00000000-0005-0000-0000-000084850000}"/>
    <cellStyle name="Título 3 2 5 5 2 7" xfId="28401" xr:uid="{00000000-0005-0000-0000-000085850000}"/>
    <cellStyle name="Título 3 2 5 5 3" xfId="23921" xr:uid="{00000000-0005-0000-0000-000086850000}"/>
    <cellStyle name="Título 3 2 5 5 3 2" xfId="23922" xr:uid="{00000000-0005-0000-0000-000087850000}"/>
    <cellStyle name="Título 3 2 5 5 3 2 2" xfId="23923" xr:uid="{00000000-0005-0000-0000-000088850000}"/>
    <cellStyle name="Título 3 2 5 5 3 2 2 2" xfId="27773" xr:uid="{00000000-0005-0000-0000-000089850000}"/>
    <cellStyle name="Título 3 2 5 5 3 2 2 2 2" xfId="32412" xr:uid="{00000000-0005-0000-0000-00008A850000}"/>
    <cellStyle name="Título 3 2 5 5 3 2 2 2 3" xfId="33998" xr:uid="{00000000-0005-0000-0000-00008B850000}"/>
    <cellStyle name="Título 3 2 5 5 3 2 2 3" xfId="30888" xr:uid="{00000000-0005-0000-0000-00008C850000}"/>
    <cellStyle name="Título 3 2 5 5 3 2 2 4" xfId="28391" xr:uid="{00000000-0005-0000-0000-00008D850000}"/>
    <cellStyle name="Título 3 2 5 5 3 2 3" xfId="27772" xr:uid="{00000000-0005-0000-0000-00008E850000}"/>
    <cellStyle name="Título 3 2 5 5 3 2 3 2" xfId="32411" xr:uid="{00000000-0005-0000-0000-00008F850000}"/>
    <cellStyle name="Título 3 2 5 5 3 2 3 3" xfId="33997" xr:uid="{00000000-0005-0000-0000-000090850000}"/>
    <cellStyle name="Título 3 2 5 5 3 2 4" xfId="30887" xr:uid="{00000000-0005-0000-0000-000091850000}"/>
    <cellStyle name="Título 3 2 5 5 3 2 5" xfId="28392" xr:uid="{00000000-0005-0000-0000-000092850000}"/>
    <cellStyle name="Título 3 2 5 5 3 3" xfId="23924" xr:uid="{00000000-0005-0000-0000-000093850000}"/>
    <cellStyle name="Título 3 2 5 5 3 3 2" xfId="27774" xr:uid="{00000000-0005-0000-0000-000094850000}"/>
    <cellStyle name="Título 3 2 5 5 3 3 2 2" xfId="32413" xr:uid="{00000000-0005-0000-0000-000095850000}"/>
    <cellStyle name="Título 3 2 5 5 3 3 2 3" xfId="33999" xr:uid="{00000000-0005-0000-0000-000096850000}"/>
    <cellStyle name="Título 3 2 5 5 3 3 3" xfId="30889" xr:uid="{00000000-0005-0000-0000-000097850000}"/>
    <cellStyle name="Título 3 2 5 5 3 3 4" xfId="28390" xr:uid="{00000000-0005-0000-0000-000098850000}"/>
    <cellStyle name="Título 3 2 5 5 3 4" xfId="27771" xr:uid="{00000000-0005-0000-0000-000099850000}"/>
    <cellStyle name="Título 3 2 5 5 3 4 2" xfId="32410" xr:uid="{00000000-0005-0000-0000-00009A850000}"/>
    <cellStyle name="Título 3 2 5 5 3 4 3" xfId="33996" xr:uid="{00000000-0005-0000-0000-00009B850000}"/>
    <cellStyle name="Título 3 2 5 5 3 5" xfId="30886" xr:uid="{00000000-0005-0000-0000-00009C850000}"/>
    <cellStyle name="Título 3 2 5 5 3 6" xfId="28393" xr:uid="{00000000-0005-0000-0000-00009D850000}"/>
    <cellStyle name="Título 3 2 5 5 4" xfId="23925" xr:uid="{00000000-0005-0000-0000-00009E850000}"/>
    <cellStyle name="Título 3 2 5 5 4 2" xfId="23926" xr:uid="{00000000-0005-0000-0000-00009F850000}"/>
    <cellStyle name="Título 3 2 5 5 4 2 2" xfId="27776" xr:uid="{00000000-0005-0000-0000-0000A0850000}"/>
    <cellStyle name="Título 3 2 5 5 4 2 2 2" xfId="32415" xr:uid="{00000000-0005-0000-0000-0000A1850000}"/>
    <cellStyle name="Título 3 2 5 5 4 2 2 3" xfId="34001" xr:uid="{00000000-0005-0000-0000-0000A2850000}"/>
    <cellStyle name="Título 3 2 5 5 4 2 3" xfId="30891" xr:uid="{00000000-0005-0000-0000-0000A3850000}"/>
    <cellStyle name="Título 3 2 5 5 4 2 4" xfId="28388" xr:uid="{00000000-0005-0000-0000-0000A4850000}"/>
    <cellStyle name="Título 3 2 5 5 4 3" xfId="27775" xr:uid="{00000000-0005-0000-0000-0000A5850000}"/>
    <cellStyle name="Título 3 2 5 5 4 3 2" xfId="32414" xr:uid="{00000000-0005-0000-0000-0000A6850000}"/>
    <cellStyle name="Título 3 2 5 5 4 3 3" xfId="34000" xr:uid="{00000000-0005-0000-0000-0000A7850000}"/>
    <cellStyle name="Título 3 2 5 5 4 4" xfId="30890" xr:uid="{00000000-0005-0000-0000-0000A8850000}"/>
    <cellStyle name="Título 3 2 5 5 4 5" xfId="28389" xr:uid="{00000000-0005-0000-0000-0000A9850000}"/>
    <cellStyle name="Título 3 2 5 5 5" xfId="23927" xr:uid="{00000000-0005-0000-0000-0000AA850000}"/>
    <cellStyle name="Título 3 2 5 5 5 2" xfId="27777" xr:uid="{00000000-0005-0000-0000-0000AB850000}"/>
    <cellStyle name="Título 3 2 5 5 5 2 2" xfId="32416" xr:uid="{00000000-0005-0000-0000-0000AC850000}"/>
    <cellStyle name="Título 3 2 5 5 5 2 3" xfId="34002" xr:uid="{00000000-0005-0000-0000-0000AD850000}"/>
    <cellStyle name="Título 3 2 5 5 5 3" xfId="30892" xr:uid="{00000000-0005-0000-0000-0000AE850000}"/>
    <cellStyle name="Título 3 2 5 5 5 4" xfId="28387" xr:uid="{00000000-0005-0000-0000-0000AF850000}"/>
    <cellStyle name="Título 3 2 5 5 6" xfId="27762" xr:uid="{00000000-0005-0000-0000-0000B0850000}"/>
    <cellStyle name="Título 3 2 5 5 6 2" xfId="32401" xr:uid="{00000000-0005-0000-0000-0000B1850000}"/>
    <cellStyle name="Título 3 2 5 5 6 3" xfId="33987" xr:uid="{00000000-0005-0000-0000-0000B2850000}"/>
    <cellStyle name="Título 3 2 5 5 7" xfId="30877" xr:uid="{00000000-0005-0000-0000-0000B3850000}"/>
    <cellStyle name="Título 3 2 5 5 8" xfId="28402" xr:uid="{00000000-0005-0000-0000-0000B4850000}"/>
    <cellStyle name="Título 3 2 5 6" xfId="23928" xr:uid="{00000000-0005-0000-0000-0000B5850000}"/>
    <cellStyle name="Título 3 2 5 6 2" xfId="23929" xr:uid="{00000000-0005-0000-0000-0000B6850000}"/>
    <cellStyle name="Título 3 2 5 6 2 2" xfId="23930" xr:uid="{00000000-0005-0000-0000-0000B7850000}"/>
    <cellStyle name="Título 3 2 5 6 2 2 2" xfId="27780" xr:uid="{00000000-0005-0000-0000-0000B8850000}"/>
    <cellStyle name="Título 3 2 5 6 2 2 2 2" xfId="32419" xr:uid="{00000000-0005-0000-0000-0000B9850000}"/>
    <cellStyle name="Título 3 2 5 6 2 2 2 3" xfId="34005" xr:uid="{00000000-0005-0000-0000-0000BA850000}"/>
    <cellStyle name="Título 3 2 5 6 2 2 3" xfId="30895" xr:uid="{00000000-0005-0000-0000-0000BB850000}"/>
    <cellStyle name="Título 3 2 5 6 2 2 4" xfId="28384" xr:uid="{00000000-0005-0000-0000-0000BC850000}"/>
    <cellStyle name="Título 3 2 5 6 2 3" xfId="27779" xr:uid="{00000000-0005-0000-0000-0000BD850000}"/>
    <cellStyle name="Título 3 2 5 6 2 3 2" xfId="32418" xr:uid="{00000000-0005-0000-0000-0000BE850000}"/>
    <cellStyle name="Título 3 2 5 6 2 3 3" xfId="34004" xr:uid="{00000000-0005-0000-0000-0000BF850000}"/>
    <cellStyle name="Título 3 2 5 6 2 4" xfId="30894" xr:uid="{00000000-0005-0000-0000-0000C0850000}"/>
    <cellStyle name="Título 3 2 5 6 2 5" xfId="28385" xr:uid="{00000000-0005-0000-0000-0000C1850000}"/>
    <cellStyle name="Título 3 2 5 6 3" xfId="23931" xr:uid="{00000000-0005-0000-0000-0000C2850000}"/>
    <cellStyle name="Título 3 2 5 6 3 2" xfId="27781" xr:uid="{00000000-0005-0000-0000-0000C3850000}"/>
    <cellStyle name="Título 3 2 5 6 3 2 2" xfId="32420" xr:uid="{00000000-0005-0000-0000-0000C4850000}"/>
    <cellStyle name="Título 3 2 5 6 3 2 3" xfId="34006" xr:uid="{00000000-0005-0000-0000-0000C5850000}"/>
    <cellStyle name="Título 3 2 5 6 3 3" xfId="30896" xr:uid="{00000000-0005-0000-0000-0000C6850000}"/>
    <cellStyle name="Título 3 2 5 6 3 4" xfId="28383" xr:uid="{00000000-0005-0000-0000-0000C7850000}"/>
    <cellStyle name="Título 3 2 5 6 4" xfId="27778" xr:uid="{00000000-0005-0000-0000-0000C8850000}"/>
    <cellStyle name="Título 3 2 5 6 4 2" xfId="32417" xr:uid="{00000000-0005-0000-0000-0000C9850000}"/>
    <cellStyle name="Título 3 2 5 6 4 3" xfId="34003" xr:uid="{00000000-0005-0000-0000-0000CA850000}"/>
    <cellStyle name="Título 3 2 5 6 5" xfId="30893" xr:uid="{00000000-0005-0000-0000-0000CB850000}"/>
    <cellStyle name="Título 3 2 5 6 6" xfId="28386" xr:uid="{00000000-0005-0000-0000-0000CC850000}"/>
    <cellStyle name="Título 3 2 5 7" xfId="23932" xr:uid="{00000000-0005-0000-0000-0000CD850000}"/>
    <cellStyle name="Título 3 2 5 7 2" xfId="23933" xr:uid="{00000000-0005-0000-0000-0000CE850000}"/>
    <cellStyle name="Título 3 2 5 7 2 2" xfId="27783" xr:uid="{00000000-0005-0000-0000-0000CF850000}"/>
    <cellStyle name="Título 3 2 5 7 2 2 2" xfId="32422" xr:uid="{00000000-0005-0000-0000-0000D0850000}"/>
    <cellStyle name="Título 3 2 5 7 2 2 3" xfId="34008" xr:uid="{00000000-0005-0000-0000-0000D1850000}"/>
    <cellStyle name="Título 3 2 5 7 2 3" xfId="30898" xr:uid="{00000000-0005-0000-0000-0000D2850000}"/>
    <cellStyle name="Título 3 2 5 7 2 4" xfId="28381" xr:uid="{00000000-0005-0000-0000-0000D3850000}"/>
    <cellStyle name="Título 3 2 5 7 3" xfId="27782" xr:uid="{00000000-0005-0000-0000-0000D4850000}"/>
    <cellStyle name="Título 3 2 5 7 3 2" xfId="32421" xr:uid="{00000000-0005-0000-0000-0000D5850000}"/>
    <cellStyle name="Título 3 2 5 7 3 3" xfId="34007" xr:uid="{00000000-0005-0000-0000-0000D6850000}"/>
    <cellStyle name="Título 3 2 5 7 4" xfId="30897" xr:uid="{00000000-0005-0000-0000-0000D7850000}"/>
    <cellStyle name="Título 3 2 5 7 5" xfId="28382" xr:uid="{00000000-0005-0000-0000-0000D8850000}"/>
    <cellStyle name="Título 3 2 5 8" xfId="23934" xr:uid="{00000000-0005-0000-0000-0000D9850000}"/>
    <cellStyle name="Título 3 2 5 8 2" xfId="23935" xr:uid="{00000000-0005-0000-0000-0000DA850000}"/>
    <cellStyle name="Título 3 2 5 8 2 2" xfId="27785" xr:uid="{00000000-0005-0000-0000-0000DB850000}"/>
    <cellStyle name="Título 3 2 5 8 2 2 2" xfId="32424" xr:uid="{00000000-0005-0000-0000-0000DC850000}"/>
    <cellStyle name="Título 3 2 5 8 2 2 3" xfId="34010" xr:uid="{00000000-0005-0000-0000-0000DD850000}"/>
    <cellStyle name="Título 3 2 5 8 2 3" xfId="30900" xr:uid="{00000000-0005-0000-0000-0000DE850000}"/>
    <cellStyle name="Título 3 2 5 8 2 4" xfId="28379" xr:uid="{00000000-0005-0000-0000-0000DF850000}"/>
    <cellStyle name="Título 3 2 5 8 3" xfId="27784" xr:uid="{00000000-0005-0000-0000-0000E0850000}"/>
    <cellStyle name="Título 3 2 5 8 3 2" xfId="32423" xr:uid="{00000000-0005-0000-0000-0000E1850000}"/>
    <cellStyle name="Título 3 2 5 8 3 3" xfId="34009" xr:uid="{00000000-0005-0000-0000-0000E2850000}"/>
    <cellStyle name="Título 3 2 5 8 4" xfId="30899" xr:uid="{00000000-0005-0000-0000-0000E3850000}"/>
    <cellStyle name="Título 3 2 5 8 5" xfId="28380" xr:uid="{00000000-0005-0000-0000-0000E4850000}"/>
    <cellStyle name="Título 3 2 5 9" xfId="23936" xr:uid="{00000000-0005-0000-0000-0000E5850000}"/>
    <cellStyle name="Título 3 2 5 9 2" xfId="27786" xr:uid="{00000000-0005-0000-0000-0000E6850000}"/>
    <cellStyle name="Título 3 2 5 9 2 2" xfId="32425" xr:uid="{00000000-0005-0000-0000-0000E7850000}"/>
    <cellStyle name="Título 3 2 5 9 2 3" xfId="34011" xr:uid="{00000000-0005-0000-0000-0000E8850000}"/>
    <cellStyle name="Título 3 2 5 9 3" xfId="30901" xr:uid="{00000000-0005-0000-0000-0000E9850000}"/>
    <cellStyle name="Título 3 2 5 9 4" xfId="28378" xr:uid="{00000000-0005-0000-0000-0000EA850000}"/>
    <cellStyle name="Título 3 2 5_Client_Report_SSFD_286_UI_15May14_06h00" xfId="37158" xr:uid="{00000000-0005-0000-0000-0000EB850000}"/>
    <cellStyle name="Título 3 2 6" xfId="23937" xr:uid="{00000000-0005-0000-0000-0000EC850000}"/>
    <cellStyle name="Título 3 2 6 10" xfId="27787" xr:uid="{00000000-0005-0000-0000-0000ED850000}"/>
    <cellStyle name="Título 3 2 6 10 2" xfId="32426" xr:uid="{00000000-0005-0000-0000-0000EE850000}"/>
    <cellStyle name="Título 3 2 6 10 3" xfId="34012" xr:uid="{00000000-0005-0000-0000-0000EF850000}"/>
    <cellStyle name="Título 3 2 6 11" xfId="28105" xr:uid="{00000000-0005-0000-0000-0000F0850000}"/>
    <cellStyle name="Título 3 2 6 11 2" xfId="32741" xr:uid="{00000000-0005-0000-0000-0000F1850000}"/>
    <cellStyle name="Título 3 2 6 11 3" xfId="34327" xr:uid="{00000000-0005-0000-0000-0000F2850000}"/>
    <cellStyle name="Título 3 2 6 12" xfId="30902" xr:uid="{00000000-0005-0000-0000-0000F3850000}"/>
    <cellStyle name="Título 3 2 6 13" xfId="28377" xr:uid="{00000000-0005-0000-0000-0000F4850000}"/>
    <cellStyle name="Título 3 2 6 2" xfId="23938" xr:uid="{00000000-0005-0000-0000-0000F5850000}"/>
    <cellStyle name="Título 3 2 6 2 10" xfId="30903" xr:uid="{00000000-0005-0000-0000-0000F6850000}"/>
    <cellStyle name="Título 3 2 6 2 11" xfId="28376" xr:uid="{00000000-0005-0000-0000-0000F7850000}"/>
    <cellStyle name="Título 3 2 6 2 2" xfId="23939" xr:uid="{00000000-0005-0000-0000-0000F8850000}"/>
    <cellStyle name="Título 3 2 6 2 2 2" xfId="23940" xr:uid="{00000000-0005-0000-0000-0000F9850000}"/>
    <cellStyle name="Título 3 2 6 2 2 2 2" xfId="23941" xr:uid="{00000000-0005-0000-0000-0000FA850000}"/>
    <cellStyle name="Título 3 2 6 2 2 2 2 2" xfId="23942" xr:uid="{00000000-0005-0000-0000-0000FB850000}"/>
    <cellStyle name="Título 3 2 6 2 2 2 2 2 2" xfId="23943" xr:uid="{00000000-0005-0000-0000-0000FC850000}"/>
    <cellStyle name="Título 3 2 6 2 2 2 2 2 2 2" xfId="27793" xr:uid="{00000000-0005-0000-0000-0000FD850000}"/>
    <cellStyle name="Título 3 2 6 2 2 2 2 2 2 2 2" xfId="32432" xr:uid="{00000000-0005-0000-0000-0000FE850000}"/>
    <cellStyle name="Título 3 2 6 2 2 2 2 2 2 2 3" xfId="34018" xr:uid="{00000000-0005-0000-0000-0000FF850000}"/>
    <cellStyle name="Título 3 2 6 2 2 2 2 2 2 3" xfId="30908" xr:uid="{00000000-0005-0000-0000-000000860000}"/>
    <cellStyle name="Título 3 2 6 2 2 2 2 2 2 4" xfId="28371" xr:uid="{00000000-0005-0000-0000-000001860000}"/>
    <cellStyle name="Título 3 2 6 2 2 2 2 2 3" xfId="27792" xr:uid="{00000000-0005-0000-0000-000002860000}"/>
    <cellStyle name="Título 3 2 6 2 2 2 2 2 3 2" xfId="32431" xr:uid="{00000000-0005-0000-0000-000003860000}"/>
    <cellStyle name="Título 3 2 6 2 2 2 2 2 3 3" xfId="34017" xr:uid="{00000000-0005-0000-0000-000004860000}"/>
    <cellStyle name="Título 3 2 6 2 2 2 2 2 4" xfId="30907" xr:uid="{00000000-0005-0000-0000-000005860000}"/>
    <cellStyle name="Título 3 2 6 2 2 2 2 2 5" xfId="28372" xr:uid="{00000000-0005-0000-0000-000006860000}"/>
    <cellStyle name="Título 3 2 6 2 2 2 2 3" xfId="23944" xr:uid="{00000000-0005-0000-0000-000007860000}"/>
    <cellStyle name="Título 3 2 6 2 2 2 2 3 2" xfId="27794" xr:uid="{00000000-0005-0000-0000-000008860000}"/>
    <cellStyle name="Título 3 2 6 2 2 2 2 3 2 2" xfId="32433" xr:uid="{00000000-0005-0000-0000-000009860000}"/>
    <cellStyle name="Título 3 2 6 2 2 2 2 3 2 3" xfId="34019" xr:uid="{00000000-0005-0000-0000-00000A860000}"/>
    <cellStyle name="Título 3 2 6 2 2 2 2 3 3" xfId="30909" xr:uid="{00000000-0005-0000-0000-00000B860000}"/>
    <cellStyle name="Título 3 2 6 2 2 2 2 3 4" xfId="28370" xr:uid="{00000000-0005-0000-0000-00000C860000}"/>
    <cellStyle name="Título 3 2 6 2 2 2 2 4" xfId="27791" xr:uid="{00000000-0005-0000-0000-00000D860000}"/>
    <cellStyle name="Título 3 2 6 2 2 2 2 4 2" xfId="32430" xr:uid="{00000000-0005-0000-0000-00000E860000}"/>
    <cellStyle name="Título 3 2 6 2 2 2 2 4 3" xfId="34016" xr:uid="{00000000-0005-0000-0000-00000F860000}"/>
    <cellStyle name="Título 3 2 6 2 2 2 2 5" xfId="30906" xr:uid="{00000000-0005-0000-0000-000010860000}"/>
    <cellStyle name="Título 3 2 6 2 2 2 2 6" xfId="28373" xr:uid="{00000000-0005-0000-0000-000011860000}"/>
    <cellStyle name="Título 3 2 6 2 2 2 3" xfId="23945" xr:uid="{00000000-0005-0000-0000-000012860000}"/>
    <cellStyle name="Título 3 2 6 2 2 2 3 2" xfId="23946" xr:uid="{00000000-0005-0000-0000-000013860000}"/>
    <cellStyle name="Título 3 2 6 2 2 2 3 2 2" xfId="27796" xr:uid="{00000000-0005-0000-0000-000014860000}"/>
    <cellStyle name="Título 3 2 6 2 2 2 3 2 2 2" xfId="32435" xr:uid="{00000000-0005-0000-0000-000015860000}"/>
    <cellStyle name="Título 3 2 6 2 2 2 3 2 2 3" xfId="34021" xr:uid="{00000000-0005-0000-0000-000016860000}"/>
    <cellStyle name="Título 3 2 6 2 2 2 3 2 3" xfId="30911" xr:uid="{00000000-0005-0000-0000-000017860000}"/>
    <cellStyle name="Título 3 2 6 2 2 2 3 2 4" xfId="28368" xr:uid="{00000000-0005-0000-0000-000018860000}"/>
    <cellStyle name="Título 3 2 6 2 2 2 3 3" xfId="27795" xr:uid="{00000000-0005-0000-0000-000019860000}"/>
    <cellStyle name="Título 3 2 6 2 2 2 3 3 2" xfId="32434" xr:uid="{00000000-0005-0000-0000-00001A860000}"/>
    <cellStyle name="Título 3 2 6 2 2 2 3 3 3" xfId="34020" xr:uid="{00000000-0005-0000-0000-00001B860000}"/>
    <cellStyle name="Título 3 2 6 2 2 2 3 4" xfId="30910" xr:uid="{00000000-0005-0000-0000-00001C860000}"/>
    <cellStyle name="Título 3 2 6 2 2 2 3 5" xfId="28369" xr:uid="{00000000-0005-0000-0000-00001D860000}"/>
    <cellStyle name="Título 3 2 6 2 2 2 4" xfId="23947" xr:uid="{00000000-0005-0000-0000-00001E860000}"/>
    <cellStyle name="Título 3 2 6 2 2 2 4 2" xfId="27797" xr:uid="{00000000-0005-0000-0000-00001F860000}"/>
    <cellStyle name="Título 3 2 6 2 2 2 4 2 2" xfId="32436" xr:uid="{00000000-0005-0000-0000-000020860000}"/>
    <cellStyle name="Título 3 2 6 2 2 2 4 2 3" xfId="34022" xr:uid="{00000000-0005-0000-0000-000021860000}"/>
    <cellStyle name="Título 3 2 6 2 2 2 4 3" xfId="30912" xr:uid="{00000000-0005-0000-0000-000022860000}"/>
    <cellStyle name="Título 3 2 6 2 2 2 4 4" xfId="28367" xr:uid="{00000000-0005-0000-0000-000023860000}"/>
    <cellStyle name="Título 3 2 6 2 2 2 5" xfId="27790" xr:uid="{00000000-0005-0000-0000-000024860000}"/>
    <cellStyle name="Título 3 2 6 2 2 2 5 2" xfId="32429" xr:uid="{00000000-0005-0000-0000-000025860000}"/>
    <cellStyle name="Título 3 2 6 2 2 2 5 3" xfId="34015" xr:uid="{00000000-0005-0000-0000-000026860000}"/>
    <cellStyle name="Título 3 2 6 2 2 2 6" xfId="30905" xr:uid="{00000000-0005-0000-0000-000027860000}"/>
    <cellStyle name="Título 3 2 6 2 2 2 7" xfId="28374" xr:uid="{00000000-0005-0000-0000-000028860000}"/>
    <cellStyle name="Título 3 2 6 2 2 3" xfId="23948" xr:uid="{00000000-0005-0000-0000-000029860000}"/>
    <cellStyle name="Título 3 2 6 2 2 3 2" xfId="23949" xr:uid="{00000000-0005-0000-0000-00002A860000}"/>
    <cellStyle name="Título 3 2 6 2 2 3 2 2" xfId="23950" xr:uid="{00000000-0005-0000-0000-00002B860000}"/>
    <cellStyle name="Título 3 2 6 2 2 3 2 2 2" xfId="27800" xr:uid="{00000000-0005-0000-0000-00002C860000}"/>
    <cellStyle name="Título 3 2 6 2 2 3 2 2 2 2" xfId="32439" xr:uid="{00000000-0005-0000-0000-00002D860000}"/>
    <cellStyle name="Título 3 2 6 2 2 3 2 2 2 3" xfId="34025" xr:uid="{00000000-0005-0000-0000-00002E860000}"/>
    <cellStyle name="Título 3 2 6 2 2 3 2 2 3" xfId="30915" xr:uid="{00000000-0005-0000-0000-00002F860000}"/>
    <cellStyle name="Título 3 2 6 2 2 3 2 2 4" xfId="28364" xr:uid="{00000000-0005-0000-0000-000030860000}"/>
    <cellStyle name="Título 3 2 6 2 2 3 2 3" xfId="27799" xr:uid="{00000000-0005-0000-0000-000031860000}"/>
    <cellStyle name="Título 3 2 6 2 2 3 2 3 2" xfId="32438" xr:uid="{00000000-0005-0000-0000-000032860000}"/>
    <cellStyle name="Título 3 2 6 2 2 3 2 3 3" xfId="34024" xr:uid="{00000000-0005-0000-0000-000033860000}"/>
    <cellStyle name="Título 3 2 6 2 2 3 2 4" xfId="30914" xr:uid="{00000000-0005-0000-0000-000034860000}"/>
    <cellStyle name="Título 3 2 6 2 2 3 2 5" xfId="28365" xr:uid="{00000000-0005-0000-0000-000035860000}"/>
    <cellStyle name="Título 3 2 6 2 2 3 3" xfId="23951" xr:uid="{00000000-0005-0000-0000-000036860000}"/>
    <cellStyle name="Título 3 2 6 2 2 3 3 2" xfId="27801" xr:uid="{00000000-0005-0000-0000-000037860000}"/>
    <cellStyle name="Título 3 2 6 2 2 3 3 2 2" xfId="32440" xr:uid="{00000000-0005-0000-0000-000038860000}"/>
    <cellStyle name="Título 3 2 6 2 2 3 3 2 3" xfId="34026" xr:uid="{00000000-0005-0000-0000-000039860000}"/>
    <cellStyle name="Título 3 2 6 2 2 3 3 3" xfId="30916" xr:uid="{00000000-0005-0000-0000-00003A860000}"/>
    <cellStyle name="Título 3 2 6 2 2 3 3 4" xfId="28363" xr:uid="{00000000-0005-0000-0000-00003B860000}"/>
    <cellStyle name="Título 3 2 6 2 2 3 4" xfId="27798" xr:uid="{00000000-0005-0000-0000-00003C860000}"/>
    <cellStyle name="Título 3 2 6 2 2 3 4 2" xfId="32437" xr:uid="{00000000-0005-0000-0000-00003D860000}"/>
    <cellStyle name="Título 3 2 6 2 2 3 4 3" xfId="34023" xr:uid="{00000000-0005-0000-0000-00003E860000}"/>
    <cellStyle name="Título 3 2 6 2 2 3 5" xfId="30913" xr:uid="{00000000-0005-0000-0000-00003F860000}"/>
    <cellStyle name="Título 3 2 6 2 2 3 6" xfId="28366" xr:uid="{00000000-0005-0000-0000-000040860000}"/>
    <cellStyle name="Título 3 2 6 2 2 4" xfId="23952" xr:uid="{00000000-0005-0000-0000-000041860000}"/>
    <cellStyle name="Título 3 2 6 2 2 4 2" xfId="23953" xr:uid="{00000000-0005-0000-0000-000042860000}"/>
    <cellStyle name="Título 3 2 6 2 2 4 2 2" xfId="27803" xr:uid="{00000000-0005-0000-0000-000043860000}"/>
    <cellStyle name="Título 3 2 6 2 2 4 2 2 2" xfId="32442" xr:uid="{00000000-0005-0000-0000-000044860000}"/>
    <cellStyle name="Título 3 2 6 2 2 4 2 2 3" xfId="34028" xr:uid="{00000000-0005-0000-0000-000045860000}"/>
    <cellStyle name="Título 3 2 6 2 2 4 2 3" xfId="30918" xr:uid="{00000000-0005-0000-0000-000046860000}"/>
    <cellStyle name="Título 3 2 6 2 2 4 2 4" xfId="28361" xr:uid="{00000000-0005-0000-0000-000047860000}"/>
    <cellStyle name="Título 3 2 6 2 2 4 3" xfId="27802" xr:uid="{00000000-0005-0000-0000-000048860000}"/>
    <cellStyle name="Título 3 2 6 2 2 4 3 2" xfId="32441" xr:uid="{00000000-0005-0000-0000-000049860000}"/>
    <cellStyle name="Título 3 2 6 2 2 4 3 3" xfId="34027" xr:uid="{00000000-0005-0000-0000-00004A860000}"/>
    <cellStyle name="Título 3 2 6 2 2 4 4" xfId="30917" xr:uid="{00000000-0005-0000-0000-00004B860000}"/>
    <cellStyle name="Título 3 2 6 2 2 4 5" xfId="28362" xr:uid="{00000000-0005-0000-0000-00004C860000}"/>
    <cellStyle name="Título 3 2 6 2 2 5" xfId="23954" xr:uid="{00000000-0005-0000-0000-00004D860000}"/>
    <cellStyle name="Título 3 2 6 2 2 5 2" xfId="27804" xr:uid="{00000000-0005-0000-0000-00004E860000}"/>
    <cellStyle name="Título 3 2 6 2 2 5 2 2" xfId="32443" xr:uid="{00000000-0005-0000-0000-00004F860000}"/>
    <cellStyle name="Título 3 2 6 2 2 5 2 3" xfId="34029" xr:uid="{00000000-0005-0000-0000-000050860000}"/>
    <cellStyle name="Título 3 2 6 2 2 5 3" xfId="30919" xr:uid="{00000000-0005-0000-0000-000051860000}"/>
    <cellStyle name="Título 3 2 6 2 2 5 4" xfId="28360" xr:uid="{00000000-0005-0000-0000-000052860000}"/>
    <cellStyle name="Título 3 2 6 2 2 6" xfId="27789" xr:uid="{00000000-0005-0000-0000-000053860000}"/>
    <cellStyle name="Título 3 2 6 2 2 6 2" xfId="32428" xr:uid="{00000000-0005-0000-0000-000054860000}"/>
    <cellStyle name="Título 3 2 6 2 2 6 3" xfId="34014" xr:uid="{00000000-0005-0000-0000-000055860000}"/>
    <cellStyle name="Título 3 2 6 2 2 7" xfId="30904" xr:uid="{00000000-0005-0000-0000-000056860000}"/>
    <cellStyle name="Título 3 2 6 2 2 8" xfId="28375" xr:uid="{00000000-0005-0000-0000-000057860000}"/>
    <cellStyle name="Título 3 2 6 2 3" xfId="23955" xr:uid="{00000000-0005-0000-0000-000058860000}"/>
    <cellStyle name="Título 3 2 6 2 3 2" xfId="23956" xr:uid="{00000000-0005-0000-0000-000059860000}"/>
    <cellStyle name="Título 3 2 6 2 3 2 2" xfId="23957" xr:uid="{00000000-0005-0000-0000-00005A860000}"/>
    <cellStyle name="Título 3 2 6 2 3 2 2 2" xfId="23958" xr:uid="{00000000-0005-0000-0000-00005B860000}"/>
    <cellStyle name="Título 3 2 6 2 3 2 2 2 2" xfId="27808" xr:uid="{00000000-0005-0000-0000-00005C860000}"/>
    <cellStyle name="Título 3 2 6 2 3 2 2 2 2 2" xfId="32447" xr:uid="{00000000-0005-0000-0000-00005D860000}"/>
    <cellStyle name="Título 3 2 6 2 3 2 2 2 2 3" xfId="34033" xr:uid="{00000000-0005-0000-0000-00005E860000}"/>
    <cellStyle name="Título 3 2 6 2 3 2 2 2 3" xfId="30923" xr:uid="{00000000-0005-0000-0000-00005F860000}"/>
    <cellStyle name="Título 3 2 6 2 3 2 2 2 4" xfId="28356" xr:uid="{00000000-0005-0000-0000-000060860000}"/>
    <cellStyle name="Título 3 2 6 2 3 2 2 3" xfId="27807" xr:uid="{00000000-0005-0000-0000-000061860000}"/>
    <cellStyle name="Título 3 2 6 2 3 2 2 3 2" xfId="32446" xr:uid="{00000000-0005-0000-0000-000062860000}"/>
    <cellStyle name="Título 3 2 6 2 3 2 2 3 3" xfId="34032" xr:uid="{00000000-0005-0000-0000-000063860000}"/>
    <cellStyle name="Título 3 2 6 2 3 2 2 4" xfId="30922" xr:uid="{00000000-0005-0000-0000-000064860000}"/>
    <cellStyle name="Título 3 2 6 2 3 2 2 5" xfId="28357" xr:uid="{00000000-0005-0000-0000-000065860000}"/>
    <cellStyle name="Título 3 2 6 2 3 2 3" xfId="23959" xr:uid="{00000000-0005-0000-0000-000066860000}"/>
    <cellStyle name="Título 3 2 6 2 3 2 3 2" xfId="27809" xr:uid="{00000000-0005-0000-0000-000067860000}"/>
    <cellStyle name="Título 3 2 6 2 3 2 3 2 2" xfId="32448" xr:uid="{00000000-0005-0000-0000-000068860000}"/>
    <cellStyle name="Título 3 2 6 2 3 2 3 2 3" xfId="34034" xr:uid="{00000000-0005-0000-0000-000069860000}"/>
    <cellStyle name="Título 3 2 6 2 3 2 3 3" xfId="30924" xr:uid="{00000000-0005-0000-0000-00006A860000}"/>
    <cellStyle name="Título 3 2 6 2 3 2 3 4" xfId="28355" xr:uid="{00000000-0005-0000-0000-00006B860000}"/>
    <cellStyle name="Título 3 2 6 2 3 2 4" xfId="27806" xr:uid="{00000000-0005-0000-0000-00006C860000}"/>
    <cellStyle name="Título 3 2 6 2 3 2 4 2" xfId="32445" xr:uid="{00000000-0005-0000-0000-00006D860000}"/>
    <cellStyle name="Título 3 2 6 2 3 2 4 3" xfId="34031" xr:uid="{00000000-0005-0000-0000-00006E860000}"/>
    <cellStyle name="Título 3 2 6 2 3 2 5" xfId="30921" xr:uid="{00000000-0005-0000-0000-00006F860000}"/>
    <cellStyle name="Título 3 2 6 2 3 2 6" xfId="28358" xr:uid="{00000000-0005-0000-0000-000070860000}"/>
    <cellStyle name="Título 3 2 6 2 3 3" xfId="23960" xr:uid="{00000000-0005-0000-0000-000071860000}"/>
    <cellStyle name="Título 3 2 6 2 3 3 2" xfId="23961" xr:uid="{00000000-0005-0000-0000-000072860000}"/>
    <cellStyle name="Título 3 2 6 2 3 3 2 2" xfId="27811" xr:uid="{00000000-0005-0000-0000-000073860000}"/>
    <cellStyle name="Título 3 2 6 2 3 3 2 2 2" xfId="32450" xr:uid="{00000000-0005-0000-0000-000074860000}"/>
    <cellStyle name="Título 3 2 6 2 3 3 2 2 3" xfId="34036" xr:uid="{00000000-0005-0000-0000-000075860000}"/>
    <cellStyle name="Título 3 2 6 2 3 3 2 3" xfId="30926" xr:uid="{00000000-0005-0000-0000-000076860000}"/>
    <cellStyle name="Título 3 2 6 2 3 3 2 4" xfId="28353" xr:uid="{00000000-0005-0000-0000-000077860000}"/>
    <cellStyle name="Título 3 2 6 2 3 3 3" xfId="27810" xr:uid="{00000000-0005-0000-0000-000078860000}"/>
    <cellStyle name="Título 3 2 6 2 3 3 3 2" xfId="32449" xr:uid="{00000000-0005-0000-0000-000079860000}"/>
    <cellStyle name="Título 3 2 6 2 3 3 3 3" xfId="34035" xr:uid="{00000000-0005-0000-0000-00007A860000}"/>
    <cellStyle name="Título 3 2 6 2 3 3 4" xfId="30925" xr:uid="{00000000-0005-0000-0000-00007B860000}"/>
    <cellStyle name="Título 3 2 6 2 3 3 5" xfId="28354" xr:uid="{00000000-0005-0000-0000-00007C860000}"/>
    <cellStyle name="Título 3 2 6 2 3 4" xfId="23962" xr:uid="{00000000-0005-0000-0000-00007D860000}"/>
    <cellStyle name="Título 3 2 6 2 3 4 2" xfId="27812" xr:uid="{00000000-0005-0000-0000-00007E860000}"/>
    <cellStyle name="Título 3 2 6 2 3 4 2 2" xfId="32451" xr:uid="{00000000-0005-0000-0000-00007F860000}"/>
    <cellStyle name="Título 3 2 6 2 3 4 2 3" xfId="34037" xr:uid="{00000000-0005-0000-0000-000080860000}"/>
    <cellStyle name="Título 3 2 6 2 3 4 3" xfId="30927" xr:uid="{00000000-0005-0000-0000-000081860000}"/>
    <cellStyle name="Título 3 2 6 2 3 4 4" xfId="28352" xr:uid="{00000000-0005-0000-0000-000082860000}"/>
    <cellStyle name="Título 3 2 6 2 3 5" xfId="27805" xr:uid="{00000000-0005-0000-0000-000083860000}"/>
    <cellStyle name="Título 3 2 6 2 3 5 2" xfId="32444" xr:uid="{00000000-0005-0000-0000-000084860000}"/>
    <cellStyle name="Título 3 2 6 2 3 5 3" xfId="34030" xr:uid="{00000000-0005-0000-0000-000085860000}"/>
    <cellStyle name="Título 3 2 6 2 3 6" xfId="30920" xr:uid="{00000000-0005-0000-0000-000086860000}"/>
    <cellStyle name="Título 3 2 6 2 3 7" xfId="28359" xr:uid="{00000000-0005-0000-0000-000087860000}"/>
    <cellStyle name="Título 3 2 6 2 4" xfId="23963" xr:uid="{00000000-0005-0000-0000-000088860000}"/>
    <cellStyle name="Título 3 2 6 2 4 2" xfId="23964" xr:uid="{00000000-0005-0000-0000-000089860000}"/>
    <cellStyle name="Título 3 2 6 2 4 2 2" xfId="23965" xr:uid="{00000000-0005-0000-0000-00008A860000}"/>
    <cellStyle name="Título 3 2 6 2 4 2 2 2" xfId="27815" xr:uid="{00000000-0005-0000-0000-00008B860000}"/>
    <cellStyle name="Título 3 2 6 2 4 2 2 2 2" xfId="32454" xr:uid="{00000000-0005-0000-0000-00008C860000}"/>
    <cellStyle name="Título 3 2 6 2 4 2 2 2 3" xfId="34040" xr:uid="{00000000-0005-0000-0000-00008D860000}"/>
    <cellStyle name="Título 3 2 6 2 4 2 2 3" xfId="30930" xr:uid="{00000000-0005-0000-0000-00008E860000}"/>
    <cellStyle name="Título 3 2 6 2 4 2 2 4" xfId="28349" xr:uid="{00000000-0005-0000-0000-00008F860000}"/>
    <cellStyle name="Título 3 2 6 2 4 2 3" xfId="27814" xr:uid="{00000000-0005-0000-0000-000090860000}"/>
    <cellStyle name="Título 3 2 6 2 4 2 3 2" xfId="32453" xr:uid="{00000000-0005-0000-0000-000091860000}"/>
    <cellStyle name="Título 3 2 6 2 4 2 3 3" xfId="34039" xr:uid="{00000000-0005-0000-0000-000092860000}"/>
    <cellStyle name="Título 3 2 6 2 4 2 4" xfId="30929" xr:uid="{00000000-0005-0000-0000-000093860000}"/>
    <cellStyle name="Título 3 2 6 2 4 2 5" xfId="28350" xr:uid="{00000000-0005-0000-0000-000094860000}"/>
    <cellStyle name="Título 3 2 6 2 4 3" xfId="23966" xr:uid="{00000000-0005-0000-0000-000095860000}"/>
    <cellStyle name="Título 3 2 6 2 4 3 2" xfId="27816" xr:uid="{00000000-0005-0000-0000-000096860000}"/>
    <cellStyle name="Título 3 2 6 2 4 3 2 2" xfId="32455" xr:uid="{00000000-0005-0000-0000-000097860000}"/>
    <cellStyle name="Título 3 2 6 2 4 3 2 3" xfId="34041" xr:uid="{00000000-0005-0000-0000-000098860000}"/>
    <cellStyle name="Título 3 2 6 2 4 3 3" xfId="30931" xr:uid="{00000000-0005-0000-0000-000099860000}"/>
    <cellStyle name="Título 3 2 6 2 4 3 4" xfId="28348" xr:uid="{00000000-0005-0000-0000-00009A860000}"/>
    <cellStyle name="Título 3 2 6 2 4 4" xfId="27813" xr:uid="{00000000-0005-0000-0000-00009B860000}"/>
    <cellStyle name="Título 3 2 6 2 4 4 2" xfId="32452" xr:uid="{00000000-0005-0000-0000-00009C860000}"/>
    <cellStyle name="Título 3 2 6 2 4 4 3" xfId="34038" xr:uid="{00000000-0005-0000-0000-00009D860000}"/>
    <cellStyle name="Título 3 2 6 2 4 5" xfId="30928" xr:uid="{00000000-0005-0000-0000-00009E860000}"/>
    <cellStyle name="Título 3 2 6 2 4 6" xfId="28351" xr:uid="{00000000-0005-0000-0000-00009F860000}"/>
    <cellStyle name="Título 3 2 6 2 5" xfId="23967" xr:uid="{00000000-0005-0000-0000-0000A0860000}"/>
    <cellStyle name="Título 3 2 6 2 5 2" xfId="23968" xr:uid="{00000000-0005-0000-0000-0000A1860000}"/>
    <cellStyle name="Título 3 2 6 2 5 2 2" xfId="27818" xr:uid="{00000000-0005-0000-0000-0000A2860000}"/>
    <cellStyle name="Título 3 2 6 2 5 2 2 2" xfId="32457" xr:uid="{00000000-0005-0000-0000-0000A3860000}"/>
    <cellStyle name="Título 3 2 6 2 5 2 2 3" xfId="34043" xr:uid="{00000000-0005-0000-0000-0000A4860000}"/>
    <cellStyle name="Título 3 2 6 2 5 2 3" xfId="30933" xr:uid="{00000000-0005-0000-0000-0000A5860000}"/>
    <cellStyle name="Título 3 2 6 2 5 2 4" xfId="28346" xr:uid="{00000000-0005-0000-0000-0000A6860000}"/>
    <cellStyle name="Título 3 2 6 2 5 3" xfId="27817" xr:uid="{00000000-0005-0000-0000-0000A7860000}"/>
    <cellStyle name="Título 3 2 6 2 5 3 2" xfId="32456" xr:uid="{00000000-0005-0000-0000-0000A8860000}"/>
    <cellStyle name="Título 3 2 6 2 5 3 3" xfId="34042" xr:uid="{00000000-0005-0000-0000-0000A9860000}"/>
    <cellStyle name="Título 3 2 6 2 5 4" xfId="30932" xr:uid="{00000000-0005-0000-0000-0000AA860000}"/>
    <cellStyle name="Título 3 2 6 2 5 5" xfId="28347" xr:uid="{00000000-0005-0000-0000-0000AB860000}"/>
    <cellStyle name="Título 3 2 6 2 6" xfId="23969" xr:uid="{00000000-0005-0000-0000-0000AC860000}"/>
    <cellStyle name="Título 3 2 6 2 6 2" xfId="23970" xr:uid="{00000000-0005-0000-0000-0000AD860000}"/>
    <cellStyle name="Título 3 2 6 2 6 2 2" xfId="27820" xr:uid="{00000000-0005-0000-0000-0000AE860000}"/>
    <cellStyle name="Título 3 2 6 2 6 2 2 2" xfId="32459" xr:uid="{00000000-0005-0000-0000-0000AF860000}"/>
    <cellStyle name="Título 3 2 6 2 6 2 2 3" xfId="34045" xr:uid="{00000000-0005-0000-0000-0000B0860000}"/>
    <cellStyle name="Título 3 2 6 2 6 2 3" xfId="30935" xr:uid="{00000000-0005-0000-0000-0000B1860000}"/>
    <cellStyle name="Título 3 2 6 2 6 2 4" xfId="28344" xr:uid="{00000000-0005-0000-0000-0000B2860000}"/>
    <cellStyle name="Título 3 2 6 2 6 3" xfId="27819" xr:uid="{00000000-0005-0000-0000-0000B3860000}"/>
    <cellStyle name="Título 3 2 6 2 6 3 2" xfId="32458" xr:uid="{00000000-0005-0000-0000-0000B4860000}"/>
    <cellStyle name="Título 3 2 6 2 6 3 3" xfId="34044" xr:uid="{00000000-0005-0000-0000-0000B5860000}"/>
    <cellStyle name="Título 3 2 6 2 6 4" xfId="30934" xr:uid="{00000000-0005-0000-0000-0000B6860000}"/>
    <cellStyle name="Título 3 2 6 2 6 5" xfId="28345" xr:uid="{00000000-0005-0000-0000-0000B7860000}"/>
    <cellStyle name="Título 3 2 6 2 7" xfId="23971" xr:uid="{00000000-0005-0000-0000-0000B8860000}"/>
    <cellStyle name="Título 3 2 6 2 7 2" xfId="27821" xr:uid="{00000000-0005-0000-0000-0000B9860000}"/>
    <cellStyle name="Título 3 2 6 2 7 2 2" xfId="32460" xr:uid="{00000000-0005-0000-0000-0000BA860000}"/>
    <cellStyle name="Título 3 2 6 2 7 2 3" xfId="34046" xr:uid="{00000000-0005-0000-0000-0000BB860000}"/>
    <cellStyle name="Título 3 2 6 2 7 3" xfId="30936" xr:uid="{00000000-0005-0000-0000-0000BC860000}"/>
    <cellStyle name="Título 3 2 6 2 7 4" xfId="28343" xr:uid="{00000000-0005-0000-0000-0000BD860000}"/>
    <cellStyle name="Título 3 2 6 2 8" xfId="27788" xr:uid="{00000000-0005-0000-0000-0000BE860000}"/>
    <cellStyle name="Título 3 2 6 2 8 2" xfId="32427" xr:uid="{00000000-0005-0000-0000-0000BF860000}"/>
    <cellStyle name="Título 3 2 6 2 8 3" xfId="34013" xr:uid="{00000000-0005-0000-0000-0000C0860000}"/>
    <cellStyle name="Título 3 2 6 2 9" xfId="28106" xr:uid="{00000000-0005-0000-0000-0000C1860000}"/>
    <cellStyle name="Título 3 2 6 2 9 2" xfId="32742" xr:uid="{00000000-0005-0000-0000-0000C2860000}"/>
    <cellStyle name="Título 3 2 6 2 9 3" xfId="34328" xr:uid="{00000000-0005-0000-0000-0000C3860000}"/>
    <cellStyle name="Título 3 2 6 3" xfId="23972" xr:uid="{00000000-0005-0000-0000-0000C4860000}"/>
    <cellStyle name="Título 3 2 6 3 2" xfId="23973" xr:uid="{00000000-0005-0000-0000-0000C5860000}"/>
    <cellStyle name="Título 3 2 6 3 2 2" xfId="23974" xr:uid="{00000000-0005-0000-0000-0000C6860000}"/>
    <cellStyle name="Título 3 2 6 3 2 2 2" xfId="23975" xr:uid="{00000000-0005-0000-0000-0000C7860000}"/>
    <cellStyle name="Título 3 2 6 3 2 2 2 2" xfId="23976" xr:uid="{00000000-0005-0000-0000-0000C8860000}"/>
    <cellStyle name="Título 3 2 6 3 2 2 2 2 2" xfId="27826" xr:uid="{00000000-0005-0000-0000-0000C9860000}"/>
    <cellStyle name="Título 3 2 6 3 2 2 2 2 2 2" xfId="32465" xr:uid="{00000000-0005-0000-0000-0000CA860000}"/>
    <cellStyle name="Título 3 2 6 3 2 2 2 2 2 3" xfId="34051" xr:uid="{00000000-0005-0000-0000-0000CB860000}"/>
    <cellStyle name="Título 3 2 6 3 2 2 2 2 3" xfId="30941" xr:uid="{00000000-0005-0000-0000-0000CC860000}"/>
    <cellStyle name="Título 3 2 6 3 2 2 2 2 4" xfId="28338" xr:uid="{00000000-0005-0000-0000-0000CD860000}"/>
    <cellStyle name="Título 3 2 6 3 2 2 2 3" xfId="27825" xr:uid="{00000000-0005-0000-0000-0000CE860000}"/>
    <cellStyle name="Título 3 2 6 3 2 2 2 3 2" xfId="32464" xr:uid="{00000000-0005-0000-0000-0000CF860000}"/>
    <cellStyle name="Título 3 2 6 3 2 2 2 3 3" xfId="34050" xr:uid="{00000000-0005-0000-0000-0000D0860000}"/>
    <cellStyle name="Título 3 2 6 3 2 2 2 4" xfId="30940" xr:uid="{00000000-0005-0000-0000-0000D1860000}"/>
    <cellStyle name="Título 3 2 6 3 2 2 2 5" xfId="28339" xr:uid="{00000000-0005-0000-0000-0000D2860000}"/>
    <cellStyle name="Título 3 2 6 3 2 2 3" xfId="23977" xr:uid="{00000000-0005-0000-0000-0000D3860000}"/>
    <cellStyle name="Título 3 2 6 3 2 2 3 2" xfId="27827" xr:uid="{00000000-0005-0000-0000-0000D4860000}"/>
    <cellStyle name="Título 3 2 6 3 2 2 3 2 2" xfId="32466" xr:uid="{00000000-0005-0000-0000-0000D5860000}"/>
    <cellStyle name="Título 3 2 6 3 2 2 3 2 3" xfId="34052" xr:uid="{00000000-0005-0000-0000-0000D6860000}"/>
    <cellStyle name="Título 3 2 6 3 2 2 3 3" xfId="30942" xr:uid="{00000000-0005-0000-0000-0000D7860000}"/>
    <cellStyle name="Título 3 2 6 3 2 2 3 4" xfId="28337" xr:uid="{00000000-0005-0000-0000-0000D8860000}"/>
    <cellStyle name="Título 3 2 6 3 2 2 4" xfId="27824" xr:uid="{00000000-0005-0000-0000-0000D9860000}"/>
    <cellStyle name="Título 3 2 6 3 2 2 4 2" xfId="32463" xr:uid="{00000000-0005-0000-0000-0000DA860000}"/>
    <cellStyle name="Título 3 2 6 3 2 2 4 3" xfId="34049" xr:uid="{00000000-0005-0000-0000-0000DB860000}"/>
    <cellStyle name="Título 3 2 6 3 2 2 5" xfId="30939" xr:uid="{00000000-0005-0000-0000-0000DC860000}"/>
    <cellStyle name="Título 3 2 6 3 2 2 6" xfId="28340" xr:uid="{00000000-0005-0000-0000-0000DD860000}"/>
    <cellStyle name="Título 3 2 6 3 2 3" xfId="23978" xr:uid="{00000000-0005-0000-0000-0000DE860000}"/>
    <cellStyle name="Título 3 2 6 3 2 3 2" xfId="23979" xr:uid="{00000000-0005-0000-0000-0000DF860000}"/>
    <cellStyle name="Título 3 2 6 3 2 3 2 2" xfId="27829" xr:uid="{00000000-0005-0000-0000-0000E0860000}"/>
    <cellStyle name="Título 3 2 6 3 2 3 2 2 2" xfId="32468" xr:uid="{00000000-0005-0000-0000-0000E1860000}"/>
    <cellStyle name="Título 3 2 6 3 2 3 2 2 3" xfId="34054" xr:uid="{00000000-0005-0000-0000-0000E2860000}"/>
    <cellStyle name="Título 3 2 6 3 2 3 2 3" xfId="30944" xr:uid="{00000000-0005-0000-0000-0000E3860000}"/>
    <cellStyle name="Título 3 2 6 3 2 3 2 4" xfId="28335" xr:uid="{00000000-0005-0000-0000-0000E4860000}"/>
    <cellStyle name="Título 3 2 6 3 2 3 3" xfId="27828" xr:uid="{00000000-0005-0000-0000-0000E5860000}"/>
    <cellStyle name="Título 3 2 6 3 2 3 3 2" xfId="32467" xr:uid="{00000000-0005-0000-0000-0000E6860000}"/>
    <cellStyle name="Título 3 2 6 3 2 3 3 3" xfId="34053" xr:uid="{00000000-0005-0000-0000-0000E7860000}"/>
    <cellStyle name="Título 3 2 6 3 2 3 4" xfId="30943" xr:uid="{00000000-0005-0000-0000-0000E8860000}"/>
    <cellStyle name="Título 3 2 6 3 2 3 5" xfId="28336" xr:uid="{00000000-0005-0000-0000-0000E9860000}"/>
    <cellStyle name="Título 3 2 6 3 2 4" xfId="23980" xr:uid="{00000000-0005-0000-0000-0000EA860000}"/>
    <cellStyle name="Título 3 2 6 3 2 4 2" xfId="27830" xr:uid="{00000000-0005-0000-0000-0000EB860000}"/>
    <cellStyle name="Título 3 2 6 3 2 4 2 2" xfId="32469" xr:uid="{00000000-0005-0000-0000-0000EC860000}"/>
    <cellStyle name="Título 3 2 6 3 2 4 2 3" xfId="34055" xr:uid="{00000000-0005-0000-0000-0000ED860000}"/>
    <cellStyle name="Título 3 2 6 3 2 4 3" xfId="30945" xr:uid="{00000000-0005-0000-0000-0000EE860000}"/>
    <cellStyle name="Título 3 2 6 3 2 4 4" xfId="28334" xr:uid="{00000000-0005-0000-0000-0000EF860000}"/>
    <cellStyle name="Título 3 2 6 3 2 5" xfId="27823" xr:uid="{00000000-0005-0000-0000-0000F0860000}"/>
    <cellStyle name="Título 3 2 6 3 2 5 2" xfId="32462" xr:uid="{00000000-0005-0000-0000-0000F1860000}"/>
    <cellStyle name="Título 3 2 6 3 2 5 3" xfId="34048" xr:uid="{00000000-0005-0000-0000-0000F2860000}"/>
    <cellStyle name="Título 3 2 6 3 2 6" xfId="30938" xr:uid="{00000000-0005-0000-0000-0000F3860000}"/>
    <cellStyle name="Título 3 2 6 3 2 7" xfId="28341" xr:uid="{00000000-0005-0000-0000-0000F4860000}"/>
    <cellStyle name="Título 3 2 6 3 3" xfId="23981" xr:uid="{00000000-0005-0000-0000-0000F5860000}"/>
    <cellStyle name="Título 3 2 6 3 3 2" xfId="23982" xr:uid="{00000000-0005-0000-0000-0000F6860000}"/>
    <cellStyle name="Título 3 2 6 3 3 2 2" xfId="23983" xr:uid="{00000000-0005-0000-0000-0000F7860000}"/>
    <cellStyle name="Título 3 2 6 3 3 2 2 2" xfId="27833" xr:uid="{00000000-0005-0000-0000-0000F8860000}"/>
    <cellStyle name="Título 3 2 6 3 3 2 2 2 2" xfId="32472" xr:uid="{00000000-0005-0000-0000-0000F9860000}"/>
    <cellStyle name="Título 3 2 6 3 3 2 2 2 3" xfId="34058" xr:uid="{00000000-0005-0000-0000-0000FA860000}"/>
    <cellStyle name="Título 3 2 6 3 3 2 2 3" xfId="30948" xr:uid="{00000000-0005-0000-0000-0000FB860000}"/>
    <cellStyle name="Título 3 2 6 3 3 2 2 4" xfId="28331" xr:uid="{00000000-0005-0000-0000-0000FC860000}"/>
    <cellStyle name="Título 3 2 6 3 3 2 3" xfId="27832" xr:uid="{00000000-0005-0000-0000-0000FD860000}"/>
    <cellStyle name="Título 3 2 6 3 3 2 3 2" xfId="32471" xr:uid="{00000000-0005-0000-0000-0000FE860000}"/>
    <cellStyle name="Título 3 2 6 3 3 2 3 3" xfId="34057" xr:uid="{00000000-0005-0000-0000-0000FF860000}"/>
    <cellStyle name="Título 3 2 6 3 3 2 4" xfId="30947" xr:uid="{00000000-0005-0000-0000-000000870000}"/>
    <cellStyle name="Título 3 2 6 3 3 2 5" xfId="28332" xr:uid="{00000000-0005-0000-0000-000001870000}"/>
    <cellStyle name="Título 3 2 6 3 3 3" xfId="23984" xr:uid="{00000000-0005-0000-0000-000002870000}"/>
    <cellStyle name="Título 3 2 6 3 3 3 2" xfId="27834" xr:uid="{00000000-0005-0000-0000-000003870000}"/>
    <cellStyle name="Título 3 2 6 3 3 3 2 2" xfId="32473" xr:uid="{00000000-0005-0000-0000-000004870000}"/>
    <cellStyle name="Título 3 2 6 3 3 3 2 3" xfId="34059" xr:uid="{00000000-0005-0000-0000-000005870000}"/>
    <cellStyle name="Título 3 2 6 3 3 3 3" xfId="30949" xr:uid="{00000000-0005-0000-0000-000006870000}"/>
    <cellStyle name="Título 3 2 6 3 3 3 4" xfId="28330" xr:uid="{00000000-0005-0000-0000-000007870000}"/>
    <cellStyle name="Título 3 2 6 3 3 4" xfId="27831" xr:uid="{00000000-0005-0000-0000-000008870000}"/>
    <cellStyle name="Título 3 2 6 3 3 4 2" xfId="32470" xr:uid="{00000000-0005-0000-0000-000009870000}"/>
    <cellStyle name="Título 3 2 6 3 3 4 3" xfId="34056" xr:uid="{00000000-0005-0000-0000-00000A870000}"/>
    <cellStyle name="Título 3 2 6 3 3 5" xfId="30946" xr:uid="{00000000-0005-0000-0000-00000B870000}"/>
    <cellStyle name="Título 3 2 6 3 3 6" xfId="28333" xr:uid="{00000000-0005-0000-0000-00000C870000}"/>
    <cellStyle name="Título 3 2 6 3 4" xfId="23985" xr:uid="{00000000-0005-0000-0000-00000D870000}"/>
    <cellStyle name="Título 3 2 6 3 4 2" xfId="23986" xr:uid="{00000000-0005-0000-0000-00000E870000}"/>
    <cellStyle name="Título 3 2 6 3 4 2 2" xfId="27836" xr:uid="{00000000-0005-0000-0000-00000F870000}"/>
    <cellStyle name="Título 3 2 6 3 4 2 2 2" xfId="32475" xr:uid="{00000000-0005-0000-0000-000010870000}"/>
    <cellStyle name="Título 3 2 6 3 4 2 2 3" xfId="34061" xr:uid="{00000000-0005-0000-0000-000011870000}"/>
    <cellStyle name="Título 3 2 6 3 4 2 3" xfId="30951" xr:uid="{00000000-0005-0000-0000-000012870000}"/>
    <cellStyle name="Título 3 2 6 3 4 2 4" xfId="28328" xr:uid="{00000000-0005-0000-0000-000013870000}"/>
    <cellStyle name="Título 3 2 6 3 4 3" xfId="27835" xr:uid="{00000000-0005-0000-0000-000014870000}"/>
    <cellStyle name="Título 3 2 6 3 4 3 2" xfId="32474" xr:uid="{00000000-0005-0000-0000-000015870000}"/>
    <cellStyle name="Título 3 2 6 3 4 3 3" xfId="34060" xr:uid="{00000000-0005-0000-0000-000016870000}"/>
    <cellStyle name="Título 3 2 6 3 4 4" xfId="30950" xr:uid="{00000000-0005-0000-0000-000017870000}"/>
    <cellStyle name="Título 3 2 6 3 4 5" xfId="28329" xr:uid="{00000000-0005-0000-0000-000018870000}"/>
    <cellStyle name="Título 3 2 6 3 5" xfId="23987" xr:uid="{00000000-0005-0000-0000-000019870000}"/>
    <cellStyle name="Título 3 2 6 3 5 2" xfId="27837" xr:uid="{00000000-0005-0000-0000-00001A870000}"/>
    <cellStyle name="Título 3 2 6 3 5 2 2" xfId="32476" xr:uid="{00000000-0005-0000-0000-00001B870000}"/>
    <cellStyle name="Título 3 2 6 3 5 2 3" xfId="34062" xr:uid="{00000000-0005-0000-0000-00001C870000}"/>
    <cellStyle name="Título 3 2 6 3 5 3" xfId="30952" xr:uid="{00000000-0005-0000-0000-00001D870000}"/>
    <cellStyle name="Título 3 2 6 3 5 4" xfId="28327" xr:uid="{00000000-0005-0000-0000-00001E870000}"/>
    <cellStyle name="Título 3 2 6 3 6" xfId="27822" xr:uid="{00000000-0005-0000-0000-00001F870000}"/>
    <cellStyle name="Título 3 2 6 3 6 2" xfId="32461" xr:uid="{00000000-0005-0000-0000-000020870000}"/>
    <cellStyle name="Título 3 2 6 3 6 3" xfId="34047" xr:uid="{00000000-0005-0000-0000-000021870000}"/>
    <cellStyle name="Título 3 2 6 3 7" xfId="28107" xr:uid="{00000000-0005-0000-0000-000022870000}"/>
    <cellStyle name="Título 3 2 6 3 7 2" xfId="32743" xr:uid="{00000000-0005-0000-0000-000023870000}"/>
    <cellStyle name="Título 3 2 6 3 7 3" xfId="34329" xr:uid="{00000000-0005-0000-0000-000024870000}"/>
    <cellStyle name="Título 3 2 6 3 8" xfId="30937" xr:uid="{00000000-0005-0000-0000-000025870000}"/>
    <cellStyle name="Título 3 2 6 3 9" xfId="28342" xr:uid="{00000000-0005-0000-0000-000026870000}"/>
    <cellStyle name="Título 3 2 6 4" xfId="23988" xr:uid="{00000000-0005-0000-0000-000027870000}"/>
    <cellStyle name="Título 3 2 6 4 2" xfId="23989" xr:uid="{00000000-0005-0000-0000-000028870000}"/>
    <cellStyle name="Título 3 2 6 4 2 2" xfId="23990" xr:uid="{00000000-0005-0000-0000-000029870000}"/>
    <cellStyle name="Título 3 2 6 4 2 2 2" xfId="23991" xr:uid="{00000000-0005-0000-0000-00002A870000}"/>
    <cellStyle name="Título 3 2 6 4 2 2 2 2" xfId="23992" xr:uid="{00000000-0005-0000-0000-00002B870000}"/>
    <cellStyle name="Título 3 2 6 4 2 2 2 2 2" xfId="27842" xr:uid="{00000000-0005-0000-0000-00002C870000}"/>
    <cellStyle name="Título 3 2 6 4 2 2 2 2 2 2" xfId="32481" xr:uid="{00000000-0005-0000-0000-00002D870000}"/>
    <cellStyle name="Título 3 2 6 4 2 2 2 2 2 3" xfId="34067" xr:uid="{00000000-0005-0000-0000-00002E870000}"/>
    <cellStyle name="Título 3 2 6 4 2 2 2 2 3" xfId="30957" xr:uid="{00000000-0005-0000-0000-00002F870000}"/>
    <cellStyle name="Título 3 2 6 4 2 2 2 2 4" xfId="28322" xr:uid="{00000000-0005-0000-0000-000030870000}"/>
    <cellStyle name="Título 3 2 6 4 2 2 2 3" xfId="27841" xr:uid="{00000000-0005-0000-0000-000031870000}"/>
    <cellStyle name="Título 3 2 6 4 2 2 2 3 2" xfId="32480" xr:uid="{00000000-0005-0000-0000-000032870000}"/>
    <cellStyle name="Título 3 2 6 4 2 2 2 3 3" xfId="34066" xr:uid="{00000000-0005-0000-0000-000033870000}"/>
    <cellStyle name="Título 3 2 6 4 2 2 2 4" xfId="30956" xr:uid="{00000000-0005-0000-0000-000034870000}"/>
    <cellStyle name="Título 3 2 6 4 2 2 2 5" xfId="28323" xr:uid="{00000000-0005-0000-0000-000035870000}"/>
    <cellStyle name="Título 3 2 6 4 2 2 3" xfId="23993" xr:uid="{00000000-0005-0000-0000-000036870000}"/>
    <cellStyle name="Título 3 2 6 4 2 2 3 2" xfId="27843" xr:uid="{00000000-0005-0000-0000-000037870000}"/>
    <cellStyle name="Título 3 2 6 4 2 2 3 2 2" xfId="32482" xr:uid="{00000000-0005-0000-0000-000038870000}"/>
    <cellStyle name="Título 3 2 6 4 2 2 3 2 3" xfId="34068" xr:uid="{00000000-0005-0000-0000-000039870000}"/>
    <cellStyle name="Título 3 2 6 4 2 2 3 3" xfId="30958" xr:uid="{00000000-0005-0000-0000-00003A870000}"/>
    <cellStyle name="Título 3 2 6 4 2 2 3 4" xfId="28321" xr:uid="{00000000-0005-0000-0000-00003B870000}"/>
    <cellStyle name="Título 3 2 6 4 2 2 4" xfId="27840" xr:uid="{00000000-0005-0000-0000-00003C870000}"/>
    <cellStyle name="Título 3 2 6 4 2 2 4 2" xfId="32479" xr:uid="{00000000-0005-0000-0000-00003D870000}"/>
    <cellStyle name="Título 3 2 6 4 2 2 4 3" xfId="34065" xr:uid="{00000000-0005-0000-0000-00003E870000}"/>
    <cellStyle name="Título 3 2 6 4 2 2 5" xfId="30955" xr:uid="{00000000-0005-0000-0000-00003F870000}"/>
    <cellStyle name="Título 3 2 6 4 2 2 6" xfId="28324" xr:uid="{00000000-0005-0000-0000-000040870000}"/>
    <cellStyle name="Título 3 2 6 4 2 3" xfId="23994" xr:uid="{00000000-0005-0000-0000-000041870000}"/>
    <cellStyle name="Título 3 2 6 4 2 3 2" xfId="23995" xr:uid="{00000000-0005-0000-0000-000042870000}"/>
    <cellStyle name="Título 3 2 6 4 2 3 2 2" xfId="27845" xr:uid="{00000000-0005-0000-0000-000043870000}"/>
    <cellStyle name="Título 3 2 6 4 2 3 2 2 2" xfId="32484" xr:uid="{00000000-0005-0000-0000-000044870000}"/>
    <cellStyle name="Título 3 2 6 4 2 3 2 2 3" xfId="34070" xr:uid="{00000000-0005-0000-0000-000045870000}"/>
    <cellStyle name="Título 3 2 6 4 2 3 2 3" xfId="30960" xr:uid="{00000000-0005-0000-0000-000046870000}"/>
    <cellStyle name="Título 3 2 6 4 2 3 2 4" xfId="28319" xr:uid="{00000000-0005-0000-0000-000047870000}"/>
    <cellStyle name="Título 3 2 6 4 2 3 3" xfId="27844" xr:uid="{00000000-0005-0000-0000-000048870000}"/>
    <cellStyle name="Título 3 2 6 4 2 3 3 2" xfId="32483" xr:uid="{00000000-0005-0000-0000-000049870000}"/>
    <cellStyle name="Título 3 2 6 4 2 3 3 3" xfId="34069" xr:uid="{00000000-0005-0000-0000-00004A870000}"/>
    <cellStyle name="Título 3 2 6 4 2 3 4" xfId="30959" xr:uid="{00000000-0005-0000-0000-00004B870000}"/>
    <cellStyle name="Título 3 2 6 4 2 3 5" xfId="28320" xr:uid="{00000000-0005-0000-0000-00004C870000}"/>
    <cellStyle name="Título 3 2 6 4 2 4" xfId="23996" xr:uid="{00000000-0005-0000-0000-00004D870000}"/>
    <cellStyle name="Título 3 2 6 4 2 4 2" xfId="27846" xr:uid="{00000000-0005-0000-0000-00004E870000}"/>
    <cellStyle name="Título 3 2 6 4 2 4 2 2" xfId="32485" xr:uid="{00000000-0005-0000-0000-00004F870000}"/>
    <cellStyle name="Título 3 2 6 4 2 4 2 3" xfId="34071" xr:uid="{00000000-0005-0000-0000-000050870000}"/>
    <cellStyle name="Título 3 2 6 4 2 4 3" xfId="30961" xr:uid="{00000000-0005-0000-0000-000051870000}"/>
    <cellStyle name="Título 3 2 6 4 2 4 4" xfId="28318" xr:uid="{00000000-0005-0000-0000-000052870000}"/>
    <cellStyle name="Título 3 2 6 4 2 5" xfId="27839" xr:uid="{00000000-0005-0000-0000-000053870000}"/>
    <cellStyle name="Título 3 2 6 4 2 5 2" xfId="32478" xr:uid="{00000000-0005-0000-0000-000054870000}"/>
    <cellStyle name="Título 3 2 6 4 2 5 3" xfId="34064" xr:uid="{00000000-0005-0000-0000-000055870000}"/>
    <cellStyle name="Título 3 2 6 4 2 6" xfId="30954" xr:uid="{00000000-0005-0000-0000-000056870000}"/>
    <cellStyle name="Título 3 2 6 4 2 7" xfId="28325" xr:uid="{00000000-0005-0000-0000-000057870000}"/>
    <cellStyle name="Título 3 2 6 4 3" xfId="23997" xr:uid="{00000000-0005-0000-0000-000058870000}"/>
    <cellStyle name="Título 3 2 6 4 3 2" xfId="23998" xr:uid="{00000000-0005-0000-0000-000059870000}"/>
    <cellStyle name="Título 3 2 6 4 3 2 2" xfId="23999" xr:uid="{00000000-0005-0000-0000-00005A870000}"/>
    <cellStyle name="Título 3 2 6 4 3 2 2 2" xfId="27849" xr:uid="{00000000-0005-0000-0000-00005B870000}"/>
    <cellStyle name="Título 3 2 6 4 3 2 2 2 2" xfId="32488" xr:uid="{00000000-0005-0000-0000-00005C870000}"/>
    <cellStyle name="Título 3 2 6 4 3 2 2 2 3" xfId="34074" xr:uid="{00000000-0005-0000-0000-00005D870000}"/>
    <cellStyle name="Título 3 2 6 4 3 2 2 3" xfId="30964" xr:uid="{00000000-0005-0000-0000-00005E870000}"/>
    <cellStyle name="Título 3 2 6 4 3 2 2 4" xfId="28315" xr:uid="{00000000-0005-0000-0000-00005F870000}"/>
    <cellStyle name="Título 3 2 6 4 3 2 3" xfId="27848" xr:uid="{00000000-0005-0000-0000-000060870000}"/>
    <cellStyle name="Título 3 2 6 4 3 2 3 2" xfId="32487" xr:uid="{00000000-0005-0000-0000-000061870000}"/>
    <cellStyle name="Título 3 2 6 4 3 2 3 3" xfId="34073" xr:uid="{00000000-0005-0000-0000-000062870000}"/>
    <cellStyle name="Título 3 2 6 4 3 2 4" xfId="30963" xr:uid="{00000000-0005-0000-0000-000063870000}"/>
    <cellStyle name="Título 3 2 6 4 3 2 5" xfId="28316" xr:uid="{00000000-0005-0000-0000-000064870000}"/>
    <cellStyle name="Título 3 2 6 4 3 3" xfId="24000" xr:uid="{00000000-0005-0000-0000-000065870000}"/>
    <cellStyle name="Título 3 2 6 4 3 3 2" xfId="27850" xr:uid="{00000000-0005-0000-0000-000066870000}"/>
    <cellStyle name="Título 3 2 6 4 3 3 2 2" xfId="32489" xr:uid="{00000000-0005-0000-0000-000067870000}"/>
    <cellStyle name="Título 3 2 6 4 3 3 2 3" xfId="34075" xr:uid="{00000000-0005-0000-0000-000068870000}"/>
    <cellStyle name="Título 3 2 6 4 3 3 3" xfId="30965" xr:uid="{00000000-0005-0000-0000-000069870000}"/>
    <cellStyle name="Título 3 2 6 4 3 3 4" xfId="28314" xr:uid="{00000000-0005-0000-0000-00006A870000}"/>
    <cellStyle name="Título 3 2 6 4 3 4" xfId="27847" xr:uid="{00000000-0005-0000-0000-00006B870000}"/>
    <cellStyle name="Título 3 2 6 4 3 4 2" xfId="32486" xr:uid="{00000000-0005-0000-0000-00006C870000}"/>
    <cellStyle name="Título 3 2 6 4 3 4 3" xfId="34072" xr:uid="{00000000-0005-0000-0000-00006D870000}"/>
    <cellStyle name="Título 3 2 6 4 3 5" xfId="30962" xr:uid="{00000000-0005-0000-0000-00006E870000}"/>
    <cellStyle name="Título 3 2 6 4 3 6" xfId="28317" xr:uid="{00000000-0005-0000-0000-00006F870000}"/>
    <cellStyle name="Título 3 2 6 4 4" xfId="24001" xr:uid="{00000000-0005-0000-0000-000070870000}"/>
    <cellStyle name="Título 3 2 6 4 4 2" xfId="24002" xr:uid="{00000000-0005-0000-0000-000071870000}"/>
    <cellStyle name="Título 3 2 6 4 4 2 2" xfId="27852" xr:uid="{00000000-0005-0000-0000-000072870000}"/>
    <cellStyle name="Título 3 2 6 4 4 2 2 2" xfId="32491" xr:uid="{00000000-0005-0000-0000-000073870000}"/>
    <cellStyle name="Título 3 2 6 4 4 2 2 3" xfId="34077" xr:uid="{00000000-0005-0000-0000-000074870000}"/>
    <cellStyle name="Título 3 2 6 4 4 2 3" xfId="30967" xr:uid="{00000000-0005-0000-0000-000075870000}"/>
    <cellStyle name="Título 3 2 6 4 4 2 4" xfId="28312" xr:uid="{00000000-0005-0000-0000-000076870000}"/>
    <cellStyle name="Título 3 2 6 4 4 3" xfId="27851" xr:uid="{00000000-0005-0000-0000-000077870000}"/>
    <cellStyle name="Título 3 2 6 4 4 3 2" xfId="32490" xr:uid="{00000000-0005-0000-0000-000078870000}"/>
    <cellStyle name="Título 3 2 6 4 4 3 3" xfId="34076" xr:uid="{00000000-0005-0000-0000-000079870000}"/>
    <cellStyle name="Título 3 2 6 4 4 4" xfId="30966" xr:uid="{00000000-0005-0000-0000-00007A870000}"/>
    <cellStyle name="Título 3 2 6 4 4 5" xfId="28313" xr:uid="{00000000-0005-0000-0000-00007B870000}"/>
    <cellStyle name="Título 3 2 6 4 5" xfId="24003" xr:uid="{00000000-0005-0000-0000-00007C870000}"/>
    <cellStyle name="Título 3 2 6 4 5 2" xfId="27853" xr:uid="{00000000-0005-0000-0000-00007D870000}"/>
    <cellStyle name="Título 3 2 6 4 5 2 2" xfId="32492" xr:uid="{00000000-0005-0000-0000-00007E870000}"/>
    <cellStyle name="Título 3 2 6 4 5 2 3" xfId="34078" xr:uid="{00000000-0005-0000-0000-00007F870000}"/>
    <cellStyle name="Título 3 2 6 4 5 3" xfId="30968" xr:uid="{00000000-0005-0000-0000-000080870000}"/>
    <cellStyle name="Título 3 2 6 4 5 4" xfId="28311" xr:uid="{00000000-0005-0000-0000-000081870000}"/>
    <cellStyle name="Título 3 2 6 4 6" xfId="27838" xr:uid="{00000000-0005-0000-0000-000082870000}"/>
    <cellStyle name="Título 3 2 6 4 6 2" xfId="32477" xr:uid="{00000000-0005-0000-0000-000083870000}"/>
    <cellStyle name="Título 3 2 6 4 6 3" xfId="34063" xr:uid="{00000000-0005-0000-0000-000084870000}"/>
    <cellStyle name="Título 3 2 6 4 7" xfId="28108" xr:uid="{00000000-0005-0000-0000-000085870000}"/>
    <cellStyle name="Título 3 2 6 4 7 2" xfId="32744" xr:uid="{00000000-0005-0000-0000-000086870000}"/>
    <cellStyle name="Título 3 2 6 4 7 3" xfId="34330" xr:uid="{00000000-0005-0000-0000-000087870000}"/>
    <cellStyle name="Título 3 2 6 4 8" xfId="30953" xr:uid="{00000000-0005-0000-0000-000088870000}"/>
    <cellStyle name="Título 3 2 6 4 9" xfId="28326" xr:uid="{00000000-0005-0000-0000-000089870000}"/>
    <cellStyle name="Título 3 2 6 5" xfId="24004" xr:uid="{00000000-0005-0000-0000-00008A870000}"/>
    <cellStyle name="Título 3 2 6 5 2" xfId="24005" xr:uid="{00000000-0005-0000-0000-00008B870000}"/>
    <cellStyle name="Título 3 2 6 5 2 2" xfId="24006" xr:uid="{00000000-0005-0000-0000-00008C870000}"/>
    <cellStyle name="Título 3 2 6 5 2 2 2" xfId="24007" xr:uid="{00000000-0005-0000-0000-00008D870000}"/>
    <cellStyle name="Título 3 2 6 5 2 2 2 2" xfId="24008" xr:uid="{00000000-0005-0000-0000-00008E870000}"/>
    <cellStyle name="Título 3 2 6 5 2 2 2 2 2" xfId="27858" xr:uid="{00000000-0005-0000-0000-00008F870000}"/>
    <cellStyle name="Título 3 2 6 5 2 2 2 2 2 2" xfId="32497" xr:uid="{00000000-0005-0000-0000-000090870000}"/>
    <cellStyle name="Título 3 2 6 5 2 2 2 2 2 3" xfId="34083" xr:uid="{00000000-0005-0000-0000-000091870000}"/>
    <cellStyle name="Título 3 2 6 5 2 2 2 2 3" xfId="30973" xr:uid="{00000000-0005-0000-0000-000092870000}"/>
    <cellStyle name="Título 3 2 6 5 2 2 2 2 4" xfId="28306" xr:uid="{00000000-0005-0000-0000-000093870000}"/>
    <cellStyle name="Título 3 2 6 5 2 2 2 3" xfId="27857" xr:uid="{00000000-0005-0000-0000-000094870000}"/>
    <cellStyle name="Título 3 2 6 5 2 2 2 3 2" xfId="32496" xr:uid="{00000000-0005-0000-0000-000095870000}"/>
    <cellStyle name="Título 3 2 6 5 2 2 2 3 3" xfId="34082" xr:uid="{00000000-0005-0000-0000-000096870000}"/>
    <cellStyle name="Título 3 2 6 5 2 2 2 4" xfId="30972" xr:uid="{00000000-0005-0000-0000-000097870000}"/>
    <cellStyle name="Título 3 2 6 5 2 2 2 5" xfId="28307" xr:uid="{00000000-0005-0000-0000-000098870000}"/>
    <cellStyle name="Título 3 2 6 5 2 2 3" xfId="24009" xr:uid="{00000000-0005-0000-0000-000099870000}"/>
    <cellStyle name="Título 3 2 6 5 2 2 3 2" xfId="27859" xr:uid="{00000000-0005-0000-0000-00009A870000}"/>
    <cellStyle name="Título 3 2 6 5 2 2 3 2 2" xfId="32498" xr:uid="{00000000-0005-0000-0000-00009B870000}"/>
    <cellStyle name="Título 3 2 6 5 2 2 3 2 3" xfId="34084" xr:uid="{00000000-0005-0000-0000-00009C870000}"/>
    <cellStyle name="Título 3 2 6 5 2 2 3 3" xfId="30974" xr:uid="{00000000-0005-0000-0000-00009D870000}"/>
    <cellStyle name="Título 3 2 6 5 2 2 3 4" xfId="28305" xr:uid="{00000000-0005-0000-0000-00009E870000}"/>
    <cellStyle name="Título 3 2 6 5 2 2 4" xfId="27856" xr:uid="{00000000-0005-0000-0000-00009F870000}"/>
    <cellStyle name="Título 3 2 6 5 2 2 4 2" xfId="32495" xr:uid="{00000000-0005-0000-0000-0000A0870000}"/>
    <cellStyle name="Título 3 2 6 5 2 2 4 3" xfId="34081" xr:uid="{00000000-0005-0000-0000-0000A1870000}"/>
    <cellStyle name="Título 3 2 6 5 2 2 5" xfId="30971" xr:uid="{00000000-0005-0000-0000-0000A2870000}"/>
    <cellStyle name="Título 3 2 6 5 2 2 6" xfId="28308" xr:uid="{00000000-0005-0000-0000-0000A3870000}"/>
    <cellStyle name="Título 3 2 6 5 2 3" xfId="24010" xr:uid="{00000000-0005-0000-0000-0000A4870000}"/>
    <cellStyle name="Título 3 2 6 5 2 3 2" xfId="24011" xr:uid="{00000000-0005-0000-0000-0000A5870000}"/>
    <cellStyle name="Título 3 2 6 5 2 3 2 2" xfId="27861" xr:uid="{00000000-0005-0000-0000-0000A6870000}"/>
    <cellStyle name="Título 3 2 6 5 2 3 2 2 2" xfId="32500" xr:uid="{00000000-0005-0000-0000-0000A7870000}"/>
    <cellStyle name="Título 3 2 6 5 2 3 2 2 3" xfId="34086" xr:uid="{00000000-0005-0000-0000-0000A8870000}"/>
    <cellStyle name="Título 3 2 6 5 2 3 2 3" xfId="30976" xr:uid="{00000000-0005-0000-0000-0000A9870000}"/>
    <cellStyle name="Título 3 2 6 5 2 3 2 4" xfId="28303" xr:uid="{00000000-0005-0000-0000-0000AA870000}"/>
    <cellStyle name="Título 3 2 6 5 2 3 3" xfId="27860" xr:uid="{00000000-0005-0000-0000-0000AB870000}"/>
    <cellStyle name="Título 3 2 6 5 2 3 3 2" xfId="32499" xr:uid="{00000000-0005-0000-0000-0000AC870000}"/>
    <cellStyle name="Título 3 2 6 5 2 3 3 3" xfId="34085" xr:uid="{00000000-0005-0000-0000-0000AD870000}"/>
    <cellStyle name="Título 3 2 6 5 2 3 4" xfId="30975" xr:uid="{00000000-0005-0000-0000-0000AE870000}"/>
    <cellStyle name="Título 3 2 6 5 2 3 5" xfId="28304" xr:uid="{00000000-0005-0000-0000-0000AF870000}"/>
    <cellStyle name="Título 3 2 6 5 2 4" xfId="24012" xr:uid="{00000000-0005-0000-0000-0000B0870000}"/>
    <cellStyle name="Título 3 2 6 5 2 4 2" xfId="27862" xr:uid="{00000000-0005-0000-0000-0000B1870000}"/>
    <cellStyle name="Título 3 2 6 5 2 4 2 2" xfId="32501" xr:uid="{00000000-0005-0000-0000-0000B2870000}"/>
    <cellStyle name="Título 3 2 6 5 2 4 2 3" xfId="34087" xr:uid="{00000000-0005-0000-0000-0000B3870000}"/>
    <cellStyle name="Título 3 2 6 5 2 4 3" xfId="30977" xr:uid="{00000000-0005-0000-0000-0000B4870000}"/>
    <cellStyle name="Título 3 2 6 5 2 4 4" xfId="28302" xr:uid="{00000000-0005-0000-0000-0000B5870000}"/>
    <cellStyle name="Título 3 2 6 5 2 5" xfId="27855" xr:uid="{00000000-0005-0000-0000-0000B6870000}"/>
    <cellStyle name="Título 3 2 6 5 2 5 2" xfId="32494" xr:uid="{00000000-0005-0000-0000-0000B7870000}"/>
    <cellStyle name="Título 3 2 6 5 2 5 3" xfId="34080" xr:uid="{00000000-0005-0000-0000-0000B8870000}"/>
    <cellStyle name="Título 3 2 6 5 2 6" xfId="30970" xr:uid="{00000000-0005-0000-0000-0000B9870000}"/>
    <cellStyle name="Título 3 2 6 5 2 7" xfId="28309" xr:uid="{00000000-0005-0000-0000-0000BA870000}"/>
    <cellStyle name="Título 3 2 6 5 3" xfId="24013" xr:uid="{00000000-0005-0000-0000-0000BB870000}"/>
    <cellStyle name="Título 3 2 6 5 3 2" xfId="24014" xr:uid="{00000000-0005-0000-0000-0000BC870000}"/>
    <cellStyle name="Título 3 2 6 5 3 2 2" xfId="24015" xr:uid="{00000000-0005-0000-0000-0000BD870000}"/>
    <cellStyle name="Título 3 2 6 5 3 2 2 2" xfId="27865" xr:uid="{00000000-0005-0000-0000-0000BE870000}"/>
    <cellStyle name="Título 3 2 6 5 3 2 2 2 2" xfId="32504" xr:uid="{00000000-0005-0000-0000-0000BF870000}"/>
    <cellStyle name="Título 3 2 6 5 3 2 2 2 3" xfId="34090" xr:uid="{00000000-0005-0000-0000-0000C0870000}"/>
    <cellStyle name="Título 3 2 6 5 3 2 2 3" xfId="30980" xr:uid="{00000000-0005-0000-0000-0000C1870000}"/>
    <cellStyle name="Título 3 2 6 5 3 2 2 4" xfId="28299" xr:uid="{00000000-0005-0000-0000-0000C2870000}"/>
    <cellStyle name="Título 3 2 6 5 3 2 3" xfId="27864" xr:uid="{00000000-0005-0000-0000-0000C3870000}"/>
    <cellStyle name="Título 3 2 6 5 3 2 3 2" xfId="32503" xr:uid="{00000000-0005-0000-0000-0000C4870000}"/>
    <cellStyle name="Título 3 2 6 5 3 2 3 3" xfId="34089" xr:uid="{00000000-0005-0000-0000-0000C5870000}"/>
    <cellStyle name="Título 3 2 6 5 3 2 4" xfId="30979" xr:uid="{00000000-0005-0000-0000-0000C6870000}"/>
    <cellStyle name="Título 3 2 6 5 3 2 5" xfId="28300" xr:uid="{00000000-0005-0000-0000-0000C7870000}"/>
    <cellStyle name="Título 3 2 6 5 3 3" xfId="24016" xr:uid="{00000000-0005-0000-0000-0000C8870000}"/>
    <cellStyle name="Título 3 2 6 5 3 3 2" xfId="27866" xr:uid="{00000000-0005-0000-0000-0000C9870000}"/>
    <cellStyle name="Título 3 2 6 5 3 3 2 2" xfId="32505" xr:uid="{00000000-0005-0000-0000-0000CA870000}"/>
    <cellStyle name="Título 3 2 6 5 3 3 2 3" xfId="34091" xr:uid="{00000000-0005-0000-0000-0000CB870000}"/>
    <cellStyle name="Título 3 2 6 5 3 3 3" xfId="30981" xr:uid="{00000000-0005-0000-0000-0000CC870000}"/>
    <cellStyle name="Título 3 2 6 5 3 3 4" xfId="28298" xr:uid="{00000000-0005-0000-0000-0000CD870000}"/>
    <cellStyle name="Título 3 2 6 5 3 4" xfId="27863" xr:uid="{00000000-0005-0000-0000-0000CE870000}"/>
    <cellStyle name="Título 3 2 6 5 3 4 2" xfId="32502" xr:uid="{00000000-0005-0000-0000-0000CF870000}"/>
    <cellStyle name="Título 3 2 6 5 3 4 3" xfId="34088" xr:uid="{00000000-0005-0000-0000-0000D0870000}"/>
    <cellStyle name="Título 3 2 6 5 3 5" xfId="30978" xr:uid="{00000000-0005-0000-0000-0000D1870000}"/>
    <cellStyle name="Título 3 2 6 5 3 6" xfId="28301" xr:uid="{00000000-0005-0000-0000-0000D2870000}"/>
    <cellStyle name="Título 3 2 6 5 4" xfId="24017" xr:uid="{00000000-0005-0000-0000-0000D3870000}"/>
    <cellStyle name="Título 3 2 6 5 4 2" xfId="24018" xr:uid="{00000000-0005-0000-0000-0000D4870000}"/>
    <cellStyle name="Título 3 2 6 5 4 2 2" xfId="27868" xr:uid="{00000000-0005-0000-0000-0000D5870000}"/>
    <cellStyle name="Título 3 2 6 5 4 2 2 2" xfId="32507" xr:uid="{00000000-0005-0000-0000-0000D6870000}"/>
    <cellStyle name="Título 3 2 6 5 4 2 2 3" xfId="34093" xr:uid="{00000000-0005-0000-0000-0000D7870000}"/>
    <cellStyle name="Título 3 2 6 5 4 2 3" xfId="30983" xr:uid="{00000000-0005-0000-0000-0000D8870000}"/>
    <cellStyle name="Título 3 2 6 5 4 2 4" xfId="28296" xr:uid="{00000000-0005-0000-0000-0000D9870000}"/>
    <cellStyle name="Título 3 2 6 5 4 3" xfId="27867" xr:uid="{00000000-0005-0000-0000-0000DA870000}"/>
    <cellStyle name="Título 3 2 6 5 4 3 2" xfId="32506" xr:uid="{00000000-0005-0000-0000-0000DB870000}"/>
    <cellStyle name="Título 3 2 6 5 4 3 3" xfId="34092" xr:uid="{00000000-0005-0000-0000-0000DC870000}"/>
    <cellStyle name="Título 3 2 6 5 4 4" xfId="30982" xr:uid="{00000000-0005-0000-0000-0000DD870000}"/>
    <cellStyle name="Título 3 2 6 5 4 5" xfId="28297" xr:uid="{00000000-0005-0000-0000-0000DE870000}"/>
    <cellStyle name="Título 3 2 6 5 5" xfId="24019" xr:uid="{00000000-0005-0000-0000-0000DF870000}"/>
    <cellStyle name="Título 3 2 6 5 5 2" xfId="27869" xr:uid="{00000000-0005-0000-0000-0000E0870000}"/>
    <cellStyle name="Título 3 2 6 5 5 2 2" xfId="32508" xr:uid="{00000000-0005-0000-0000-0000E1870000}"/>
    <cellStyle name="Título 3 2 6 5 5 2 3" xfId="34094" xr:uid="{00000000-0005-0000-0000-0000E2870000}"/>
    <cellStyle name="Título 3 2 6 5 5 3" xfId="30984" xr:uid="{00000000-0005-0000-0000-0000E3870000}"/>
    <cellStyle name="Título 3 2 6 5 5 4" xfId="28295" xr:uid="{00000000-0005-0000-0000-0000E4870000}"/>
    <cellStyle name="Título 3 2 6 5 6" xfId="27854" xr:uid="{00000000-0005-0000-0000-0000E5870000}"/>
    <cellStyle name="Título 3 2 6 5 6 2" xfId="32493" xr:uid="{00000000-0005-0000-0000-0000E6870000}"/>
    <cellStyle name="Título 3 2 6 5 6 3" xfId="34079" xr:uid="{00000000-0005-0000-0000-0000E7870000}"/>
    <cellStyle name="Título 3 2 6 5 7" xfId="30969" xr:uid="{00000000-0005-0000-0000-0000E8870000}"/>
    <cellStyle name="Título 3 2 6 5 8" xfId="28310" xr:uid="{00000000-0005-0000-0000-0000E9870000}"/>
    <cellStyle name="Título 3 2 6 6" xfId="24020" xr:uid="{00000000-0005-0000-0000-0000EA870000}"/>
    <cellStyle name="Título 3 2 6 6 2" xfId="24021" xr:uid="{00000000-0005-0000-0000-0000EB870000}"/>
    <cellStyle name="Título 3 2 6 6 2 2" xfId="24022" xr:uid="{00000000-0005-0000-0000-0000EC870000}"/>
    <cellStyle name="Título 3 2 6 6 2 2 2" xfId="27872" xr:uid="{00000000-0005-0000-0000-0000ED870000}"/>
    <cellStyle name="Título 3 2 6 6 2 2 2 2" xfId="32511" xr:uid="{00000000-0005-0000-0000-0000EE870000}"/>
    <cellStyle name="Título 3 2 6 6 2 2 2 3" xfId="34097" xr:uid="{00000000-0005-0000-0000-0000EF870000}"/>
    <cellStyle name="Título 3 2 6 6 2 2 3" xfId="30987" xr:uid="{00000000-0005-0000-0000-0000F0870000}"/>
    <cellStyle name="Título 3 2 6 6 2 2 4" xfId="28292" xr:uid="{00000000-0005-0000-0000-0000F1870000}"/>
    <cellStyle name="Título 3 2 6 6 2 3" xfId="27871" xr:uid="{00000000-0005-0000-0000-0000F2870000}"/>
    <cellStyle name="Título 3 2 6 6 2 3 2" xfId="32510" xr:uid="{00000000-0005-0000-0000-0000F3870000}"/>
    <cellStyle name="Título 3 2 6 6 2 3 3" xfId="34096" xr:uid="{00000000-0005-0000-0000-0000F4870000}"/>
    <cellStyle name="Título 3 2 6 6 2 4" xfId="30986" xr:uid="{00000000-0005-0000-0000-0000F5870000}"/>
    <cellStyle name="Título 3 2 6 6 2 5" xfId="28293" xr:uid="{00000000-0005-0000-0000-0000F6870000}"/>
    <cellStyle name="Título 3 2 6 6 3" xfId="24023" xr:uid="{00000000-0005-0000-0000-0000F7870000}"/>
    <cellStyle name="Título 3 2 6 6 3 2" xfId="27873" xr:uid="{00000000-0005-0000-0000-0000F8870000}"/>
    <cellStyle name="Título 3 2 6 6 3 2 2" xfId="32512" xr:uid="{00000000-0005-0000-0000-0000F9870000}"/>
    <cellStyle name="Título 3 2 6 6 3 2 3" xfId="34098" xr:uid="{00000000-0005-0000-0000-0000FA870000}"/>
    <cellStyle name="Título 3 2 6 6 3 3" xfId="30988" xr:uid="{00000000-0005-0000-0000-0000FB870000}"/>
    <cellStyle name="Título 3 2 6 6 3 4" xfId="28291" xr:uid="{00000000-0005-0000-0000-0000FC870000}"/>
    <cellStyle name="Título 3 2 6 6 4" xfId="27870" xr:uid="{00000000-0005-0000-0000-0000FD870000}"/>
    <cellStyle name="Título 3 2 6 6 4 2" xfId="32509" xr:uid="{00000000-0005-0000-0000-0000FE870000}"/>
    <cellStyle name="Título 3 2 6 6 4 3" xfId="34095" xr:uid="{00000000-0005-0000-0000-0000FF870000}"/>
    <cellStyle name="Título 3 2 6 6 5" xfId="30985" xr:uid="{00000000-0005-0000-0000-000000880000}"/>
    <cellStyle name="Título 3 2 6 6 6" xfId="28294" xr:uid="{00000000-0005-0000-0000-000001880000}"/>
    <cellStyle name="Título 3 2 6 7" xfId="24024" xr:uid="{00000000-0005-0000-0000-000002880000}"/>
    <cellStyle name="Título 3 2 6 7 2" xfId="24025" xr:uid="{00000000-0005-0000-0000-000003880000}"/>
    <cellStyle name="Título 3 2 6 7 2 2" xfId="27875" xr:uid="{00000000-0005-0000-0000-000004880000}"/>
    <cellStyle name="Título 3 2 6 7 2 2 2" xfId="32514" xr:uid="{00000000-0005-0000-0000-000005880000}"/>
    <cellStyle name="Título 3 2 6 7 2 2 3" xfId="34100" xr:uid="{00000000-0005-0000-0000-000006880000}"/>
    <cellStyle name="Título 3 2 6 7 2 3" xfId="30990" xr:uid="{00000000-0005-0000-0000-000007880000}"/>
    <cellStyle name="Título 3 2 6 7 2 4" xfId="28289" xr:uid="{00000000-0005-0000-0000-000008880000}"/>
    <cellStyle name="Título 3 2 6 7 3" xfId="27874" xr:uid="{00000000-0005-0000-0000-000009880000}"/>
    <cellStyle name="Título 3 2 6 7 3 2" xfId="32513" xr:uid="{00000000-0005-0000-0000-00000A880000}"/>
    <cellStyle name="Título 3 2 6 7 3 3" xfId="34099" xr:uid="{00000000-0005-0000-0000-00000B880000}"/>
    <cellStyle name="Título 3 2 6 7 4" xfId="30989" xr:uid="{00000000-0005-0000-0000-00000C880000}"/>
    <cellStyle name="Título 3 2 6 7 5" xfId="28290" xr:uid="{00000000-0005-0000-0000-00000D880000}"/>
    <cellStyle name="Título 3 2 6 8" xfId="24026" xr:uid="{00000000-0005-0000-0000-00000E880000}"/>
    <cellStyle name="Título 3 2 6 8 2" xfId="24027" xr:uid="{00000000-0005-0000-0000-00000F880000}"/>
    <cellStyle name="Título 3 2 6 8 2 2" xfId="27877" xr:uid="{00000000-0005-0000-0000-000010880000}"/>
    <cellStyle name="Título 3 2 6 8 2 2 2" xfId="32516" xr:uid="{00000000-0005-0000-0000-000011880000}"/>
    <cellStyle name="Título 3 2 6 8 2 2 3" xfId="34102" xr:uid="{00000000-0005-0000-0000-000012880000}"/>
    <cellStyle name="Título 3 2 6 8 2 3" xfId="30992" xr:uid="{00000000-0005-0000-0000-000013880000}"/>
    <cellStyle name="Título 3 2 6 8 2 4" xfId="28287" xr:uid="{00000000-0005-0000-0000-000014880000}"/>
    <cellStyle name="Título 3 2 6 8 3" xfId="27876" xr:uid="{00000000-0005-0000-0000-000015880000}"/>
    <cellStyle name="Título 3 2 6 8 3 2" xfId="32515" xr:uid="{00000000-0005-0000-0000-000016880000}"/>
    <cellStyle name="Título 3 2 6 8 3 3" xfId="34101" xr:uid="{00000000-0005-0000-0000-000017880000}"/>
    <cellStyle name="Título 3 2 6 8 4" xfId="30991" xr:uid="{00000000-0005-0000-0000-000018880000}"/>
    <cellStyle name="Título 3 2 6 8 5" xfId="28288" xr:uid="{00000000-0005-0000-0000-000019880000}"/>
    <cellStyle name="Título 3 2 6 9" xfId="24028" xr:uid="{00000000-0005-0000-0000-00001A880000}"/>
    <cellStyle name="Título 3 2 6 9 2" xfId="27878" xr:uid="{00000000-0005-0000-0000-00001B880000}"/>
    <cellStyle name="Título 3 2 6 9 2 2" xfId="32517" xr:uid="{00000000-0005-0000-0000-00001C880000}"/>
    <cellStyle name="Título 3 2 6 9 2 3" xfId="34103" xr:uid="{00000000-0005-0000-0000-00001D880000}"/>
    <cellStyle name="Título 3 2 6 9 3" xfId="30993" xr:uid="{00000000-0005-0000-0000-00001E880000}"/>
    <cellStyle name="Título 3 2 6 9 4" xfId="28286" xr:uid="{00000000-0005-0000-0000-00001F880000}"/>
    <cellStyle name="Título 3 2 6_Client_Report_SSFD_286_UI_15May14_06h00" xfId="37159" xr:uid="{00000000-0005-0000-0000-000020880000}"/>
    <cellStyle name="Título 3 2 7" xfId="24029" xr:uid="{00000000-0005-0000-0000-000021880000}"/>
    <cellStyle name="Título 3 2 7 10" xfId="28109" xr:uid="{00000000-0005-0000-0000-000022880000}"/>
    <cellStyle name="Título 3 2 7 10 2" xfId="32745" xr:uid="{00000000-0005-0000-0000-000023880000}"/>
    <cellStyle name="Título 3 2 7 10 3" xfId="34331" xr:uid="{00000000-0005-0000-0000-000024880000}"/>
    <cellStyle name="Título 3 2 7 11" xfId="30994" xr:uid="{00000000-0005-0000-0000-000025880000}"/>
    <cellStyle name="Título 3 2 7 12" xfId="28285" xr:uid="{00000000-0005-0000-0000-000026880000}"/>
    <cellStyle name="Título 3 2 7 2" xfId="24030" xr:uid="{00000000-0005-0000-0000-000027880000}"/>
    <cellStyle name="Título 3 2 7 2 10" xfId="30995" xr:uid="{00000000-0005-0000-0000-000028880000}"/>
    <cellStyle name="Título 3 2 7 2 11" xfId="28284" xr:uid="{00000000-0005-0000-0000-000029880000}"/>
    <cellStyle name="Título 3 2 7 2 2" xfId="24031" xr:uid="{00000000-0005-0000-0000-00002A880000}"/>
    <cellStyle name="Título 3 2 7 2 2 2" xfId="24032" xr:uid="{00000000-0005-0000-0000-00002B880000}"/>
    <cellStyle name="Título 3 2 7 2 2 2 2" xfId="24033" xr:uid="{00000000-0005-0000-0000-00002C880000}"/>
    <cellStyle name="Título 3 2 7 2 2 2 2 2" xfId="24034" xr:uid="{00000000-0005-0000-0000-00002D880000}"/>
    <cellStyle name="Título 3 2 7 2 2 2 2 2 2" xfId="24035" xr:uid="{00000000-0005-0000-0000-00002E880000}"/>
    <cellStyle name="Título 3 2 7 2 2 2 2 2 2 2" xfId="27885" xr:uid="{00000000-0005-0000-0000-00002F880000}"/>
    <cellStyle name="Título 3 2 7 2 2 2 2 2 2 2 2" xfId="32524" xr:uid="{00000000-0005-0000-0000-000030880000}"/>
    <cellStyle name="Título 3 2 7 2 2 2 2 2 2 2 3" xfId="34110" xr:uid="{00000000-0005-0000-0000-000031880000}"/>
    <cellStyle name="Título 3 2 7 2 2 2 2 2 2 3" xfId="31000" xr:uid="{00000000-0005-0000-0000-000032880000}"/>
    <cellStyle name="Título 3 2 7 2 2 2 2 2 2 4" xfId="28279" xr:uid="{00000000-0005-0000-0000-000033880000}"/>
    <cellStyle name="Título 3 2 7 2 2 2 2 2 3" xfId="27884" xr:uid="{00000000-0005-0000-0000-000034880000}"/>
    <cellStyle name="Título 3 2 7 2 2 2 2 2 3 2" xfId="32523" xr:uid="{00000000-0005-0000-0000-000035880000}"/>
    <cellStyle name="Título 3 2 7 2 2 2 2 2 3 3" xfId="34109" xr:uid="{00000000-0005-0000-0000-000036880000}"/>
    <cellStyle name="Título 3 2 7 2 2 2 2 2 4" xfId="30999" xr:uid="{00000000-0005-0000-0000-000037880000}"/>
    <cellStyle name="Título 3 2 7 2 2 2 2 2 5" xfId="28280" xr:uid="{00000000-0005-0000-0000-000038880000}"/>
    <cellStyle name="Título 3 2 7 2 2 2 2 3" xfId="24036" xr:uid="{00000000-0005-0000-0000-000039880000}"/>
    <cellStyle name="Título 3 2 7 2 2 2 2 3 2" xfId="27886" xr:uid="{00000000-0005-0000-0000-00003A880000}"/>
    <cellStyle name="Título 3 2 7 2 2 2 2 3 2 2" xfId="32525" xr:uid="{00000000-0005-0000-0000-00003B880000}"/>
    <cellStyle name="Título 3 2 7 2 2 2 2 3 2 3" xfId="34111" xr:uid="{00000000-0005-0000-0000-00003C880000}"/>
    <cellStyle name="Título 3 2 7 2 2 2 2 3 3" xfId="31001" xr:uid="{00000000-0005-0000-0000-00003D880000}"/>
    <cellStyle name="Título 3 2 7 2 2 2 2 3 4" xfId="28278" xr:uid="{00000000-0005-0000-0000-00003E880000}"/>
    <cellStyle name="Título 3 2 7 2 2 2 2 4" xfId="27883" xr:uid="{00000000-0005-0000-0000-00003F880000}"/>
    <cellStyle name="Título 3 2 7 2 2 2 2 4 2" xfId="32522" xr:uid="{00000000-0005-0000-0000-000040880000}"/>
    <cellStyle name="Título 3 2 7 2 2 2 2 4 3" xfId="34108" xr:uid="{00000000-0005-0000-0000-000041880000}"/>
    <cellStyle name="Título 3 2 7 2 2 2 2 5" xfId="30998" xr:uid="{00000000-0005-0000-0000-000042880000}"/>
    <cellStyle name="Título 3 2 7 2 2 2 2 6" xfId="28281" xr:uid="{00000000-0005-0000-0000-000043880000}"/>
    <cellStyle name="Título 3 2 7 2 2 2 3" xfId="24037" xr:uid="{00000000-0005-0000-0000-000044880000}"/>
    <cellStyle name="Título 3 2 7 2 2 2 3 2" xfId="24038" xr:uid="{00000000-0005-0000-0000-000045880000}"/>
    <cellStyle name="Título 3 2 7 2 2 2 3 2 2" xfId="27888" xr:uid="{00000000-0005-0000-0000-000046880000}"/>
    <cellStyle name="Título 3 2 7 2 2 2 3 2 2 2" xfId="32527" xr:uid="{00000000-0005-0000-0000-000047880000}"/>
    <cellStyle name="Título 3 2 7 2 2 2 3 2 2 3" xfId="34113" xr:uid="{00000000-0005-0000-0000-000048880000}"/>
    <cellStyle name="Título 3 2 7 2 2 2 3 2 3" xfId="31003" xr:uid="{00000000-0005-0000-0000-000049880000}"/>
    <cellStyle name="Título 3 2 7 2 2 2 3 2 4" xfId="28276" xr:uid="{00000000-0005-0000-0000-00004A880000}"/>
    <cellStyle name="Título 3 2 7 2 2 2 3 3" xfId="27887" xr:uid="{00000000-0005-0000-0000-00004B880000}"/>
    <cellStyle name="Título 3 2 7 2 2 2 3 3 2" xfId="32526" xr:uid="{00000000-0005-0000-0000-00004C880000}"/>
    <cellStyle name="Título 3 2 7 2 2 2 3 3 3" xfId="34112" xr:uid="{00000000-0005-0000-0000-00004D880000}"/>
    <cellStyle name="Título 3 2 7 2 2 2 3 4" xfId="31002" xr:uid="{00000000-0005-0000-0000-00004E880000}"/>
    <cellStyle name="Título 3 2 7 2 2 2 3 5" xfId="28277" xr:uid="{00000000-0005-0000-0000-00004F880000}"/>
    <cellStyle name="Título 3 2 7 2 2 2 4" xfId="24039" xr:uid="{00000000-0005-0000-0000-000050880000}"/>
    <cellStyle name="Título 3 2 7 2 2 2 4 2" xfId="27889" xr:uid="{00000000-0005-0000-0000-000051880000}"/>
    <cellStyle name="Título 3 2 7 2 2 2 4 2 2" xfId="32528" xr:uid="{00000000-0005-0000-0000-000052880000}"/>
    <cellStyle name="Título 3 2 7 2 2 2 4 2 3" xfId="34114" xr:uid="{00000000-0005-0000-0000-000053880000}"/>
    <cellStyle name="Título 3 2 7 2 2 2 4 3" xfId="31004" xr:uid="{00000000-0005-0000-0000-000054880000}"/>
    <cellStyle name="Título 3 2 7 2 2 2 4 4" xfId="28275" xr:uid="{00000000-0005-0000-0000-000055880000}"/>
    <cellStyle name="Título 3 2 7 2 2 2 5" xfId="27882" xr:uid="{00000000-0005-0000-0000-000056880000}"/>
    <cellStyle name="Título 3 2 7 2 2 2 5 2" xfId="32521" xr:uid="{00000000-0005-0000-0000-000057880000}"/>
    <cellStyle name="Título 3 2 7 2 2 2 5 3" xfId="34107" xr:uid="{00000000-0005-0000-0000-000058880000}"/>
    <cellStyle name="Título 3 2 7 2 2 2 6" xfId="30997" xr:uid="{00000000-0005-0000-0000-000059880000}"/>
    <cellStyle name="Título 3 2 7 2 2 2 7" xfId="28282" xr:uid="{00000000-0005-0000-0000-00005A880000}"/>
    <cellStyle name="Título 3 2 7 2 2 3" xfId="24040" xr:uid="{00000000-0005-0000-0000-00005B880000}"/>
    <cellStyle name="Título 3 2 7 2 2 3 2" xfId="24041" xr:uid="{00000000-0005-0000-0000-00005C880000}"/>
    <cellStyle name="Título 3 2 7 2 2 3 2 2" xfId="24042" xr:uid="{00000000-0005-0000-0000-00005D880000}"/>
    <cellStyle name="Título 3 2 7 2 2 3 2 2 2" xfId="27892" xr:uid="{00000000-0005-0000-0000-00005E880000}"/>
    <cellStyle name="Título 3 2 7 2 2 3 2 2 2 2" xfId="32531" xr:uid="{00000000-0005-0000-0000-00005F880000}"/>
    <cellStyle name="Título 3 2 7 2 2 3 2 2 2 3" xfId="34117" xr:uid="{00000000-0005-0000-0000-000060880000}"/>
    <cellStyle name="Título 3 2 7 2 2 3 2 2 3" xfId="31007" xr:uid="{00000000-0005-0000-0000-000061880000}"/>
    <cellStyle name="Título 3 2 7 2 2 3 2 2 4" xfId="28272" xr:uid="{00000000-0005-0000-0000-000062880000}"/>
    <cellStyle name="Título 3 2 7 2 2 3 2 3" xfId="27891" xr:uid="{00000000-0005-0000-0000-000063880000}"/>
    <cellStyle name="Título 3 2 7 2 2 3 2 3 2" xfId="32530" xr:uid="{00000000-0005-0000-0000-000064880000}"/>
    <cellStyle name="Título 3 2 7 2 2 3 2 3 3" xfId="34116" xr:uid="{00000000-0005-0000-0000-000065880000}"/>
    <cellStyle name="Título 3 2 7 2 2 3 2 4" xfId="31006" xr:uid="{00000000-0005-0000-0000-000066880000}"/>
    <cellStyle name="Título 3 2 7 2 2 3 2 5" xfId="28273" xr:uid="{00000000-0005-0000-0000-000067880000}"/>
    <cellStyle name="Título 3 2 7 2 2 3 3" xfId="24043" xr:uid="{00000000-0005-0000-0000-000068880000}"/>
    <cellStyle name="Título 3 2 7 2 2 3 3 2" xfId="27893" xr:uid="{00000000-0005-0000-0000-000069880000}"/>
    <cellStyle name="Título 3 2 7 2 2 3 3 2 2" xfId="32532" xr:uid="{00000000-0005-0000-0000-00006A880000}"/>
    <cellStyle name="Título 3 2 7 2 2 3 3 2 3" xfId="34118" xr:uid="{00000000-0005-0000-0000-00006B880000}"/>
    <cellStyle name="Título 3 2 7 2 2 3 3 3" xfId="31008" xr:uid="{00000000-0005-0000-0000-00006C880000}"/>
    <cellStyle name="Título 3 2 7 2 2 3 3 4" xfId="28271" xr:uid="{00000000-0005-0000-0000-00006D880000}"/>
    <cellStyle name="Título 3 2 7 2 2 3 4" xfId="27890" xr:uid="{00000000-0005-0000-0000-00006E880000}"/>
    <cellStyle name="Título 3 2 7 2 2 3 4 2" xfId="32529" xr:uid="{00000000-0005-0000-0000-00006F880000}"/>
    <cellStyle name="Título 3 2 7 2 2 3 4 3" xfId="34115" xr:uid="{00000000-0005-0000-0000-000070880000}"/>
    <cellStyle name="Título 3 2 7 2 2 3 5" xfId="31005" xr:uid="{00000000-0005-0000-0000-000071880000}"/>
    <cellStyle name="Título 3 2 7 2 2 3 6" xfId="28274" xr:uid="{00000000-0005-0000-0000-000072880000}"/>
    <cellStyle name="Título 3 2 7 2 2 4" xfId="24044" xr:uid="{00000000-0005-0000-0000-000073880000}"/>
    <cellStyle name="Título 3 2 7 2 2 4 2" xfId="24045" xr:uid="{00000000-0005-0000-0000-000074880000}"/>
    <cellStyle name="Título 3 2 7 2 2 4 2 2" xfId="27895" xr:uid="{00000000-0005-0000-0000-000075880000}"/>
    <cellStyle name="Título 3 2 7 2 2 4 2 2 2" xfId="32534" xr:uid="{00000000-0005-0000-0000-000076880000}"/>
    <cellStyle name="Título 3 2 7 2 2 4 2 2 3" xfId="34120" xr:uid="{00000000-0005-0000-0000-000077880000}"/>
    <cellStyle name="Título 3 2 7 2 2 4 2 3" xfId="31010" xr:uid="{00000000-0005-0000-0000-000078880000}"/>
    <cellStyle name="Título 3 2 7 2 2 4 2 4" xfId="28269" xr:uid="{00000000-0005-0000-0000-000079880000}"/>
    <cellStyle name="Título 3 2 7 2 2 4 3" xfId="27894" xr:uid="{00000000-0005-0000-0000-00007A880000}"/>
    <cellStyle name="Título 3 2 7 2 2 4 3 2" xfId="32533" xr:uid="{00000000-0005-0000-0000-00007B880000}"/>
    <cellStyle name="Título 3 2 7 2 2 4 3 3" xfId="34119" xr:uid="{00000000-0005-0000-0000-00007C880000}"/>
    <cellStyle name="Título 3 2 7 2 2 4 4" xfId="31009" xr:uid="{00000000-0005-0000-0000-00007D880000}"/>
    <cellStyle name="Título 3 2 7 2 2 4 5" xfId="28270" xr:uid="{00000000-0005-0000-0000-00007E880000}"/>
    <cellStyle name="Título 3 2 7 2 2 5" xfId="24046" xr:uid="{00000000-0005-0000-0000-00007F880000}"/>
    <cellStyle name="Título 3 2 7 2 2 5 2" xfId="27896" xr:uid="{00000000-0005-0000-0000-000080880000}"/>
    <cellStyle name="Título 3 2 7 2 2 5 2 2" xfId="32535" xr:uid="{00000000-0005-0000-0000-000081880000}"/>
    <cellStyle name="Título 3 2 7 2 2 5 2 3" xfId="34121" xr:uid="{00000000-0005-0000-0000-000082880000}"/>
    <cellStyle name="Título 3 2 7 2 2 5 3" xfId="31011" xr:uid="{00000000-0005-0000-0000-000083880000}"/>
    <cellStyle name="Título 3 2 7 2 2 5 4" xfId="28268" xr:uid="{00000000-0005-0000-0000-000084880000}"/>
    <cellStyle name="Título 3 2 7 2 2 6" xfId="27881" xr:uid="{00000000-0005-0000-0000-000085880000}"/>
    <cellStyle name="Título 3 2 7 2 2 6 2" xfId="32520" xr:uid="{00000000-0005-0000-0000-000086880000}"/>
    <cellStyle name="Título 3 2 7 2 2 6 3" xfId="34106" xr:uid="{00000000-0005-0000-0000-000087880000}"/>
    <cellStyle name="Título 3 2 7 2 2 7" xfId="30996" xr:uid="{00000000-0005-0000-0000-000088880000}"/>
    <cellStyle name="Título 3 2 7 2 2 8" xfId="28283" xr:uid="{00000000-0005-0000-0000-000089880000}"/>
    <cellStyle name="Título 3 2 7 2 3" xfId="24047" xr:uid="{00000000-0005-0000-0000-00008A880000}"/>
    <cellStyle name="Título 3 2 7 2 3 2" xfId="24048" xr:uid="{00000000-0005-0000-0000-00008B880000}"/>
    <cellStyle name="Título 3 2 7 2 3 2 2" xfId="24049" xr:uid="{00000000-0005-0000-0000-00008C880000}"/>
    <cellStyle name="Título 3 2 7 2 3 2 2 2" xfId="24050" xr:uid="{00000000-0005-0000-0000-00008D880000}"/>
    <cellStyle name="Título 3 2 7 2 3 2 2 2 2" xfId="27900" xr:uid="{00000000-0005-0000-0000-00008E880000}"/>
    <cellStyle name="Título 3 2 7 2 3 2 2 2 2 2" xfId="32539" xr:uid="{00000000-0005-0000-0000-00008F880000}"/>
    <cellStyle name="Título 3 2 7 2 3 2 2 2 2 3" xfId="34125" xr:uid="{00000000-0005-0000-0000-000090880000}"/>
    <cellStyle name="Título 3 2 7 2 3 2 2 2 3" xfId="31015" xr:uid="{00000000-0005-0000-0000-000091880000}"/>
    <cellStyle name="Título 3 2 7 2 3 2 2 2 4" xfId="28264" xr:uid="{00000000-0005-0000-0000-000092880000}"/>
    <cellStyle name="Título 3 2 7 2 3 2 2 3" xfId="27899" xr:uid="{00000000-0005-0000-0000-000093880000}"/>
    <cellStyle name="Título 3 2 7 2 3 2 2 3 2" xfId="32538" xr:uid="{00000000-0005-0000-0000-000094880000}"/>
    <cellStyle name="Título 3 2 7 2 3 2 2 3 3" xfId="34124" xr:uid="{00000000-0005-0000-0000-000095880000}"/>
    <cellStyle name="Título 3 2 7 2 3 2 2 4" xfId="31014" xr:uid="{00000000-0005-0000-0000-000096880000}"/>
    <cellStyle name="Título 3 2 7 2 3 2 2 5" xfId="28265" xr:uid="{00000000-0005-0000-0000-000097880000}"/>
    <cellStyle name="Título 3 2 7 2 3 2 3" xfId="24051" xr:uid="{00000000-0005-0000-0000-000098880000}"/>
    <cellStyle name="Título 3 2 7 2 3 2 3 2" xfId="27901" xr:uid="{00000000-0005-0000-0000-000099880000}"/>
    <cellStyle name="Título 3 2 7 2 3 2 3 2 2" xfId="32540" xr:uid="{00000000-0005-0000-0000-00009A880000}"/>
    <cellStyle name="Título 3 2 7 2 3 2 3 2 3" xfId="34126" xr:uid="{00000000-0005-0000-0000-00009B880000}"/>
    <cellStyle name="Título 3 2 7 2 3 2 3 3" xfId="31016" xr:uid="{00000000-0005-0000-0000-00009C880000}"/>
    <cellStyle name="Título 3 2 7 2 3 2 3 4" xfId="28263" xr:uid="{00000000-0005-0000-0000-00009D880000}"/>
    <cellStyle name="Título 3 2 7 2 3 2 4" xfId="27898" xr:uid="{00000000-0005-0000-0000-00009E880000}"/>
    <cellStyle name="Título 3 2 7 2 3 2 4 2" xfId="32537" xr:uid="{00000000-0005-0000-0000-00009F880000}"/>
    <cellStyle name="Título 3 2 7 2 3 2 4 3" xfId="34123" xr:uid="{00000000-0005-0000-0000-0000A0880000}"/>
    <cellStyle name="Título 3 2 7 2 3 2 5" xfId="31013" xr:uid="{00000000-0005-0000-0000-0000A1880000}"/>
    <cellStyle name="Título 3 2 7 2 3 2 6" xfId="28266" xr:uid="{00000000-0005-0000-0000-0000A2880000}"/>
    <cellStyle name="Título 3 2 7 2 3 3" xfId="24052" xr:uid="{00000000-0005-0000-0000-0000A3880000}"/>
    <cellStyle name="Título 3 2 7 2 3 3 2" xfId="24053" xr:uid="{00000000-0005-0000-0000-0000A4880000}"/>
    <cellStyle name="Título 3 2 7 2 3 3 2 2" xfId="27903" xr:uid="{00000000-0005-0000-0000-0000A5880000}"/>
    <cellStyle name="Título 3 2 7 2 3 3 2 2 2" xfId="32542" xr:uid="{00000000-0005-0000-0000-0000A6880000}"/>
    <cellStyle name="Título 3 2 7 2 3 3 2 2 3" xfId="34128" xr:uid="{00000000-0005-0000-0000-0000A7880000}"/>
    <cellStyle name="Título 3 2 7 2 3 3 2 3" xfId="31018" xr:uid="{00000000-0005-0000-0000-0000A8880000}"/>
    <cellStyle name="Título 3 2 7 2 3 3 2 4" xfId="28261" xr:uid="{00000000-0005-0000-0000-0000A9880000}"/>
    <cellStyle name="Título 3 2 7 2 3 3 3" xfId="27902" xr:uid="{00000000-0005-0000-0000-0000AA880000}"/>
    <cellStyle name="Título 3 2 7 2 3 3 3 2" xfId="32541" xr:uid="{00000000-0005-0000-0000-0000AB880000}"/>
    <cellStyle name="Título 3 2 7 2 3 3 3 3" xfId="34127" xr:uid="{00000000-0005-0000-0000-0000AC880000}"/>
    <cellStyle name="Título 3 2 7 2 3 3 4" xfId="31017" xr:uid="{00000000-0005-0000-0000-0000AD880000}"/>
    <cellStyle name="Título 3 2 7 2 3 3 5" xfId="28262" xr:uid="{00000000-0005-0000-0000-0000AE880000}"/>
    <cellStyle name="Título 3 2 7 2 3 4" xfId="24054" xr:uid="{00000000-0005-0000-0000-0000AF880000}"/>
    <cellStyle name="Título 3 2 7 2 3 4 2" xfId="27904" xr:uid="{00000000-0005-0000-0000-0000B0880000}"/>
    <cellStyle name="Título 3 2 7 2 3 4 2 2" xfId="32543" xr:uid="{00000000-0005-0000-0000-0000B1880000}"/>
    <cellStyle name="Título 3 2 7 2 3 4 2 3" xfId="34129" xr:uid="{00000000-0005-0000-0000-0000B2880000}"/>
    <cellStyle name="Título 3 2 7 2 3 4 3" xfId="31019" xr:uid="{00000000-0005-0000-0000-0000B3880000}"/>
    <cellStyle name="Título 3 2 7 2 3 4 4" xfId="28260" xr:uid="{00000000-0005-0000-0000-0000B4880000}"/>
    <cellStyle name="Título 3 2 7 2 3 5" xfId="27897" xr:uid="{00000000-0005-0000-0000-0000B5880000}"/>
    <cellStyle name="Título 3 2 7 2 3 5 2" xfId="32536" xr:uid="{00000000-0005-0000-0000-0000B6880000}"/>
    <cellStyle name="Título 3 2 7 2 3 5 3" xfId="34122" xr:uid="{00000000-0005-0000-0000-0000B7880000}"/>
    <cellStyle name="Título 3 2 7 2 3 6" xfId="31012" xr:uid="{00000000-0005-0000-0000-0000B8880000}"/>
    <cellStyle name="Título 3 2 7 2 3 7" xfId="28267" xr:uid="{00000000-0005-0000-0000-0000B9880000}"/>
    <cellStyle name="Título 3 2 7 2 4" xfId="24055" xr:uid="{00000000-0005-0000-0000-0000BA880000}"/>
    <cellStyle name="Título 3 2 7 2 4 2" xfId="24056" xr:uid="{00000000-0005-0000-0000-0000BB880000}"/>
    <cellStyle name="Título 3 2 7 2 4 2 2" xfId="24057" xr:uid="{00000000-0005-0000-0000-0000BC880000}"/>
    <cellStyle name="Título 3 2 7 2 4 2 2 2" xfId="27907" xr:uid="{00000000-0005-0000-0000-0000BD880000}"/>
    <cellStyle name="Título 3 2 7 2 4 2 2 2 2" xfId="32546" xr:uid="{00000000-0005-0000-0000-0000BE880000}"/>
    <cellStyle name="Título 3 2 7 2 4 2 2 2 3" xfId="34132" xr:uid="{00000000-0005-0000-0000-0000BF880000}"/>
    <cellStyle name="Título 3 2 7 2 4 2 2 3" xfId="31022" xr:uid="{00000000-0005-0000-0000-0000C0880000}"/>
    <cellStyle name="Título 3 2 7 2 4 2 2 4" xfId="28257" xr:uid="{00000000-0005-0000-0000-0000C1880000}"/>
    <cellStyle name="Título 3 2 7 2 4 2 3" xfId="27906" xr:uid="{00000000-0005-0000-0000-0000C2880000}"/>
    <cellStyle name="Título 3 2 7 2 4 2 3 2" xfId="32545" xr:uid="{00000000-0005-0000-0000-0000C3880000}"/>
    <cellStyle name="Título 3 2 7 2 4 2 3 3" xfId="34131" xr:uid="{00000000-0005-0000-0000-0000C4880000}"/>
    <cellStyle name="Título 3 2 7 2 4 2 4" xfId="31021" xr:uid="{00000000-0005-0000-0000-0000C5880000}"/>
    <cellStyle name="Título 3 2 7 2 4 2 5" xfId="28258" xr:uid="{00000000-0005-0000-0000-0000C6880000}"/>
    <cellStyle name="Título 3 2 7 2 4 3" xfId="24058" xr:uid="{00000000-0005-0000-0000-0000C7880000}"/>
    <cellStyle name="Título 3 2 7 2 4 3 2" xfId="27908" xr:uid="{00000000-0005-0000-0000-0000C8880000}"/>
    <cellStyle name="Título 3 2 7 2 4 3 2 2" xfId="32547" xr:uid="{00000000-0005-0000-0000-0000C9880000}"/>
    <cellStyle name="Título 3 2 7 2 4 3 2 3" xfId="34133" xr:uid="{00000000-0005-0000-0000-0000CA880000}"/>
    <cellStyle name="Título 3 2 7 2 4 3 3" xfId="31023" xr:uid="{00000000-0005-0000-0000-0000CB880000}"/>
    <cellStyle name="Título 3 2 7 2 4 3 4" xfId="28256" xr:uid="{00000000-0005-0000-0000-0000CC880000}"/>
    <cellStyle name="Título 3 2 7 2 4 4" xfId="27905" xr:uid="{00000000-0005-0000-0000-0000CD880000}"/>
    <cellStyle name="Título 3 2 7 2 4 4 2" xfId="32544" xr:uid="{00000000-0005-0000-0000-0000CE880000}"/>
    <cellStyle name="Título 3 2 7 2 4 4 3" xfId="34130" xr:uid="{00000000-0005-0000-0000-0000CF880000}"/>
    <cellStyle name="Título 3 2 7 2 4 5" xfId="31020" xr:uid="{00000000-0005-0000-0000-0000D0880000}"/>
    <cellStyle name="Título 3 2 7 2 4 6" xfId="28259" xr:uid="{00000000-0005-0000-0000-0000D1880000}"/>
    <cellStyle name="Título 3 2 7 2 5" xfId="24059" xr:uid="{00000000-0005-0000-0000-0000D2880000}"/>
    <cellStyle name="Título 3 2 7 2 5 2" xfId="24060" xr:uid="{00000000-0005-0000-0000-0000D3880000}"/>
    <cellStyle name="Título 3 2 7 2 5 2 2" xfId="27910" xr:uid="{00000000-0005-0000-0000-0000D4880000}"/>
    <cellStyle name="Título 3 2 7 2 5 2 2 2" xfId="32549" xr:uid="{00000000-0005-0000-0000-0000D5880000}"/>
    <cellStyle name="Título 3 2 7 2 5 2 2 3" xfId="34135" xr:uid="{00000000-0005-0000-0000-0000D6880000}"/>
    <cellStyle name="Título 3 2 7 2 5 2 3" xfId="31025" xr:uid="{00000000-0005-0000-0000-0000D7880000}"/>
    <cellStyle name="Título 3 2 7 2 5 2 4" xfId="28254" xr:uid="{00000000-0005-0000-0000-0000D8880000}"/>
    <cellStyle name="Título 3 2 7 2 5 3" xfId="27909" xr:uid="{00000000-0005-0000-0000-0000D9880000}"/>
    <cellStyle name="Título 3 2 7 2 5 3 2" xfId="32548" xr:uid="{00000000-0005-0000-0000-0000DA880000}"/>
    <cellStyle name="Título 3 2 7 2 5 3 3" xfId="34134" xr:uid="{00000000-0005-0000-0000-0000DB880000}"/>
    <cellStyle name="Título 3 2 7 2 5 4" xfId="31024" xr:uid="{00000000-0005-0000-0000-0000DC880000}"/>
    <cellStyle name="Título 3 2 7 2 5 5" xfId="28255" xr:uid="{00000000-0005-0000-0000-0000DD880000}"/>
    <cellStyle name="Título 3 2 7 2 6" xfId="24061" xr:uid="{00000000-0005-0000-0000-0000DE880000}"/>
    <cellStyle name="Título 3 2 7 2 6 2" xfId="24062" xr:uid="{00000000-0005-0000-0000-0000DF880000}"/>
    <cellStyle name="Título 3 2 7 2 6 2 2" xfId="27912" xr:uid="{00000000-0005-0000-0000-0000E0880000}"/>
    <cellStyle name="Título 3 2 7 2 6 2 2 2" xfId="32551" xr:uid="{00000000-0005-0000-0000-0000E1880000}"/>
    <cellStyle name="Título 3 2 7 2 6 2 2 3" xfId="34137" xr:uid="{00000000-0005-0000-0000-0000E2880000}"/>
    <cellStyle name="Título 3 2 7 2 6 2 3" xfId="31027" xr:uid="{00000000-0005-0000-0000-0000E3880000}"/>
    <cellStyle name="Título 3 2 7 2 6 2 4" xfId="28252" xr:uid="{00000000-0005-0000-0000-0000E4880000}"/>
    <cellStyle name="Título 3 2 7 2 6 3" xfId="27911" xr:uid="{00000000-0005-0000-0000-0000E5880000}"/>
    <cellStyle name="Título 3 2 7 2 6 3 2" xfId="32550" xr:uid="{00000000-0005-0000-0000-0000E6880000}"/>
    <cellStyle name="Título 3 2 7 2 6 3 3" xfId="34136" xr:uid="{00000000-0005-0000-0000-0000E7880000}"/>
    <cellStyle name="Título 3 2 7 2 6 4" xfId="31026" xr:uid="{00000000-0005-0000-0000-0000E8880000}"/>
    <cellStyle name="Título 3 2 7 2 6 5" xfId="28253" xr:uid="{00000000-0005-0000-0000-0000E9880000}"/>
    <cellStyle name="Título 3 2 7 2 7" xfId="24063" xr:uid="{00000000-0005-0000-0000-0000EA880000}"/>
    <cellStyle name="Título 3 2 7 2 7 2" xfId="27913" xr:uid="{00000000-0005-0000-0000-0000EB880000}"/>
    <cellStyle name="Título 3 2 7 2 7 2 2" xfId="32552" xr:uid="{00000000-0005-0000-0000-0000EC880000}"/>
    <cellStyle name="Título 3 2 7 2 7 2 3" xfId="34138" xr:uid="{00000000-0005-0000-0000-0000ED880000}"/>
    <cellStyle name="Título 3 2 7 2 7 3" xfId="31028" xr:uid="{00000000-0005-0000-0000-0000EE880000}"/>
    <cellStyle name="Título 3 2 7 2 7 4" xfId="28251" xr:uid="{00000000-0005-0000-0000-0000EF880000}"/>
    <cellStyle name="Título 3 2 7 2 8" xfId="27880" xr:uid="{00000000-0005-0000-0000-0000F0880000}"/>
    <cellStyle name="Título 3 2 7 2 8 2" xfId="32519" xr:uid="{00000000-0005-0000-0000-0000F1880000}"/>
    <cellStyle name="Título 3 2 7 2 8 3" xfId="34105" xr:uid="{00000000-0005-0000-0000-0000F2880000}"/>
    <cellStyle name="Título 3 2 7 2 9" xfId="28110" xr:uid="{00000000-0005-0000-0000-0000F3880000}"/>
    <cellStyle name="Título 3 2 7 2 9 2" xfId="32746" xr:uid="{00000000-0005-0000-0000-0000F4880000}"/>
    <cellStyle name="Título 3 2 7 2 9 3" xfId="34332" xr:uid="{00000000-0005-0000-0000-0000F5880000}"/>
    <cellStyle name="Título 3 2 7 3" xfId="24064" xr:uid="{00000000-0005-0000-0000-0000F6880000}"/>
    <cellStyle name="Título 3 2 7 3 2" xfId="24065" xr:uid="{00000000-0005-0000-0000-0000F7880000}"/>
    <cellStyle name="Título 3 2 7 3 2 2" xfId="24066" xr:uid="{00000000-0005-0000-0000-0000F8880000}"/>
    <cellStyle name="Título 3 2 7 3 2 2 2" xfId="24067" xr:uid="{00000000-0005-0000-0000-0000F9880000}"/>
    <cellStyle name="Título 3 2 7 3 2 2 2 2" xfId="24068" xr:uid="{00000000-0005-0000-0000-0000FA880000}"/>
    <cellStyle name="Título 3 2 7 3 2 2 2 2 2" xfId="27918" xr:uid="{00000000-0005-0000-0000-0000FB880000}"/>
    <cellStyle name="Título 3 2 7 3 2 2 2 2 2 2" xfId="32557" xr:uid="{00000000-0005-0000-0000-0000FC880000}"/>
    <cellStyle name="Título 3 2 7 3 2 2 2 2 2 3" xfId="34143" xr:uid="{00000000-0005-0000-0000-0000FD880000}"/>
    <cellStyle name="Título 3 2 7 3 2 2 2 2 3" xfId="31033" xr:uid="{00000000-0005-0000-0000-0000FE880000}"/>
    <cellStyle name="Título 3 2 7 3 2 2 2 2 4" xfId="28246" xr:uid="{00000000-0005-0000-0000-0000FF880000}"/>
    <cellStyle name="Título 3 2 7 3 2 2 2 3" xfId="27917" xr:uid="{00000000-0005-0000-0000-000000890000}"/>
    <cellStyle name="Título 3 2 7 3 2 2 2 3 2" xfId="32556" xr:uid="{00000000-0005-0000-0000-000001890000}"/>
    <cellStyle name="Título 3 2 7 3 2 2 2 3 3" xfId="34142" xr:uid="{00000000-0005-0000-0000-000002890000}"/>
    <cellStyle name="Título 3 2 7 3 2 2 2 4" xfId="31032" xr:uid="{00000000-0005-0000-0000-000003890000}"/>
    <cellStyle name="Título 3 2 7 3 2 2 2 5" xfId="28247" xr:uid="{00000000-0005-0000-0000-000004890000}"/>
    <cellStyle name="Título 3 2 7 3 2 2 3" xfId="24069" xr:uid="{00000000-0005-0000-0000-000005890000}"/>
    <cellStyle name="Título 3 2 7 3 2 2 3 2" xfId="27919" xr:uid="{00000000-0005-0000-0000-000006890000}"/>
    <cellStyle name="Título 3 2 7 3 2 2 3 2 2" xfId="32558" xr:uid="{00000000-0005-0000-0000-000007890000}"/>
    <cellStyle name="Título 3 2 7 3 2 2 3 2 3" xfId="34144" xr:uid="{00000000-0005-0000-0000-000008890000}"/>
    <cellStyle name="Título 3 2 7 3 2 2 3 3" xfId="31034" xr:uid="{00000000-0005-0000-0000-000009890000}"/>
    <cellStyle name="Título 3 2 7 3 2 2 3 4" xfId="28245" xr:uid="{00000000-0005-0000-0000-00000A890000}"/>
    <cellStyle name="Título 3 2 7 3 2 2 4" xfId="27916" xr:uid="{00000000-0005-0000-0000-00000B890000}"/>
    <cellStyle name="Título 3 2 7 3 2 2 4 2" xfId="32555" xr:uid="{00000000-0005-0000-0000-00000C890000}"/>
    <cellStyle name="Título 3 2 7 3 2 2 4 3" xfId="34141" xr:uid="{00000000-0005-0000-0000-00000D890000}"/>
    <cellStyle name="Título 3 2 7 3 2 2 5" xfId="31031" xr:uid="{00000000-0005-0000-0000-00000E890000}"/>
    <cellStyle name="Título 3 2 7 3 2 2 6" xfId="28248" xr:uid="{00000000-0005-0000-0000-00000F890000}"/>
    <cellStyle name="Título 3 2 7 3 2 3" xfId="24070" xr:uid="{00000000-0005-0000-0000-000010890000}"/>
    <cellStyle name="Título 3 2 7 3 2 3 2" xfId="24071" xr:uid="{00000000-0005-0000-0000-000011890000}"/>
    <cellStyle name="Título 3 2 7 3 2 3 2 2" xfId="27921" xr:uid="{00000000-0005-0000-0000-000012890000}"/>
    <cellStyle name="Título 3 2 7 3 2 3 2 2 2" xfId="32560" xr:uid="{00000000-0005-0000-0000-000013890000}"/>
    <cellStyle name="Título 3 2 7 3 2 3 2 2 3" xfId="34146" xr:uid="{00000000-0005-0000-0000-000014890000}"/>
    <cellStyle name="Título 3 2 7 3 2 3 2 3" xfId="31036" xr:uid="{00000000-0005-0000-0000-000015890000}"/>
    <cellStyle name="Título 3 2 7 3 2 3 2 4" xfId="28243" xr:uid="{00000000-0005-0000-0000-000016890000}"/>
    <cellStyle name="Título 3 2 7 3 2 3 3" xfId="27920" xr:uid="{00000000-0005-0000-0000-000017890000}"/>
    <cellStyle name="Título 3 2 7 3 2 3 3 2" xfId="32559" xr:uid="{00000000-0005-0000-0000-000018890000}"/>
    <cellStyle name="Título 3 2 7 3 2 3 3 3" xfId="34145" xr:uid="{00000000-0005-0000-0000-000019890000}"/>
    <cellStyle name="Título 3 2 7 3 2 3 4" xfId="31035" xr:uid="{00000000-0005-0000-0000-00001A890000}"/>
    <cellStyle name="Título 3 2 7 3 2 3 5" xfId="28244" xr:uid="{00000000-0005-0000-0000-00001B890000}"/>
    <cellStyle name="Título 3 2 7 3 2 4" xfId="24072" xr:uid="{00000000-0005-0000-0000-00001C890000}"/>
    <cellStyle name="Título 3 2 7 3 2 4 2" xfId="27922" xr:uid="{00000000-0005-0000-0000-00001D890000}"/>
    <cellStyle name="Título 3 2 7 3 2 4 2 2" xfId="32561" xr:uid="{00000000-0005-0000-0000-00001E890000}"/>
    <cellStyle name="Título 3 2 7 3 2 4 2 3" xfId="34147" xr:uid="{00000000-0005-0000-0000-00001F890000}"/>
    <cellStyle name="Título 3 2 7 3 2 4 3" xfId="31037" xr:uid="{00000000-0005-0000-0000-000020890000}"/>
    <cellStyle name="Título 3 2 7 3 2 4 4" xfId="28242" xr:uid="{00000000-0005-0000-0000-000021890000}"/>
    <cellStyle name="Título 3 2 7 3 2 5" xfId="27915" xr:uid="{00000000-0005-0000-0000-000022890000}"/>
    <cellStyle name="Título 3 2 7 3 2 5 2" xfId="32554" xr:uid="{00000000-0005-0000-0000-000023890000}"/>
    <cellStyle name="Título 3 2 7 3 2 5 3" xfId="34140" xr:uid="{00000000-0005-0000-0000-000024890000}"/>
    <cellStyle name="Título 3 2 7 3 2 6" xfId="31030" xr:uid="{00000000-0005-0000-0000-000025890000}"/>
    <cellStyle name="Título 3 2 7 3 2 7" xfId="28249" xr:uid="{00000000-0005-0000-0000-000026890000}"/>
    <cellStyle name="Título 3 2 7 3 3" xfId="24073" xr:uid="{00000000-0005-0000-0000-000027890000}"/>
    <cellStyle name="Título 3 2 7 3 3 2" xfId="24074" xr:uid="{00000000-0005-0000-0000-000028890000}"/>
    <cellStyle name="Título 3 2 7 3 3 2 2" xfId="24075" xr:uid="{00000000-0005-0000-0000-000029890000}"/>
    <cellStyle name="Título 3 2 7 3 3 2 2 2" xfId="27925" xr:uid="{00000000-0005-0000-0000-00002A890000}"/>
    <cellStyle name="Título 3 2 7 3 3 2 2 2 2" xfId="32564" xr:uid="{00000000-0005-0000-0000-00002B890000}"/>
    <cellStyle name="Título 3 2 7 3 3 2 2 2 3" xfId="34150" xr:uid="{00000000-0005-0000-0000-00002C890000}"/>
    <cellStyle name="Título 3 2 7 3 3 2 2 3" xfId="31040" xr:uid="{00000000-0005-0000-0000-00002D890000}"/>
    <cellStyle name="Título 3 2 7 3 3 2 2 4" xfId="28239" xr:uid="{00000000-0005-0000-0000-00002E890000}"/>
    <cellStyle name="Título 3 2 7 3 3 2 3" xfId="27924" xr:uid="{00000000-0005-0000-0000-00002F890000}"/>
    <cellStyle name="Título 3 2 7 3 3 2 3 2" xfId="32563" xr:uid="{00000000-0005-0000-0000-000030890000}"/>
    <cellStyle name="Título 3 2 7 3 3 2 3 3" xfId="34149" xr:uid="{00000000-0005-0000-0000-000031890000}"/>
    <cellStyle name="Título 3 2 7 3 3 2 4" xfId="31039" xr:uid="{00000000-0005-0000-0000-000032890000}"/>
    <cellStyle name="Título 3 2 7 3 3 2 5" xfId="28240" xr:uid="{00000000-0005-0000-0000-000033890000}"/>
    <cellStyle name="Título 3 2 7 3 3 3" xfId="24076" xr:uid="{00000000-0005-0000-0000-000034890000}"/>
    <cellStyle name="Título 3 2 7 3 3 3 2" xfId="27926" xr:uid="{00000000-0005-0000-0000-000035890000}"/>
    <cellStyle name="Título 3 2 7 3 3 3 2 2" xfId="32565" xr:uid="{00000000-0005-0000-0000-000036890000}"/>
    <cellStyle name="Título 3 2 7 3 3 3 2 3" xfId="34151" xr:uid="{00000000-0005-0000-0000-000037890000}"/>
    <cellStyle name="Título 3 2 7 3 3 3 3" xfId="31041" xr:uid="{00000000-0005-0000-0000-000038890000}"/>
    <cellStyle name="Título 3 2 7 3 3 3 4" xfId="28238" xr:uid="{00000000-0005-0000-0000-000039890000}"/>
    <cellStyle name="Título 3 2 7 3 3 4" xfId="27923" xr:uid="{00000000-0005-0000-0000-00003A890000}"/>
    <cellStyle name="Título 3 2 7 3 3 4 2" xfId="32562" xr:uid="{00000000-0005-0000-0000-00003B890000}"/>
    <cellStyle name="Título 3 2 7 3 3 4 3" xfId="34148" xr:uid="{00000000-0005-0000-0000-00003C890000}"/>
    <cellStyle name="Título 3 2 7 3 3 5" xfId="31038" xr:uid="{00000000-0005-0000-0000-00003D890000}"/>
    <cellStyle name="Título 3 2 7 3 3 6" xfId="28241" xr:uid="{00000000-0005-0000-0000-00003E890000}"/>
    <cellStyle name="Título 3 2 7 3 4" xfId="24077" xr:uid="{00000000-0005-0000-0000-00003F890000}"/>
    <cellStyle name="Título 3 2 7 3 4 2" xfId="24078" xr:uid="{00000000-0005-0000-0000-000040890000}"/>
    <cellStyle name="Título 3 2 7 3 4 2 2" xfId="27928" xr:uid="{00000000-0005-0000-0000-000041890000}"/>
    <cellStyle name="Título 3 2 7 3 4 2 2 2" xfId="32567" xr:uid="{00000000-0005-0000-0000-000042890000}"/>
    <cellStyle name="Título 3 2 7 3 4 2 2 3" xfId="34153" xr:uid="{00000000-0005-0000-0000-000043890000}"/>
    <cellStyle name="Título 3 2 7 3 4 2 3" xfId="31043" xr:uid="{00000000-0005-0000-0000-000044890000}"/>
    <cellStyle name="Título 3 2 7 3 4 2 4" xfId="28236" xr:uid="{00000000-0005-0000-0000-000045890000}"/>
    <cellStyle name="Título 3 2 7 3 4 3" xfId="27927" xr:uid="{00000000-0005-0000-0000-000046890000}"/>
    <cellStyle name="Título 3 2 7 3 4 3 2" xfId="32566" xr:uid="{00000000-0005-0000-0000-000047890000}"/>
    <cellStyle name="Título 3 2 7 3 4 3 3" xfId="34152" xr:uid="{00000000-0005-0000-0000-000048890000}"/>
    <cellStyle name="Título 3 2 7 3 4 4" xfId="31042" xr:uid="{00000000-0005-0000-0000-000049890000}"/>
    <cellStyle name="Título 3 2 7 3 4 5" xfId="28237" xr:uid="{00000000-0005-0000-0000-00004A890000}"/>
    <cellStyle name="Título 3 2 7 3 5" xfId="24079" xr:uid="{00000000-0005-0000-0000-00004B890000}"/>
    <cellStyle name="Título 3 2 7 3 5 2" xfId="27929" xr:uid="{00000000-0005-0000-0000-00004C890000}"/>
    <cellStyle name="Título 3 2 7 3 5 2 2" xfId="32568" xr:uid="{00000000-0005-0000-0000-00004D890000}"/>
    <cellStyle name="Título 3 2 7 3 5 2 3" xfId="34154" xr:uid="{00000000-0005-0000-0000-00004E890000}"/>
    <cellStyle name="Título 3 2 7 3 5 3" xfId="31044" xr:uid="{00000000-0005-0000-0000-00004F890000}"/>
    <cellStyle name="Título 3 2 7 3 5 4" xfId="28235" xr:uid="{00000000-0005-0000-0000-000050890000}"/>
    <cellStyle name="Título 3 2 7 3 6" xfId="27914" xr:uid="{00000000-0005-0000-0000-000051890000}"/>
    <cellStyle name="Título 3 2 7 3 6 2" xfId="32553" xr:uid="{00000000-0005-0000-0000-000052890000}"/>
    <cellStyle name="Título 3 2 7 3 6 3" xfId="34139" xr:uid="{00000000-0005-0000-0000-000053890000}"/>
    <cellStyle name="Título 3 2 7 3 7" xfId="31029" xr:uid="{00000000-0005-0000-0000-000054890000}"/>
    <cellStyle name="Título 3 2 7 3 8" xfId="28250" xr:uid="{00000000-0005-0000-0000-000055890000}"/>
    <cellStyle name="Título 3 2 7 4" xfId="24080" xr:uid="{00000000-0005-0000-0000-000056890000}"/>
    <cellStyle name="Título 3 2 7 4 2" xfId="24081" xr:uid="{00000000-0005-0000-0000-000057890000}"/>
    <cellStyle name="Título 3 2 7 4 2 2" xfId="24082" xr:uid="{00000000-0005-0000-0000-000058890000}"/>
    <cellStyle name="Título 3 2 7 4 2 2 2" xfId="24083" xr:uid="{00000000-0005-0000-0000-000059890000}"/>
    <cellStyle name="Título 3 2 7 4 2 2 2 2" xfId="27933" xr:uid="{00000000-0005-0000-0000-00005A890000}"/>
    <cellStyle name="Título 3 2 7 4 2 2 2 2 2" xfId="32572" xr:uid="{00000000-0005-0000-0000-00005B890000}"/>
    <cellStyle name="Título 3 2 7 4 2 2 2 2 3" xfId="34158" xr:uid="{00000000-0005-0000-0000-00005C890000}"/>
    <cellStyle name="Título 3 2 7 4 2 2 2 3" xfId="31048" xr:uid="{00000000-0005-0000-0000-00005D890000}"/>
    <cellStyle name="Título 3 2 7 4 2 2 2 4" xfId="28231" xr:uid="{00000000-0005-0000-0000-00005E890000}"/>
    <cellStyle name="Título 3 2 7 4 2 2 3" xfId="27932" xr:uid="{00000000-0005-0000-0000-00005F890000}"/>
    <cellStyle name="Título 3 2 7 4 2 2 3 2" xfId="32571" xr:uid="{00000000-0005-0000-0000-000060890000}"/>
    <cellStyle name="Título 3 2 7 4 2 2 3 3" xfId="34157" xr:uid="{00000000-0005-0000-0000-000061890000}"/>
    <cellStyle name="Título 3 2 7 4 2 2 4" xfId="31047" xr:uid="{00000000-0005-0000-0000-000062890000}"/>
    <cellStyle name="Título 3 2 7 4 2 2 5" xfId="28232" xr:uid="{00000000-0005-0000-0000-000063890000}"/>
    <cellStyle name="Título 3 2 7 4 2 3" xfId="24084" xr:uid="{00000000-0005-0000-0000-000064890000}"/>
    <cellStyle name="Título 3 2 7 4 2 3 2" xfId="27934" xr:uid="{00000000-0005-0000-0000-000065890000}"/>
    <cellStyle name="Título 3 2 7 4 2 3 2 2" xfId="32573" xr:uid="{00000000-0005-0000-0000-000066890000}"/>
    <cellStyle name="Título 3 2 7 4 2 3 2 3" xfId="34159" xr:uid="{00000000-0005-0000-0000-000067890000}"/>
    <cellStyle name="Título 3 2 7 4 2 3 3" xfId="31049" xr:uid="{00000000-0005-0000-0000-000068890000}"/>
    <cellStyle name="Título 3 2 7 4 2 3 4" xfId="28230" xr:uid="{00000000-0005-0000-0000-000069890000}"/>
    <cellStyle name="Título 3 2 7 4 2 4" xfId="27931" xr:uid="{00000000-0005-0000-0000-00006A890000}"/>
    <cellStyle name="Título 3 2 7 4 2 4 2" xfId="32570" xr:uid="{00000000-0005-0000-0000-00006B890000}"/>
    <cellStyle name="Título 3 2 7 4 2 4 3" xfId="34156" xr:uid="{00000000-0005-0000-0000-00006C890000}"/>
    <cellStyle name="Título 3 2 7 4 2 5" xfId="31046" xr:uid="{00000000-0005-0000-0000-00006D890000}"/>
    <cellStyle name="Título 3 2 7 4 2 6" xfId="28233" xr:uid="{00000000-0005-0000-0000-00006E890000}"/>
    <cellStyle name="Título 3 2 7 4 3" xfId="24085" xr:uid="{00000000-0005-0000-0000-00006F890000}"/>
    <cellStyle name="Título 3 2 7 4 3 2" xfId="24086" xr:uid="{00000000-0005-0000-0000-000070890000}"/>
    <cellStyle name="Título 3 2 7 4 3 2 2" xfId="27936" xr:uid="{00000000-0005-0000-0000-000071890000}"/>
    <cellStyle name="Título 3 2 7 4 3 2 2 2" xfId="32575" xr:uid="{00000000-0005-0000-0000-000072890000}"/>
    <cellStyle name="Título 3 2 7 4 3 2 2 3" xfId="34161" xr:uid="{00000000-0005-0000-0000-000073890000}"/>
    <cellStyle name="Título 3 2 7 4 3 2 3" xfId="31051" xr:uid="{00000000-0005-0000-0000-000074890000}"/>
    <cellStyle name="Título 3 2 7 4 3 2 4" xfId="28228" xr:uid="{00000000-0005-0000-0000-000075890000}"/>
    <cellStyle name="Título 3 2 7 4 3 3" xfId="27935" xr:uid="{00000000-0005-0000-0000-000076890000}"/>
    <cellStyle name="Título 3 2 7 4 3 3 2" xfId="32574" xr:uid="{00000000-0005-0000-0000-000077890000}"/>
    <cellStyle name="Título 3 2 7 4 3 3 3" xfId="34160" xr:uid="{00000000-0005-0000-0000-000078890000}"/>
    <cellStyle name="Título 3 2 7 4 3 4" xfId="31050" xr:uid="{00000000-0005-0000-0000-000079890000}"/>
    <cellStyle name="Título 3 2 7 4 3 5" xfId="28229" xr:uid="{00000000-0005-0000-0000-00007A890000}"/>
    <cellStyle name="Título 3 2 7 4 4" xfId="24087" xr:uid="{00000000-0005-0000-0000-00007B890000}"/>
    <cellStyle name="Título 3 2 7 4 4 2" xfId="27937" xr:uid="{00000000-0005-0000-0000-00007C890000}"/>
    <cellStyle name="Título 3 2 7 4 4 2 2" xfId="32576" xr:uid="{00000000-0005-0000-0000-00007D890000}"/>
    <cellStyle name="Título 3 2 7 4 4 2 3" xfId="34162" xr:uid="{00000000-0005-0000-0000-00007E890000}"/>
    <cellStyle name="Título 3 2 7 4 4 3" xfId="31052" xr:uid="{00000000-0005-0000-0000-00007F890000}"/>
    <cellStyle name="Título 3 2 7 4 4 4" xfId="28227" xr:uid="{00000000-0005-0000-0000-000080890000}"/>
    <cellStyle name="Título 3 2 7 4 5" xfId="27930" xr:uid="{00000000-0005-0000-0000-000081890000}"/>
    <cellStyle name="Título 3 2 7 4 5 2" xfId="32569" xr:uid="{00000000-0005-0000-0000-000082890000}"/>
    <cellStyle name="Título 3 2 7 4 5 3" xfId="34155" xr:uid="{00000000-0005-0000-0000-000083890000}"/>
    <cellStyle name="Título 3 2 7 4 6" xfId="31045" xr:uid="{00000000-0005-0000-0000-000084890000}"/>
    <cellStyle name="Título 3 2 7 4 7" xfId="28234" xr:uid="{00000000-0005-0000-0000-000085890000}"/>
    <cellStyle name="Título 3 2 7 5" xfId="24088" xr:uid="{00000000-0005-0000-0000-000086890000}"/>
    <cellStyle name="Título 3 2 7 5 2" xfId="24089" xr:uid="{00000000-0005-0000-0000-000087890000}"/>
    <cellStyle name="Título 3 2 7 5 2 2" xfId="24090" xr:uid="{00000000-0005-0000-0000-000088890000}"/>
    <cellStyle name="Título 3 2 7 5 2 2 2" xfId="27940" xr:uid="{00000000-0005-0000-0000-000089890000}"/>
    <cellStyle name="Título 3 2 7 5 2 2 2 2" xfId="32579" xr:uid="{00000000-0005-0000-0000-00008A890000}"/>
    <cellStyle name="Título 3 2 7 5 2 2 2 3" xfId="34165" xr:uid="{00000000-0005-0000-0000-00008B890000}"/>
    <cellStyle name="Título 3 2 7 5 2 2 3" xfId="31055" xr:uid="{00000000-0005-0000-0000-00008C890000}"/>
    <cellStyle name="Título 3 2 7 5 2 2 4" xfId="28224" xr:uid="{00000000-0005-0000-0000-00008D890000}"/>
    <cellStyle name="Título 3 2 7 5 2 3" xfId="27939" xr:uid="{00000000-0005-0000-0000-00008E890000}"/>
    <cellStyle name="Título 3 2 7 5 2 3 2" xfId="32578" xr:uid="{00000000-0005-0000-0000-00008F890000}"/>
    <cellStyle name="Título 3 2 7 5 2 3 3" xfId="34164" xr:uid="{00000000-0005-0000-0000-000090890000}"/>
    <cellStyle name="Título 3 2 7 5 2 4" xfId="31054" xr:uid="{00000000-0005-0000-0000-000091890000}"/>
    <cellStyle name="Título 3 2 7 5 2 5" xfId="28225" xr:uid="{00000000-0005-0000-0000-000092890000}"/>
    <cellStyle name="Título 3 2 7 5 3" xfId="24091" xr:uid="{00000000-0005-0000-0000-000093890000}"/>
    <cellStyle name="Título 3 2 7 5 3 2" xfId="27941" xr:uid="{00000000-0005-0000-0000-000094890000}"/>
    <cellStyle name="Título 3 2 7 5 3 2 2" xfId="32580" xr:uid="{00000000-0005-0000-0000-000095890000}"/>
    <cellStyle name="Título 3 2 7 5 3 2 3" xfId="34166" xr:uid="{00000000-0005-0000-0000-000096890000}"/>
    <cellStyle name="Título 3 2 7 5 3 3" xfId="31056" xr:uid="{00000000-0005-0000-0000-000097890000}"/>
    <cellStyle name="Título 3 2 7 5 3 4" xfId="28223" xr:uid="{00000000-0005-0000-0000-000098890000}"/>
    <cellStyle name="Título 3 2 7 5 4" xfId="27938" xr:uid="{00000000-0005-0000-0000-000099890000}"/>
    <cellStyle name="Título 3 2 7 5 4 2" xfId="32577" xr:uid="{00000000-0005-0000-0000-00009A890000}"/>
    <cellStyle name="Título 3 2 7 5 4 3" xfId="34163" xr:uid="{00000000-0005-0000-0000-00009B890000}"/>
    <cellStyle name="Título 3 2 7 5 5" xfId="31053" xr:uid="{00000000-0005-0000-0000-00009C890000}"/>
    <cellStyle name="Título 3 2 7 5 6" xfId="28226" xr:uid="{00000000-0005-0000-0000-00009D890000}"/>
    <cellStyle name="Título 3 2 7 6" xfId="24092" xr:uid="{00000000-0005-0000-0000-00009E890000}"/>
    <cellStyle name="Título 3 2 7 6 2" xfId="24093" xr:uid="{00000000-0005-0000-0000-00009F890000}"/>
    <cellStyle name="Título 3 2 7 6 2 2" xfId="27943" xr:uid="{00000000-0005-0000-0000-0000A0890000}"/>
    <cellStyle name="Título 3 2 7 6 2 2 2" xfId="32582" xr:uid="{00000000-0005-0000-0000-0000A1890000}"/>
    <cellStyle name="Título 3 2 7 6 2 2 3" xfId="34168" xr:uid="{00000000-0005-0000-0000-0000A2890000}"/>
    <cellStyle name="Título 3 2 7 6 2 3" xfId="31058" xr:uid="{00000000-0005-0000-0000-0000A3890000}"/>
    <cellStyle name="Título 3 2 7 6 2 4" xfId="28221" xr:uid="{00000000-0005-0000-0000-0000A4890000}"/>
    <cellStyle name="Título 3 2 7 6 3" xfId="27942" xr:uid="{00000000-0005-0000-0000-0000A5890000}"/>
    <cellStyle name="Título 3 2 7 6 3 2" xfId="32581" xr:uid="{00000000-0005-0000-0000-0000A6890000}"/>
    <cellStyle name="Título 3 2 7 6 3 3" xfId="34167" xr:uid="{00000000-0005-0000-0000-0000A7890000}"/>
    <cellStyle name="Título 3 2 7 6 4" xfId="31057" xr:uid="{00000000-0005-0000-0000-0000A8890000}"/>
    <cellStyle name="Título 3 2 7 6 5" xfId="28222" xr:uid="{00000000-0005-0000-0000-0000A9890000}"/>
    <cellStyle name="Título 3 2 7 7" xfId="24094" xr:uid="{00000000-0005-0000-0000-0000AA890000}"/>
    <cellStyle name="Título 3 2 7 7 2" xfId="24095" xr:uid="{00000000-0005-0000-0000-0000AB890000}"/>
    <cellStyle name="Título 3 2 7 7 2 2" xfId="27945" xr:uid="{00000000-0005-0000-0000-0000AC890000}"/>
    <cellStyle name="Título 3 2 7 7 2 2 2" xfId="32584" xr:uid="{00000000-0005-0000-0000-0000AD890000}"/>
    <cellStyle name="Título 3 2 7 7 2 2 3" xfId="34170" xr:uid="{00000000-0005-0000-0000-0000AE890000}"/>
    <cellStyle name="Título 3 2 7 7 2 3" xfId="31060" xr:uid="{00000000-0005-0000-0000-0000AF890000}"/>
    <cellStyle name="Título 3 2 7 7 2 4" xfId="28219" xr:uid="{00000000-0005-0000-0000-0000B0890000}"/>
    <cellStyle name="Título 3 2 7 7 3" xfId="27944" xr:uid="{00000000-0005-0000-0000-0000B1890000}"/>
    <cellStyle name="Título 3 2 7 7 3 2" xfId="32583" xr:uid="{00000000-0005-0000-0000-0000B2890000}"/>
    <cellStyle name="Título 3 2 7 7 3 3" xfId="34169" xr:uid="{00000000-0005-0000-0000-0000B3890000}"/>
    <cellStyle name="Título 3 2 7 7 4" xfId="31059" xr:uid="{00000000-0005-0000-0000-0000B4890000}"/>
    <cellStyle name="Título 3 2 7 7 5" xfId="28220" xr:uid="{00000000-0005-0000-0000-0000B5890000}"/>
    <cellStyle name="Título 3 2 7 8" xfId="24096" xr:uid="{00000000-0005-0000-0000-0000B6890000}"/>
    <cellStyle name="Título 3 2 7 8 2" xfId="27946" xr:uid="{00000000-0005-0000-0000-0000B7890000}"/>
    <cellStyle name="Título 3 2 7 8 2 2" xfId="32585" xr:uid="{00000000-0005-0000-0000-0000B8890000}"/>
    <cellStyle name="Título 3 2 7 8 2 3" xfId="34171" xr:uid="{00000000-0005-0000-0000-0000B9890000}"/>
    <cellStyle name="Título 3 2 7 8 3" xfId="31061" xr:uid="{00000000-0005-0000-0000-0000BA890000}"/>
    <cellStyle name="Título 3 2 7 8 4" xfId="28218" xr:uid="{00000000-0005-0000-0000-0000BB890000}"/>
    <cellStyle name="Título 3 2 7 9" xfId="27879" xr:uid="{00000000-0005-0000-0000-0000BC890000}"/>
    <cellStyle name="Título 3 2 7 9 2" xfId="32518" xr:uid="{00000000-0005-0000-0000-0000BD890000}"/>
    <cellStyle name="Título 3 2 7 9 3" xfId="34104" xr:uid="{00000000-0005-0000-0000-0000BE890000}"/>
    <cellStyle name="Título 3 2 7_Client_Report_SSFD_286_UI_15May14_06h00" xfId="37160" xr:uid="{00000000-0005-0000-0000-0000BF890000}"/>
    <cellStyle name="Título 3 2 8" xfId="24097" xr:uid="{00000000-0005-0000-0000-0000C0890000}"/>
    <cellStyle name="Título 3 2 8 10" xfId="28111" xr:uid="{00000000-0005-0000-0000-0000C1890000}"/>
    <cellStyle name="Título 3 2 8 10 2" xfId="32747" xr:uid="{00000000-0005-0000-0000-0000C2890000}"/>
    <cellStyle name="Título 3 2 8 10 3" xfId="34333" xr:uid="{00000000-0005-0000-0000-0000C3890000}"/>
    <cellStyle name="Título 3 2 8 11" xfId="31062" xr:uid="{00000000-0005-0000-0000-0000C4890000}"/>
    <cellStyle name="Título 3 2 8 12" xfId="28217" xr:uid="{00000000-0005-0000-0000-0000C5890000}"/>
    <cellStyle name="Título 3 2 8 2" xfId="24098" xr:uid="{00000000-0005-0000-0000-0000C6890000}"/>
    <cellStyle name="Título 3 2 8 2 10" xfId="31063" xr:uid="{00000000-0005-0000-0000-0000C7890000}"/>
    <cellStyle name="Título 3 2 8 2 11" xfId="28216" xr:uid="{00000000-0005-0000-0000-0000C8890000}"/>
    <cellStyle name="Título 3 2 8 2 2" xfId="24099" xr:uid="{00000000-0005-0000-0000-0000C9890000}"/>
    <cellStyle name="Título 3 2 8 2 2 2" xfId="24100" xr:uid="{00000000-0005-0000-0000-0000CA890000}"/>
    <cellStyle name="Título 3 2 8 2 2 2 2" xfId="24101" xr:uid="{00000000-0005-0000-0000-0000CB890000}"/>
    <cellStyle name="Título 3 2 8 2 2 2 2 2" xfId="24102" xr:uid="{00000000-0005-0000-0000-0000CC890000}"/>
    <cellStyle name="Título 3 2 8 2 2 2 2 2 2" xfId="24103" xr:uid="{00000000-0005-0000-0000-0000CD890000}"/>
    <cellStyle name="Título 3 2 8 2 2 2 2 2 2 2" xfId="27953" xr:uid="{00000000-0005-0000-0000-0000CE890000}"/>
    <cellStyle name="Título 3 2 8 2 2 2 2 2 2 2 2" xfId="32592" xr:uid="{00000000-0005-0000-0000-0000CF890000}"/>
    <cellStyle name="Título 3 2 8 2 2 2 2 2 2 2 3" xfId="34178" xr:uid="{00000000-0005-0000-0000-0000D0890000}"/>
    <cellStyle name="Título 3 2 8 2 2 2 2 2 2 3" xfId="31068" xr:uid="{00000000-0005-0000-0000-0000D1890000}"/>
    <cellStyle name="Título 3 2 8 2 2 2 2 2 2 4" xfId="28211" xr:uid="{00000000-0005-0000-0000-0000D2890000}"/>
    <cellStyle name="Título 3 2 8 2 2 2 2 2 3" xfId="27952" xr:uid="{00000000-0005-0000-0000-0000D3890000}"/>
    <cellStyle name="Título 3 2 8 2 2 2 2 2 3 2" xfId="32591" xr:uid="{00000000-0005-0000-0000-0000D4890000}"/>
    <cellStyle name="Título 3 2 8 2 2 2 2 2 3 3" xfId="34177" xr:uid="{00000000-0005-0000-0000-0000D5890000}"/>
    <cellStyle name="Título 3 2 8 2 2 2 2 2 4" xfId="31067" xr:uid="{00000000-0005-0000-0000-0000D6890000}"/>
    <cellStyle name="Título 3 2 8 2 2 2 2 2 5" xfId="28212" xr:uid="{00000000-0005-0000-0000-0000D7890000}"/>
    <cellStyle name="Título 3 2 8 2 2 2 2 3" xfId="24104" xr:uid="{00000000-0005-0000-0000-0000D8890000}"/>
    <cellStyle name="Título 3 2 8 2 2 2 2 3 2" xfId="27954" xr:uid="{00000000-0005-0000-0000-0000D9890000}"/>
    <cellStyle name="Título 3 2 8 2 2 2 2 3 2 2" xfId="32593" xr:uid="{00000000-0005-0000-0000-0000DA890000}"/>
    <cellStyle name="Título 3 2 8 2 2 2 2 3 2 3" xfId="34179" xr:uid="{00000000-0005-0000-0000-0000DB890000}"/>
    <cellStyle name="Título 3 2 8 2 2 2 2 3 3" xfId="31069" xr:uid="{00000000-0005-0000-0000-0000DC890000}"/>
    <cellStyle name="Título 3 2 8 2 2 2 2 3 4" xfId="28210" xr:uid="{00000000-0005-0000-0000-0000DD890000}"/>
    <cellStyle name="Título 3 2 8 2 2 2 2 4" xfId="27951" xr:uid="{00000000-0005-0000-0000-0000DE890000}"/>
    <cellStyle name="Título 3 2 8 2 2 2 2 4 2" xfId="32590" xr:uid="{00000000-0005-0000-0000-0000DF890000}"/>
    <cellStyle name="Título 3 2 8 2 2 2 2 4 3" xfId="34176" xr:uid="{00000000-0005-0000-0000-0000E0890000}"/>
    <cellStyle name="Título 3 2 8 2 2 2 2 5" xfId="31066" xr:uid="{00000000-0005-0000-0000-0000E1890000}"/>
    <cellStyle name="Título 3 2 8 2 2 2 2 6" xfId="28213" xr:uid="{00000000-0005-0000-0000-0000E2890000}"/>
    <cellStyle name="Título 3 2 8 2 2 2 3" xfId="24105" xr:uid="{00000000-0005-0000-0000-0000E3890000}"/>
    <cellStyle name="Título 3 2 8 2 2 2 3 2" xfId="24106" xr:uid="{00000000-0005-0000-0000-0000E4890000}"/>
    <cellStyle name="Título 3 2 8 2 2 2 3 2 2" xfId="27956" xr:uid="{00000000-0005-0000-0000-0000E5890000}"/>
    <cellStyle name="Título 3 2 8 2 2 2 3 2 2 2" xfId="32595" xr:uid="{00000000-0005-0000-0000-0000E6890000}"/>
    <cellStyle name="Título 3 2 8 2 2 2 3 2 2 3" xfId="34181" xr:uid="{00000000-0005-0000-0000-0000E7890000}"/>
    <cellStyle name="Título 3 2 8 2 2 2 3 2 3" xfId="31071" xr:uid="{00000000-0005-0000-0000-0000E8890000}"/>
    <cellStyle name="Título 3 2 8 2 2 2 3 2 4" xfId="28208" xr:uid="{00000000-0005-0000-0000-0000E9890000}"/>
    <cellStyle name="Título 3 2 8 2 2 2 3 3" xfId="27955" xr:uid="{00000000-0005-0000-0000-0000EA890000}"/>
    <cellStyle name="Título 3 2 8 2 2 2 3 3 2" xfId="32594" xr:uid="{00000000-0005-0000-0000-0000EB890000}"/>
    <cellStyle name="Título 3 2 8 2 2 2 3 3 3" xfId="34180" xr:uid="{00000000-0005-0000-0000-0000EC890000}"/>
    <cellStyle name="Título 3 2 8 2 2 2 3 4" xfId="31070" xr:uid="{00000000-0005-0000-0000-0000ED890000}"/>
    <cellStyle name="Título 3 2 8 2 2 2 3 5" xfId="28209" xr:uid="{00000000-0005-0000-0000-0000EE890000}"/>
    <cellStyle name="Título 3 2 8 2 2 2 4" xfId="24107" xr:uid="{00000000-0005-0000-0000-0000EF890000}"/>
    <cellStyle name="Título 3 2 8 2 2 2 4 2" xfId="27957" xr:uid="{00000000-0005-0000-0000-0000F0890000}"/>
    <cellStyle name="Título 3 2 8 2 2 2 4 2 2" xfId="32596" xr:uid="{00000000-0005-0000-0000-0000F1890000}"/>
    <cellStyle name="Título 3 2 8 2 2 2 4 2 3" xfId="34182" xr:uid="{00000000-0005-0000-0000-0000F2890000}"/>
    <cellStyle name="Título 3 2 8 2 2 2 4 3" xfId="31072" xr:uid="{00000000-0005-0000-0000-0000F3890000}"/>
    <cellStyle name="Título 3 2 8 2 2 2 4 4" xfId="28207" xr:uid="{00000000-0005-0000-0000-0000F4890000}"/>
    <cellStyle name="Título 3 2 8 2 2 2 5" xfId="27950" xr:uid="{00000000-0005-0000-0000-0000F5890000}"/>
    <cellStyle name="Título 3 2 8 2 2 2 5 2" xfId="32589" xr:uid="{00000000-0005-0000-0000-0000F6890000}"/>
    <cellStyle name="Título 3 2 8 2 2 2 5 3" xfId="34175" xr:uid="{00000000-0005-0000-0000-0000F7890000}"/>
    <cellStyle name="Título 3 2 8 2 2 2 6" xfId="31065" xr:uid="{00000000-0005-0000-0000-0000F8890000}"/>
    <cellStyle name="Título 3 2 8 2 2 2 7" xfId="28214" xr:uid="{00000000-0005-0000-0000-0000F9890000}"/>
    <cellStyle name="Título 3 2 8 2 2 3" xfId="24108" xr:uid="{00000000-0005-0000-0000-0000FA890000}"/>
    <cellStyle name="Título 3 2 8 2 2 3 2" xfId="24109" xr:uid="{00000000-0005-0000-0000-0000FB890000}"/>
    <cellStyle name="Título 3 2 8 2 2 3 2 2" xfId="24110" xr:uid="{00000000-0005-0000-0000-0000FC890000}"/>
    <cellStyle name="Título 3 2 8 2 2 3 2 2 2" xfId="27960" xr:uid="{00000000-0005-0000-0000-0000FD890000}"/>
    <cellStyle name="Título 3 2 8 2 2 3 2 2 2 2" xfId="32599" xr:uid="{00000000-0005-0000-0000-0000FE890000}"/>
    <cellStyle name="Título 3 2 8 2 2 3 2 2 2 3" xfId="34185" xr:uid="{00000000-0005-0000-0000-0000FF890000}"/>
    <cellStyle name="Título 3 2 8 2 2 3 2 2 3" xfId="31075" xr:uid="{00000000-0005-0000-0000-0000008A0000}"/>
    <cellStyle name="Título 3 2 8 2 2 3 2 2 4" xfId="28204" xr:uid="{00000000-0005-0000-0000-0000018A0000}"/>
    <cellStyle name="Título 3 2 8 2 2 3 2 3" xfId="27959" xr:uid="{00000000-0005-0000-0000-0000028A0000}"/>
    <cellStyle name="Título 3 2 8 2 2 3 2 3 2" xfId="32598" xr:uid="{00000000-0005-0000-0000-0000038A0000}"/>
    <cellStyle name="Título 3 2 8 2 2 3 2 3 3" xfId="34184" xr:uid="{00000000-0005-0000-0000-0000048A0000}"/>
    <cellStyle name="Título 3 2 8 2 2 3 2 4" xfId="31074" xr:uid="{00000000-0005-0000-0000-0000058A0000}"/>
    <cellStyle name="Título 3 2 8 2 2 3 2 5" xfId="28205" xr:uid="{00000000-0005-0000-0000-0000068A0000}"/>
    <cellStyle name="Título 3 2 8 2 2 3 3" xfId="24111" xr:uid="{00000000-0005-0000-0000-0000078A0000}"/>
    <cellStyle name="Título 3 2 8 2 2 3 3 2" xfId="27961" xr:uid="{00000000-0005-0000-0000-0000088A0000}"/>
    <cellStyle name="Título 3 2 8 2 2 3 3 2 2" xfId="32600" xr:uid="{00000000-0005-0000-0000-0000098A0000}"/>
    <cellStyle name="Título 3 2 8 2 2 3 3 2 3" xfId="34186" xr:uid="{00000000-0005-0000-0000-00000A8A0000}"/>
    <cellStyle name="Título 3 2 8 2 2 3 3 3" xfId="31076" xr:uid="{00000000-0005-0000-0000-00000B8A0000}"/>
    <cellStyle name="Título 3 2 8 2 2 3 3 4" xfId="28203" xr:uid="{00000000-0005-0000-0000-00000C8A0000}"/>
    <cellStyle name="Título 3 2 8 2 2 3 4" xfId="27958" xr:uid="{00000000-0005-0000-0000-00000D8A0000}"/>
    <cellStyle name="Título 3 2 8 2 2 3 4 2" xfId="32597" xr:uid="{00000000-0005-0000-0000-00000E8A0000}"/>
    <cellStyle name="Título 3 2 8 2 2 3 4 3" xfId="34183" xr:uid="{00000000-0005-0000-0000-00000F8A0000}"/>
    <cellStyle name="Título 3 2 8 2 2 3 5" xfId="31073" xr:uid="{00000000-0005-0000-0000-0000108A0000}"/>
    <cellStyle name="Título 3 2 8 2 2 3 6" xfId="28206" xr:uid="{00000000-0005-0000-0000-0000118A0000}"/>
    <cellStyle name="Título 3 2 8 2 2 4" xfId="24112" xr:uid="{00000000-0005-0000-0000-0000128A0000}"/>
    <cellStyle name="Título 3 2 8 2 2 4 2" xfId="24113" xr:uid="{00000000-0005-0000-0000-0000138A0000}"/>
    <cellStyle name="Título 3 2 8 2 2 4 2 2" xfId="27963" xr:uid="{00000000-0005-0000-0000-0000148A0000}"/>
    <cellStyle name="Título 3 2 8 2 2 4 2 2 2" xfId="32602" xr:uid="{00000000-0005-0000-0000-0000158A0000}"/>
    <cellStyle name="Título 3 2 8 2 2 4 2 2 3" xfId="34188" xr:uid="{00000000-0005-0000-0000-0000168A0000}"/>
    <cellStyle name="Título 3 2 8 2 2 4 2 3" xfId="31078" xr:uid="{00000000-0005-0000-0000-0000178A0000}"/>
    <cellStyle name="Título 3 2 8 2 2 4 2 4" xfId="28201" xr:uid="{00000000-0005-0000-0000-0000188A0000}"/>
    <cellStyle name="Título 3 2 8 2 2 4 3" xfId="27962" xr:uid="{00000000-0005-0000-0000-0000198A0000}"/>
    <cellStyle name="Título 3 2 8 2 2 4 3 2" xfId="32601" xr:uid="{00000000-0005-0000-0000-00001A8A0000}"/>
    <cellStyle name="Título 3 2 8 2 2 4 3 3" xfId="34187" xr:uid="{00000000-0005-0000-0000-00001B8A0000}"/>
    <cellStyle name="Título 3 2 8 2 2 4 4" xfId="31077" xr:uid="{00000000-0005-0000-0000-00001C8A0000}"/>
    <cellStyle name="Título 3 2 8 2 2 4 5" xfId="28202" xr:uid="{00000000-0005-0000-0000-00001D8A0000}"/>
    <cellStyle name="Título 3 2 8 2 2 5" xfId="24114" xr:uid="{00000000-0005-0000-0000-00001E8A0000}"/>
    <cellStyle name="Título 3 2 8 2 2 5 2" xfId="27964" xr:uid="{00000000-0005-0000-0000-00001F8A0000}"/>
    <cellStyle name="Título 3 2 8 2 2 5 2 2" xfId="32603" xr:uid="{00000000-0005-0000-0000-0000208A0000}"/>
    <cellStyle name="Título 3 2 8 2 2 5 2 3" xfId="34189" xr:uid="{00000000-0005-0000-0000-0000218A0000}"/>
    <cellStyle name="Título 3 2 8 2 2 5 3" xfId="31079" xr:uid="{00000000-0005-0000-0000-0000228A0000}"/>
    <cellStyle name="Título 3 2 8 2 2 5 4" xfId="28200" xr:uid="{00000000-0005-0000-0000-0000238A0000}"/>
    <cellStyle name="Título 3 2 8 2 2 6" xfId="27949" xr:uid="{00000000-0005-0000-0000-0000248A0000}"/>
    <cellStyle name="Título 3 2 8 2 2 6 2" xfId="32588" xr:uid="{00000000-0005-0000-0000-0000258A0000}"/>
    <cellStyle name="Título 3 2 8 2 2 6 3" xfId="34174" xr:uid="{00000000-0005-0000-0000-0000268A0000}"/>
    <cellStyle name="Título 3 2 8 2 2 7" xfId="31064" xr:uid="{00000000-0005-0000-0000-0000278A0000}"/>
    <cellStyle name="Título 3 2 8 2 2 8" xfId="28215" xr:uid="{00000000-0005-0000-0000-0000288A0000}"/>
    <cellStyle name="Título 3 2 8 2 3" xfId="24115" xr:uid="{00000000-0005-0000-0000-0000298A0000}"/>
    <cellStyle name="Título 3 2 8 2 3 2" xfId="24116" xr:uid="{00000000-0005-0000-0000-00002A8A0000}"/>
    <cellStyle name="Título 3 2 8 2 3 2 2" xfId="24117" xr:uid="{00000000-0005-0000-0000-00002B8A0000}"/>
    <cellStyle name="Título 3 2 8 2 3 2 2 2" xfId="24118" xr:uid="{00000000-0005-0000-0000-00002C8A0000}"/>
    <cellStyle name="Título 3 2 8 2 3 2 2 2 2" xfId="27968" xr:uid="{00000000-0005-0000-0000-00002D8A0000}"/>
    <cellStyle name="Título 3 2 8 2 3 2 2 2 2 2" xfId="32607" xr:uid="{00000000-0005-0000-0000-00002E8A0000}"/>
    <cellStyle name="Título 3 2 8 2 3 2 2 2 2 3" xfId="34193" xr:uid="{00000000-0005-0000-0000-00002F8A0000}"/>
    <cellStyle name="Título 3 2 8 2 3 2 2 2 3" xfId="31083" xr:uid="{00000000-0005-0000-0000-0000308A0000}"/>
    <cellStyle name="Título 3 2 8 2 3 2 2 2 4" xfId="28196" xr:uid="{00000000-0005-0000-0000-0000318A0000}"/>
    <cellStyle name="Título 3 2 8 2 3 2 2 3" xfId="27967" xr:uid="{00000000-0005-0000-0000-0000328A0000}"/>
    <cellStyle name="Título 3 2 8 2 3 2 2 3 2" xfId="32606" xr:uid="{00000000-0005-0000-0000-0000338A0000}"/>
    <cellStyle name="Título 3 2 8 2 3 2 2 3 3" xfId="34192" xr:uid="{00000000-0005-0000-0000-0000348A0000}"/>
    <cellStyle name="Título 3 2 8 2 3 2 2 4" xfId="31082" xr:uid="{00000000-0005-0000-0000-0000358A0000}"/>
    <cellStyle name="Título 3 2 8 2 3 2 2 5" xfId="28197" xr:uid="{00000000-0005-0000-0000-0000368A0000}"/>
    <cellStyle name="Título 3 2 8 2 3 2 3" xfId="24119" xr:uid="{00000000-0005-0000-0000-0000378A0000}"/>
    <cellStyle name="Título 3 2 8 2 3 2 3 2" xfId="27969" xr:uid="{00000000-0005-0000-0000-0000388A0000}"/>
    <cellStyle name="Título 3 2 8 2 3 2 3 2 2" xfId="32608" xr:uid="{00000000-0005-0000-0000-0000398A0000}"/>
    <cellStyle name="Título 3 2 8 2 3 2 3 2 3" xfId="34194" xr:uid="{00000000-0005-0000-0000-00003A8A0000}"/>
    <cellStyle name="Título 3 2 8 2 3 2 3 3" xfId="31084" xr:uid="{00000000-0005-0000-0000-00003B8A0000}"/>
    <cellStyle name="Título 3 2 8 2 3 2 3 4" xfId="28195" xr:uid="{00000000-0005-0000-0000-00003C8A0000}"/>
    <cellStyle name="Título 3 2 8 2 3 2 4" xfId="27966" xr:uid="{00000000-0005-0000-0000-00003D8A0000}"/>
    <cellStyle name="Título 3 2 8 2 3 2 4 2" xfId="32605" xr:uid="{00000000-0005-0000-0000-00003E8A0000}"/>
    <cellStyle name="Título 3 2 8 2 3 2 4 3" xfId="34191" xr:uid="{00000000-0005-0000-0000-00003F8A0000}"/>
    <cellStyle name="Título 3 2 8 2 3 2 5" xfId="31081" xr:uid="{00000000-0005-0000-0000-0000408A0000}"/>
    <cellStyle name="Título 3 2 8 2 3 2 6" xfId="28198" xr:uid="{00000000-0005-0000-0000-0000418A0000}"/>
    <cellStyle name="Título 3 2 8 2 3 3" xfId="24120" xr:uid="{00000000-0005-0000-0000-0000428A0000}"/>
    <cellStyle name="Título 3 2 8 2 3 3 2" xfId="24121" xr:uid="{00000000-0005-0000-0000-0000438A0000}"/>
    <cellStyle name="Título 3 2 8 2 3 3 2 2" xfId="27971" xr:uid="{00000000-0005-0000-0000-0000448A0000}"/>
    <cellStyle name="Título 3 2 8 2 3 3 2 2 2" xfId="32610" xr:uid="{00000000-0005-0000-0000-0000458A0000}"/>
    <cellStyle name="Título 3 2 8 2 3 3 2 2 3" xfId="34196" xr:uid="{00000000-0005-0000-0000-0000468A0000}"/>
    <cellStyle name="Título 3 2 8 2 3 3 2 3" xfId="31086" xr:uid="{00000000-0005-0000-0000-0000478A0000}"/>
    <cellStyle name="Título 3 2 8 2 3 3 2 4" xfId="28193" xr:uid="{00000000-0005-0000-0000-0000488A0000}"/>
    <cellStyle name="Título 3 2 8 2 3 3 3" xfId="27970" xr:uid="{00000000-0005-0000-0000-0000498A0000}"/>
    <cellStyle name="Título 3 2 8 2 3 3 3 2" xfId="32609" xr:uid="{00000000-0005-0000-0000-00004A8A0000}"/>
    <cellStyle name="Título 3 2 8 2 3 3 3 3" xfId="34195" xr:uid="{00000000-0005-0000-0000-00004B8A0000}"/>
    <cellStyle name="Título 3 2 8 2 3 3 4" xfId="31085" xr:uid="{00000000-0005-0000-0000-00004C8A0000}"/>
    <cellStyle name="Título 3 2 8 2 3 3 5" xfId="28194" xr:uid="{00000000-0005-0000-0000-00004D8A0000}"/>
    <cellStyle name="Título 3 2 8 2 3 4" xfId="24122" xr:uid="{00000000-0005-0000-0000-00004E8A0000}"/>
    <cellStyle name="Título 3 2 8 2 3 4 2" xfId="27972" xr:uid="{00000000-0005-0000-0000-00004F8A0000}"/>
    <cellStyle name="Título 3 2 8 2 3 4 2 2" xfId="32611" xr:uid="{00000000-0005-0000-0000-0000508A0000}"/>
    <cellStyle name="Título 3 2 8 2 3 4 2 3" xfId="34197" xr:uid="{00000000-0005-0000-0000-0000518A0000}"/>
    <cellStyle name="Título 3 2 8 2 3 4 3" xfId="31087" xr:uid="{00000000-0005-0000-0000-0000528A0000}"/>
    <cellStyle name="Título 3 2 8 2 3 4 4" xfId="28192" xr:uid="{00000000-0005-0000-0000-0000538A0000}"/>
    <cellStyle name="Título 3 2 8 2 3 5" xfId="27965" xr:uid="{00000000-0005-0000-0000-0000548A0000}"/>
    <cellStyle name="Título 3 2 8 2 3 5 2" xfId="32604" xr:uid="{00000000-0005-0000-0000-0000558A0000}"/>
    <cellStyle name="Título 3 2 8 2 3 5 3" xfId="34190" xr:uid="{00000000-0005-0000-0000-0000568A0000}"/>
    <cellStyle name="Título 3 2 8 2 3 6" xfId="31080" xr:uid="{00000000-0005-0000-0000-0000578A0000}"/>
    <cellStyle name="Título 3 2 8 2 3 7" xfId="28199" xr:uid="{00000000-0005-0000-0000-0000588A0000}"/>
    <cellStyle name="Título 3 2 8 2 4" xfId="24123" xr:uid="{00000000-0005-0000-0000-0000598A0000}"/>
    <cellStyle name="Título 3 2 8 2 4 2" xfId="24124" xr:uid="{00000000-0005-0000-0000-00005A8A0000}"/>
    <cellStyle name="Título 3 2 8 2 4 2 2" xfId="24125" xr:uid="{00000000-0005-0000-0000-00005B8A0000}"/>
    <cellStyle name="Título 3 2 8 2 4 2 2 2" xfId="27975" xr:uid="{00000000-0005-0000-0000-00005C8A0000}"/>
    <cellStyle name="Título 3 2 8 2 4 2 2 2 2" xfId="32614" xr:uid="{00000000-0005-0000-0000-00005D8A0000}"/>
    <cellStyle name="Título 3 2 8 2 4 2 2 2 3" xfId="34200" xr:uid="{00000000-0005-0000-0000-00005E8A0000}"/>
    <cellStyle name="Título 3 2 8 2 4 2 2 3" xfId="31090" xr:uid="{00000000-0005-0000-0000-00005F8A0000}"/>
    <cellStyle name="Título 3 2 8 2 4 2 2 4" xfId="28189" xr:uid="{00000000-0005-0000-0000-0000608A0000}"/>
    <cellStyle name="Título 3 2 8 2 4 2 3" xfId="27974" xr:uid="{00000000-0005-0000-0000-0000618A0000}"/>
    <cellStyle name="Título 3 2 8 2 4 2 3 2" xfId="32613" xr:uid="{00000000-0005-0000-0000-0000628A0000}"/>
    <cellStyle name="Título 3 2 8 2 4 2 3 3" xfId="34199" xr:uid="{00000000-0005-0000-0000-0000638A0000}"/>
    <cellStyle name="Título 3 2 8 2 4 2 4" xfId="31089" xr:uid="{00000000-0005-0000-0000-0000648A0000}"/>
    <cellStyle name="Título 3 2 8 2 4 2 5" xfId="28190" xr:uid="{00000000-0005-0000-0000-0000658A0000}"/>
    <cellStyle name="Título 3 2 8 2 4 3" xfId="24126" xr:uid="{00000000-0005-0000-0000-0000668A0000}"/>
    <cellStyle name="Título 3 2 8 2 4 3 2" xfId="27976" xr:uid="{00000000-0005-0000-0000-0000678A0000}"/>
    <cellStyle name="Título 3 2 8 2 4 3 2 2" xfId="32615" xr:uid="{00000000-0005-0000-0000-0000688A0000}"/>
    <cellStyle name="Título 3 2 8 2 4 3 2 3" xfId="34201" xr:uid="{00000000-0005-0000-0000-0000698A0000}"/>
    <cellStyle name="Título 3 2 8 2 4 3 3" xfId="31091" xr:uid="{00000000-0005-0000-0000-00006A8A0000}"/>
    <cellStyle name="Título 3 2 8 2 4 3 4" xfId="28188" xr:uid="{00000000-0005-0000-0000-00006B8A0000}"/>
    <cellStyle name="Título 3 2 8 2 4 4" xfId="27973" xr:uid="{00000000-0005-0000-0000-00006C8A0000}"/>
    <cellStyle name="Título 3 2 8 2 4 4 2" xfId="32612" xr:uid="{00000000-0005-0000-0000-00006D8A0000}"/>
    <cellStyle name="Título 3 2 8 2 4 4 3" xfId="34198" xr:uid="{00000000-0005-0000-0000-00006E8A0000}"/>
    <cellStyle name="Título 3 2 8 2 4 5" xfId="31088" xr:uid="{00000000-0005-0000-0000-00006F8A0000}"/>
    <cellStyle name="Título 3 2 8 2 4 6" xfId="28191" xr:uid="{00000000-0005-0000-0000-0000708A0000}"/>
    <cellStyle name="Título 3 2 8 2 5" xfId="24127" xr:uid="{00000000-0005-0000-0000-0000718A0000}"/>
    <cellStyle name="Título 3 2 8 2 5 2" xfId="24128" xr:uid="{00000000-0005-0000-0000-0000728A0000}"/>
    <cellStyle name="Título 3 2 8 2 5 2 2" xfId="27978" xr:uid="{00000000-0005-0000-0000-0000738A0000}"/>
    <cellStyle name="Título 3 2 8 2 5 2 2 2" xfId="32617" xr:uid="{00000000-0005-0000-0000-0000748A0000}"/>
    <cellStyle name="Título 3 2 8 2 5 2 2 3" xfId="34203" xr:uid="{00000000-0005-0000-0000-0000758A0000}"/>
    <cellStyle name="Título 3 2 8 2 5 2 3" xfId="31093" xr:uid="{00000000-0005-0000-0000-0000768A0000}"/>
    <cellStyle name="Título 3 2 8 2 5 2 4" xfId="28186" xr:uid="{00000000-0005-0000-0000-0000778A0000}"/>
    <cellStyle name="Título 3 2 8 2 5 3" xfId="27977" xr:uid="{00000000-0005-0000-0000-0000788A0000}"/>
    <cellStyle name="Título 3 2 8 2 5 3 2" xfId="32616" xr:uid="{00000000-0005-0000-0000-0000798A0000}"/>
    <cellStyle name="Título 3 2 8 2 5 3 3" xfId="34202" xr:uid="{00000000-0005-0000-0000-00007A8A0000}"/>
    <cellStyle name="Título 3 2 8 2 5 4" xfId="31092" xr:uid="{00000000-0005-0000-0000-00007B8A0000}"/>
    <cellStyle name="Título 3 2 8 2 5 5" xfId="28187" xr:uid="{00000000-0005-0000-0000-00007C8A0000}"/>
    <cellStyle name="Título 3 2 8 2 6" xfId="24129" xr:uid="{00000000-0005-0000-0000-00007D8A0000}"/>
    <cellStyle name="Título 3 2 8 2 6 2" xfId="24130" xr:uid="{00000000-0005-0000-0000-00007E8A0000}"/>
    <cellStyle name="Título 3 2 8 2 6 2 2" xfId="27980" xr:uid="{00000000-0005-0000-0000-00007F8A0000}"/>
    <cellStyle name="Título 3 2 8 2 6 2 2 2" xfId="32619" xr:uid="{00000000-0005-0000-0000-0000808A0000}"/>
    <cellStyle name="Título 3 2 8 2 6 2 2 3" xfId="34205" xr:uid="{00000000-0005-0000-0000-0000818A0000}"/>
    <cellStyle name="Título 3 2 8 2 6 2 3" xfId="31095" xr:uid="{00000000-0005-0000-0000-0000828A0000}"/>
    <cellStyle name="Título 3 2 8 2 6 2 4" xfId="28184" xr:uid="{00000000-0005-0000-0000-0000838A0000}"/>
    <cellStyle name="Título 3 2 8 2 6 3" xfId="27979" xr:uid="{00000000-0005-0000-0000-0000848A0000}"/>
    <cellStyle name="Título 3 2 8 2 6 3 2" xfId="32618" xr:uid="{00000000-0005-0000-0000-0000858A0000}"/>
    <cellStyle name="Título 3 2 8 2 6 3 3" xfId="34204" xr:uid="{00000000-0005-0000-0000-0000868A0000}"/>
    <cellStyle name="Título 3 2 8 2 6 4" xfId="31094" xr:uid="{00000000-0005-0000-0000-0000878A0000}"/>
    <cellStyle name="Título 3 2 8 2 6 5" xfId="28185" xr:uid="{00000000-0005-0000-0000-0000888A0000}"/>
    <cellStyle name="Título 3 2 8 2 7" xfId="24131" xr:uid="{00000000-0005-0000-0000-0000898A0000}"/>
    <cellStyle name="Título 3 2 8 2 7 2" xfId="27981" xr:uid="{00000000-0005-0000-0000-00008A8A0000}"/>
    <cellStyle name="Título 3 2 8 2 7 2 2" xfId="32620" xr:uid="{00000000-0005-0000-0000-00008B8A0000}"/>
    <cellStyle name="Título 3 2 8 2 7 2 3" xfId="34206" xr:uid="{00000000-0005-0000-0000-00008C8A0000}"/>
    <cellStyle name="Título 3 2 8 2 7 3" xfId="31096" xr:uid="{00000000-0005-0000-0000-00008D8A0000}"/>
    <cellStyle name="Título 3 2 8 2 7 4" xfId="28183" xr:uid="{00000000-0005-0000-0000-00008E8A0000}"/>
    <cellStyle name="Título 3 2 8 2 8" xfId="27948" xr:uid="{00000000-0005-0000-0000-00008F8A0000}"/>
    <cellStyle name="Título 3 2 8 2 8 2" xfId="32587" xr:uid="{00000000-0005-0000-0000-0000908A0000}"/>
    <cellStyle name="Título 3 2 8 2 8 3" xfId="34173" xr:uid="{00000000-0005-0000-0000-0000918A0000}"/>
    <cellStyle name="Título 3 2 8 2 9" xfId="28112" xr:uid="{00000000-0005-0000-0000-0000928A0000}"/>
    <cellStyle name="Título 3 2 8 2 9 2" xfId="32748" xr:uid="{00000000-0005-0000-0000-0000938A0000}"/>
    <cellStyle name="Título 3 2 8 2 9 3" xfId="34334" xr:uid="{00000000-0005-0000-0000-0000948A0000}"/>
    <cellStyle name="Título 3 2 8 3" xfId="24132" xr:uid="{00000000-0005-0000-0000-0000958A0000}"/>
    <cellStyle name="Título 3 2 8 3 2" xfId="24133" xr:uid="{00000000-0005-0000-0000-0000968A0000}"/>
    <cellStyle name="Título 3 2 8 3 2 2" xfId="24134" xr:uid="{00000000-0005-0000-0000-0000978A0000}"/>
    <cellStyle name="Título 3 2 8 3 2 2 2" xfId="24135" xr:uid="{00000000-0005-0000-0000-0000988A0000}"/>
    <cellStyle name="Título 3 2 8 3 2 2 2 2" xfId="24136" xr:uid="{00000000-0005-0000-0000-0000998A0000}"/>
    <cellStyle name="Título 3 2 8 3 2 2 2 2 2" xfId="27986" xr:uid="{00000000-0005-0000-0000-00009A8A0000}"/>
    <cellStyle name="Título 3 2 8 3 2 2 2 2 2 2" xfId="32625" xr:uid="{00000000-0005-0000-0000-00009B8A0000}"/>
    <cellStyle name="Título 3 2 8 3 2 2 2 2 2 3" xfId="34211" xr:uid="{00000000-0005-0000-0000-00009C8A0000}"/>
    <cellStyle name="Título 3 2 8 3 2 2 2 2 3" xfId="31101" xr:uid="{00000000-0005-0000-0000-00009D8A0000}"/>
    <cellStyle name="Título 3 2 8 3 2 2 2 2 4" xfId="28178" xr:uid="{00000000-0005-0000-0000-00009E8A0000}"/>
    <cellStyle name="Título 3 2 8 3 2 2 2 3" xfId="27985" xr:uid="{00000000-0005-0000-0000-00009F8A0000}"/>
    <cellStyle name="Título 3 2 8 3 2 2 2 3 2" xfId="32624" xr:uid="{00000000-0005-0000-0000-0000A08A0000}"/>
    <cellStyle name="Título 3 2 8 3 2 2 2 3 3" xfId="34210" xr:uid="{00000000-0005-0000-0000-0000A18A0000}"/>
    <cellStyle name="Título 3 2 8 3 2 2 2 4" xfId="31100" xr:uid="{00000000-0005-0000-0000-0000A28A0000}"/>
    <cellStyle name="Título 3 2 8 3 2 2 2 5" xfId="28179" xr:uid="{00000000-0005-0000-0000-0000A38A0000}"/>
    <cellStyle name="Título 3 2 8 3 2 2 3" xfId="24137" xr:uid="{00000000-0005-0000-0000-0000A48A0000}"/>
    <cellStyle name="Título 3 2 8 3 2 2 3 2" xfId="27987" xr:uid="{00000000-0005-0000-0000-0000A58A0000}"/>
    <cellStyle name="Título 3 2 8 3 2 2 3 2 2" xfId="32626" xr:uid="{00000000-0005-0000-0000-0000A68A0000}"/>
    <cellStyle name="Título 3 2 8 3 2 2 3 2 3" xfId="34212" xr:uid="{00000000-0005-0000-0000-0000A78A0000}"/>
    <cellStyle name="Título 3 2 8 3 2 2 3 3" xfId="31102" xr:uid="{00000000-0005-0000-0000-0000A88A0000}"/>
    <cellStyle name="Título 3 2 8 3 2 2 3 4" xfId="28177" xr:uid="{00000000-0005-0000-0000-0000A98A0000}"/>
    <cellStyle name="Título 3 2 8 3 2 2 4" xfId="27984" xr:uid="{00000000-0005-0000-0000-0000AA8A0000}"/>
    <cellStyle name="Título 3 2 8 3 2 2 4 2" xfId="32623" xr:uid="{00000000-0005-0000-0000-0000AB8A0000}"/>
    <cellStyle name="Título 3 2 8 3 2 2 4 3" xfId="34209" xr:uid="{00000000-0005-0000-0000-0000AC8A0000}"/>
    <cellStyle name="Título 3 2 8 3 2 2 5" xfId="31099" xr:uid="{00000000-0005-0000-0000-0000AD8A0000}"/>
    <cellStyle name="Título 3 2 8 3 2 2 6" xfId="28180" xr:uid="{00000000-0005-0000-0000-0000AE8A0000}"/>
    <cellStyle name="Título 3 2 8 3 2 3" xfId="24138" xr:uid="{00000000-0005-0000-0000-0000AF8A0000}"/>
    <cellStyle name="Título 3 2 8 3 2 3 2" xfId="24139" xr:uid="{00000000-0005-0000-0000-0000B08A0000}"/>
    <cellStyle name="Título 3 2 8 3 2 3 2 2" xfId="27989" xr:uid="{00000000-0005-0000-0000-0000B18A0000}"/>
    <cellStyle name="Título 3 2 8 3 2 3 2 2 2" xfId="32628" xr:uid="{00000000-0005-0000-0000-0000B28A0000}"/>
    <cellStyle name="Título 3 2 8 3 2 3 2 2 3" xfId="34214" xr:uid="{00000000-0005-0000-0000-0000B38A0000}"/>
    <cellStyle name="Título 3 2 8 3 2 3 2 3" xfId="31104" xr:uid="{00000000-0005-0000-0000-0000B48A0000}"/>
    <cellStyle name="Título 3 2 8 3 2 3 2 4" xfId="28175" xr:uid="{00000000-0005-0000-0000-0000B58A0000}"/>
    <cellStyle name="Título 3 2 8 3 2 3 3" xfId="27988" xr:uid="{00000000-0005-0000-0000-0000B68A0000}"/>
    <cellStyle name="Título 3 2 8 3 2 3 3 2" xfId="32627" xr:uid="{00000000-0005-0000-0000-0000B78A0000}"/>
    <cellStyle name="Título 3 2 8 3 2 3 3 3" xfId="34213" xr:uid="{00000000-0005-0000-0000-0000B88A0000}"/>
    <cellStyle name="Título 3 2 8 3 2 3 4" xfId="31103" xr:uid="{00000000-0005-0000-0000-0000B98A0000}"/>
    <cellStyle name="Título 3 2 8 3 2 3 5" xfId="28176" xr:uid="{00000000-0005-0000-0000-0000BA8A0000}"/>
    <cellStyle name="Título 3 2 8 3 2 4" xfId="24140" xr:uid="{00000000-0005-0000-0000-0000BB8A0000}"/>
    <cellStyle name="Título 3 2 8 3 2 4 2" xfId="27990" xr:uid="{00000000-0005-0000-0000-0000BC8A0000}"/>
    <cellStyle name="Título 3 2 8 3 2 4 2 2" xfId="32629" xr:uid="{00000000-0005-0000-0000-0000BD8A0000}"/>
    <cellStyle name="Título 3 2 8 3 2 4 2 3" xfId="34215" xr:uid="{00000000-0005-0000-0000-0000BE8A0000}"/>
    <cellStyle name="Título 3 2 8 3 2 4 3" xfId="31105" xr:uid="{00000000-0005-0000-0000-0000BF8A0000}"/>
    <cellStyle name="Título 3 2 8 3 2 4 4" xfId="28174" xr:uid="{00000000-0005-0000-0000-0000C08A0000}"/>
    <cellStyle name="Título 3 2 8 3 2 5" xfId="27983" xr:uid="{00000000-0005-0000-0000-0000C18A0000}"/>
    <cellStyle name="Título 3 2 8 3 2 5 2" xfId="32622" xr:uid="{00000000-0005-0000-0000-0000C28A0000}"/>
    <cellStyle name="Título 3 2 8 3 2 5 3" xfId="34208" xr:uid="{00000000-0005-0000-0000-0000C38A0000}"/>
    <cellStyle name="Título 3 2 8 3 2 6" xfId="31098" xr:uid="{00000000-0005-0000-0000-0000C48A0000}"/>
    <cellStyle name="Título 3 2 8 3 2 7" xfId="28181" xr:uid="{00000000-0005-0000-0000-0000C58A0000}"/>
    <cellStyle name="Título 3 2 8 3 3" xfId="24141" xr:uid="{00000000-0005-0000-0000-0000C68A0000}"/>
    <cellStyle name="Título 3 2 8 3 3 2" xfId="24142" xr:uid="{00000000-0005-0000-0000-0000C78A0000}"/>
    <cellStyle name="Título 3 2 8 3 3 2 2" xfId="24143" xr:uid="{00000000-0005-0000-0000-0000C88A0000}"/>
    <cellStyle name="Título 3 2 8 3 3 2 2 2" xfId="27993" xr:uid="{00000000-0005-0000-0000-0000C98A0000}"/>
    <cellStyle name="Título 3 2 8 3 3 2 2 2 2" xfId="32632" xr:uid="{00000000-0005-0000-0000-0000CA8A0000}"/>
    <cellStyle name="Título 3 2 8 3 3 2 2 2 3" xfId="34218" xr:uid="{00000000-0005-0000-0000-0000CB8A0000}"/>
    <cellStyle name="Título 3 2 8 3 3 2 2 3" xfId="31108" xr:uid="{00000000-0005-0000-0000-0000CC8A0000}"/>
    <cellStyle name="Título 3 2 8 3 3 2 2 4" xfId="28171" xr:uid="{00000000-0005-0000-0000-0000CD8A0000}"/>
    <cellStyle name="Título 3 2 8 3 3 2 3" xfId="27992" xr:uid="{00000000-0005-0000-0000-0000CE8A0000}"/>
    <cellStyle name="Título 3 2 8 3 3 2 3 2" xfId="32631" xr:uid="{00000000-0005-0000-0000-0000CF8A0000}"/>
    <cellStyle name="Título 3 2 8 3 3 2 3 3" xfId="34217" xr:uid="{00000000-0005-0000-0000-0000D08A0000}"/>
    <cellStyle name="Título 3 2 8 3 3 2 4" xfId="31107" xr:uid="{00000000-0005-0000-0000-0000D18A0000}"/>
    <cellStyle name="Título 3 2 8 3 3 2 5" xfId="28172" xr:uid="{00000000-0005-0000-0000-0000D28A0000}"/>
    <cellStyle name="Título 3 2 8 3 3 3" xfId="24144" xr:uid="{00000000-0005-0000-0000-0000D38A0000}"/>
    <cellStyle name="Título 3 2 8 3 3 3 2" xfId="27994" xr:uid="{00000000-0005-0000-0000-0000D48A0000}"/>
    <cellStyle name="Título 3 2 8 3 3 3 2 2" xfId="32633" xr:uid="{00000000-0005-0000-0000-0000D58A0000}"/>
    <cellStyle name="Título 3 2 8 3 3 3 2 3" xfId="34219" xr:uid="{00000000-0005-0000-0000-0000D68A0000}"/>
    <cellStyle name="Título 3 2 8 3 3 3 3" xfId="31109" xr:uid="{00000000-0005-0000-0000-0000D78A0000}"/>
    <cellStyle name="Título 3 2 8 3 3 3 4" xfId="28170" xr:uid="{00000000-0005-0000-0000-0000D88A0000}"/>
    <cellStyle name="Título 3 2 8 3 3 4" xfId="27991" xr:uid="{00000000-0005-0000-0000-0000D98A0000}"/>
    <cellStyle name="Título 3 2 8 3 3 4 2" xfId="32630" xr:uid="{00000000-0005-0000-0000-0000DA8A0000}"/>
    <cellStyle name="Título 3 2 8 3 3 4 3" xfId="34216" xr:uid="{00000000-0005-0000-0000-0000DB8A0000}"/>
    <cellStyle name="Título 3 2 8 3 3 5" xfId="31106" xr:uid="{00000000-0005-0000-0000-0000DC8A0000}"/>
    <cellStyle name="Título 3 2 8 3 3 6" xfId="28173" xr:uid="{00000000-0005-0000-0000-0000DD8A0000}"/>
    <cellStyle name="Título 3 2 8 3 4" xfId="24145" xr:uid="{00000000-0005-0000-0000-0000DE8A0000}"/>
    <cellStyle name="Título 3 2 8 3 4 2" xfId="24146" xr:uid="{00000000-0005-0000-0000-0000DF8A0000}"/>
    <cellStyle name="Título 3 2 8 3 4 2 2" xfId="27996" xr:uid="{00000000-0005-0000-0000-0000E08A0000}"/>
    <cellStyle name="Título 3 2 8 3 4 2 2 2" xfId="32635" xr:uid="{00000000-0005-0000-0000-0000E18A0000}"/>
    <cellStyle name="Título 3 2 8 3 4 2 2 3" xfId="34221" xr:uid="{00000000-0005-0000-0000-0000E28A0000}"/>
    <cellStyle name="Título 3 2 8 3 4 2 3" xfId="31111" xr:uid="{00000000-0005-0000-0000-0000E38A0000}"/>
    <cellStyle name="Título 3 2 8 3 4 2 4" xfId="28168" xr:uid="{00000000-0005-0000-0000-0000E48A0000}"/>
    <cellStyle name="Título 3 2 8 3 4 3" xfId="27995" xr:uid="{00000000-0005-0000-0000-0000E58A0000}"/>
    <cellStyle name="Título 3 2 8 3 4 3 2" xfId="32634" xr:uid="{00000000-0005-0000-0000-0000E68A0000}"/>
    <cellStyle name="Título 3 2 8 3 4 3 3" xfId="34220" xr:uid="{00000000-0005-0000-0000-0000E78A0000}"/>
    <cellStyle name="Título 3 2 8 3 4 4" xfId="31110" xr:uid="{00000000-0005-0000-0000-0000E88A0000}"/>
    <cellStyle name="Título 3 2 8 3 4 5" xfId="28169" xr:uid="{00000000-0005-0000-0000-0000E98A0000}"/>
    <cellStyle name="Título 3 2 8 3 5" xfId="24147" xr:uid="{00000000-0005-0000-0000-0000EA8A0000}"/>
    <cellStyle name="Título 3 2 8 3 5 2" xfId="27997" xr:uid="{00000000-0005-0000-0000-0000EB8A0000}"/>
    <cellStyle name="Título 3 2 8 3 5 2 2" xfId="32636" xr:uid="{00000000-0005-0000-0000-0000EC8A0000}"/>
    <cellStyle name="Título 3 2 8 3 5 2 3" xfId="34222" xr:uid="{00000000-0005-0000-0000-0000ED8A0000}"/>
    <cellStyle name="Título 3 2 8 3 5 3" xfId="31112" xr:uid="{00000000-0005-0000-0000-0000EE8A0000}"/>
    <cellStyle name="Título 3 2 8 3 5 4" xfId="28167" xr:uid="{00000000-0005-0000-0000-0000EF8A0000}"/>
    <cellStyle name="Título 3 2 8 3 6" xfId="27982" xr:uid="{00000000-0005-0000-0000-0000F08A0000}"/>
    <cellStyle name="Título 3 2 8 3 6 2" xfId="32621" xr:uid="{00000000-0005-0000-0000-0000F18A0000}"/>
    <cellStyle name="Título 3 2 8 3 6 3" xfId="34207" xr:uid="{00000000-0005-0000-0000-0000F28A0000}"/>
    <cellStyle name="Título 3 2 8 3 7" xfId="31097" xr:uid="{00000000-0005-0000-0000-0000F38A0000}"/>
    <cellStyle name="Título 3 2 8 3 8" xfId="28182" xr:uid="{00000000-0005-0000-0000-0000F48A0000}"/>
    <cellStyle name="Título 3 2 8 4" xfId="24148" xr:uid="{00000000-0005-0000-0000-0000F58A0000}"/>
    <cellStyle name="Título 3 2 8 4 2" xfId="24149" xr:uid="{00000000-0005-0000-0000-0000F68A0000}"/>
    <cellStyle name="Título 3 2 8 4 2 2" xfId="24150" xr:uid="{00000000-0005-0000-0000-0000F78A0000}"/>
    <cellStyle name="Título 3 2 8 4 2 2 2" xfId="24151" xr:uid="{00000000-0005-0000-0000-0000F88A0000}"/>
    <cellStyle name="Título 3 2 8 4 2 2 2 2" xfId="28001" xr:uid="{00000000-0005-0000-0000-0000F98A0000}"/>
    <cellStyle name="Título 3 2 8 4 2 2 2 2 2" xfId="32640" xr:uid="{00000000-0005-0000-0000-0000FA8A0000}"/>
    <cellStyle name="Título 3 2 8 4 2 2 2 2 3" xfId="34226" xr:uid="{00000000-0005-0000-0000-0000FB8A0000}"/>
    <cellStyle name="Título 3 2 8 4 2 2 2 3" xfId="31116" xr:uid="{00000000-0005-0000-0000-0000FC8A0000}"/>
    <cellStyle name="Título 3 2 8 4 2 2 2 4" xfId="28163" xr:uid="{00000000-0005-0000-0000-0000FD8A0000}"/>
    <cellStyle name="Título 3 2 8 4 2 2 3" xfId="28000" xr:uid="{00000000-0005-0000-0000-0000FE8A0000}"/>
    <cellStyle name="Título 3 2 8 4 2 2 3 2" xfId="32639" xr:uid="{00000000-0005-0000-0000-0000FF8A0000}"/>
    <cellStyle name="Título 3 2 8 4 2 2 3 3" xfId="34225" xr:uid="{00000000-0005-0000-0000-0000008B0000}"/>
    <cellStyle name="Título 3 2 8 4 2 2 4" xfId="31115" xr:uid="{00000000-0005-0000-0000-0000018B0000}"/>
    <cellStyle name="Título 3 2 8 4 2 2 5" xfId="28164" xr:uid="{00000000-0005-0000-0000-0000028B0000}"/>
    <cellStyle name="Título 3 2 8 4 2 3" xfId="24152" xr:uid="{00000000-0005-0000-0000-0000038B0000}"/>
    <cellStyle name="Título 3 2 8 4 2 3 2" xfId="28002" xr:uid="{00000000-0005-0000-0000-0000048B0000}"/>
    <cellStyle name="Título 3 2 8 4 2 3 2 2" xfId="32641" xr:uid="{00000000-0005-0000-0000-0000058B0000}"/>
    <cellStyle name="Título 3 2 8 4 2 3 2 3" xfId="34227" xr:uid="{00000000-0005-0000-0000-0000068B0000}"/>
    <cellStyle name="Título 3 2 8 4 2 3 3" xfId="31117" xr:uid="{00000000-0005-0000-0000-0000078B0000}"/>
    <cellStyle name="Título 3 2 8 4 2 3 4" xfId="28162" xr:uid="{00000000-0005-0000-0000-0000088B0000}"/>
    <cellStyle name="Título 3 2 8 4 2 4" xfId="27999" xr:uid="{00000000-0005-0000-0000-0000098B0000}"/>
    <cellStyle name="Título 3 2 8 4 2 4 2" xfId="32638" xr:uid="{00000000-0005-0000-0000-00000A8B0000}"/>
    <cellStyle name="Título 3 2 8 4 2 4 3" xfId="34224" xr:uid="{00000000-0005-0000-0000-00000B8B0000}"/>
    <cellStyle name="Título 3 2 8 4 2 5" xfId="31114" xr:uid="{00000000-0005-0000-0000-00000C8B0000}"/>
    <cellStyle name="Título 3 2 8 4 2 6" xfId="28165" xr:uid="{00000000-0005-0000-0000-00000D8B0000}"/>
    <cellStyle name="Título 3 2 8 4 3" xfId="24153" xr:uid="{00000000-0005-0000-0000-00000E8B0000}"/>
    <cellStyle name="Título 3 2 8 4 3 2" xfId="24154" xr:uid="{00000000-0005-0000-0000-00000F8B0000}"/>
    <cellStyle name="Título 3 2 8 4 3 2 2" xfId="28004" xr:uid="{00000000-0005-0000-0000-0000108B0000}"/>
    <cellStyle name="Título 3 2 8 4 3 2 2 2" xfId="32643" xr:uid="{00000000-0005-0000-0000-0000118B0000}"/>
    <cellStyle name="Título 3 2 8 4 3 2 2 3" xfId="34229" xr:uid="{00000000-0005-0000-0000-0000128B0000}"/>
    <cellStyle name="Título 3 2 8 4 3 2 3" xfId="31119" xr:uid="{00000000-0005-0000-0000-0000138B0000}"/>
    <cellStyle name="Título 3 2 8 4 3 2 4" xfId="28160" xr:uid="{00000000-0005-0000-0000-0000148B0000}"/>
    <cellStyle name="Título 3 2 8 4 3 3" xfId="28003" xr:uid="{00000000-0005-0000-0000-0000158B0000}"/>
    <cellStyle name="Título 3 2 8 4 3 3 2" xfId="32642" xr:uid="{00000000-0005-0000-0000-0000168B0000}"/>
    <cellStyle name="Título 3 2 8 4 3 3 3" xfId="34228" xr:uid="{00000000-0005-0000-0000-0000178B0000}"/>
    <cellStyle name="Título 3 2 8 4 3 4" xfId="31118" xr:uid="{00000000-0005-0000-0000-0000188B0000}"/>
    <cellStyle name="Título 3 2 8 4 3 5" xfId="28161" xr:uid="{00000000-0005-0000-0000-0000198B0000}"/>
    <cellStyle name="Título 3 2 8 4 4" xfId="24155" xr:uid="{00000000-0005-0000-0000-00001A8B0000}"/>
    <cellStyle name="Título 3 2 8 4 4 2" xfId="28005" xr:uid="{00000000-0005-0000-0000-00001B8B0000}"/>
    <cellStyle name="Título 3 2 8 4 4 2 2" xfId="32644" xr:uid="{00000000-0005-0000-0000-00001C8B0000}"/>
    <cellStyle name="Título 3 2 8 4 4 2 3" xfId="34230" xr:uid="{00000000-0005-0000-0000-00001D8B0000}"/>
    <cellStyle name="Título 3 2 8 4 4 3" xfId="31120" xr:uid="{00000000-0005-0000-0000-00001E8B0000}"/>
    <cellStyle name="Título 3 2 8 4 4 4" xfId="28159" xr:uid="{00000000-0005-0000-0000-00001F8B0000}"/>
    <cellStyle name="Título 3 2 8 4 5" xfId="27998" xr:uid="{00000000-0005-0000-0000-0000208B0000}"/>
    <cellStyle name="Título 3 2 8 4 5 2" xfId="32637" xr:uid="{00000000-0005-0000-0000-0000218B0000}"/>
    <cellStyle name="Título 3 2 8 4 5 3" xfId="34223" xr:uid="{00000000-0005-0000-0000-0000228B0000}"/>
    <cellStyle name="Título 3 2 8 4 6" xfId="31113" xr:uid="{00000000-0005-0000-0000-0000238B0000}"/>
    <cellStyle name="Título 3 2 8 4 7" xfId="28166" xr:uid="{00000000-0005-0000-0000-0000248B0000}"/>
    <cellStyle name="Título 3 2 8 5" xfId="24156" xr:uid="{00000000-0005-0000-0000-0000258B0000}"/>
    <cellStyle name="Título 3 2 8 5 2" xfId="24157" xr:uid="{00000000-0005-0000-0000-0000268B0000}"/>
    <cellStyle name="Título 3 2 8 5 2 2" xfId="24158" xr:uid="{00000000-0005-0000-0000-0000278B0000}"/>
    <cellStyle name="Título 3 2 8 5 2 2 2" xfId="28008" xr:uid="{00000000-0005-0000-0000-0000288B0000}"/>
    <cellStyle name="Título 3 2 8 5 2 2 2 2" xfId="32647" xr:uid="{00000000-0005-0000-0000-0000298B0000}"/>
    <cellStyle name="Título 3 2 8 5 2 2 2 3" xfId="34233" xr:uid="{00000000-0005-0000-0000-00002A8B0000}"/>
    <cellStyle name="Título 3 2 8 5 2 2 3" xfId="31123" xr:uid="{00000000-0005-0000-0000-00002B8B0000}"/>
    <cellStyle name="Título 3 2 8 5 2 2 4" xfId="28156" xr:uid="{00000000-0005-0000-0000-00002C8B0000}"/>
    <cellStyle name="Título 3 2 8 5 2 3" xfId="28007" xr:uid="{00000000-0005-0000-0000-00002D8B0000}"/>
    <cellStyle name="Título 3 2 8 5 2 3 2" xfId="32646" xr:uid="{00000000-0005-0000-0000-00002E8B0000}"/>
    <cellStyle name="Título 3 2 8 5 2 3 3" xfId="34232" xr:uid="{00000000-0005-0000-0000-00002F8B0000}"/>
    <cellStyle name="Título 3 2 8 5 2 4" xfId="31122" xr:uid="{00000000-0005-0000-0000-0000308B0000}"/>
    <cellStyle name="Título 3 2 8 5 2 5" xfId="28157" xr:uid="{00000000-0005-0000-0000-0000318B0000}"/>
    <cellStyle name="Título 3 2 8 5 3" xfId="24159" xr:uid="{00000000-0005-0000-0000-0000328B0000}"/>
    <cellStyle name="Título 3 2 8 5 3 2" xfId="28009" xr:uid="{00000000-0005-0000-0000-0000338B0000}"/>
    <cellStyle name="Título 3 2 8 5 3 2 2" xfId="32648" xr:uid="{00000000-0005-0000-0000-0000348B0000}"/>
    <cellStyle name="Título 3 2 8 5 3 2 3" xfId="34234" xr:uid="{00000000-0005-0000-0000-0000358B0000}"/>
    <cellStyle name="Título 3 2 8 5 3 3" xfId="31124" xr:uid="{00000000-0005-0000-0000-0000368B0000}"/>
    <cellStyle name="Título 3 2 8 5 3 4" xfId="28155" xr:uid="{00000000-0005-0000-0000-0000378B0000}"/>
    <cellStyle name="Título 3 2 8 5 4" xfId="28006" xr:uid="{00000000-0005-0000-0000-0000388B0000}"/>
    <cellStyle name="Título 3 2 8 5 4 2" xfId="32645" xr:uid="{00000000-0005-0000-0000-0000398B0000}"/>
    <cellStyle name="Título 3 2 8 5 4 3" xfId="34231" xr:uid="{00000000-0005-0000-0000-00003A8B0000}"/>
    <cellStyle name="Título 3 2 8 5 5" xfId="31121" xr:uid="{00000000-0005-0000-0000-00003B8B0000}"/>
    <cellStyle name="Título 3 2 8 5 6" xfId="28158" xr:uid="{00000000-0005-0000-0000-00003C8B0000}"/>
    <cellStyle name="Título 3 2 8 6" xfId="24160" xr:uid="{00000000-0005-0000-0000-00003D8B0000}"/>
    <cellStyle name="Título 3 2 8 6 2" xfId="24161" xr:uid="{00000000-0005-0000-0000-00003E8B0000}"/>
    <cellStyle name="Título 3 2 8 6 2 2" xfId="28011" xr:uid="{00000000-0005-0000-0000-00003F8B0000}"/>
    <cellStyle name="Título 3 2 8 6 2 2 2" xfId="32650" xr:uid="{00000000-0005-0000-0000-0000408B0000}"/>
    <cellStyle name="Título 3 2 8 6 2 2 3" xfId="34236" xr:uid="{00000000-0005-0000-0000-0000418B0000}"/>
    <cellStyle name="Título 3 2 8 6 2 3" xfId="31126" xr:uid="{00000000-0005-0000-0000-0000428B0000}"/>
    <cellStyle name="Título 3 2 8 6 2 4" xfId="28153" xr:uid="{00000000-0005-0000-0000-0000438B0000}"/>
    <cellStyle name="Título 3 2 8 6 3" xfId="28010" xr:uid="{00000000-0005-0000-0000-0000448B0000}"/>
    <cellStyle name="Título 3 2 8 6 3 2" xfId="32649" xr:uid="{00000000-0005-0000-0000-0000458B0000}"/>
    <cellStyle name="Título 3 2 8 6 3 3" xfId="34235" xr:uid="{00000000-0005-0000-0000-0000468B0000}"/>
    <cellStyle name="Título 3 2 8 6 4" xfId="31125" xr:uid="{00000000-0005-0000-0000-0000478B0000}"/>
    <cellStyle name="Título 3 2 8 6 5" xfId="28154" xr:uid="{00000000-0005-0000-0000-0000488B0000}"/>
    <cellStyle name="Título 3 2 8 7" xfId="24162" xr:uid="{00000000-0005-0000-0000-0000498B0000}"/>
    <cellStyle name="Título 3 2 8 7 2" xfId="24163" xr:uid="{00000000-0005-0000-0000-00004A8B0000}"/>
    <cellStyle name="Título 3 2 8 7 2 2" xfId="28013" xr:uid="{00000000-0005-0000-0000-00004B8B0000}"/>
    <cellStyle name="Título 3 2 8 7 2 2 2" xfId="32652" xr:uid="{00000000-0005-0000-0000-00004C8B0000}"/>
    <cellStyle name="Título 3 2 8 7 2 2 3" xfId="34238" xr:uid="{00000000-0005-0000-0000-00004D8B0000}"/>
    <cellStyle name="Título 3 2 8 7 2 3" xfId="31128" xr:uid="{00000000-0005-0000-0000-00004E8B0000}"/>
    <cellStyle name="Título 3 2 8 7 2 4" xfId="28151" xr:uid="{00000000-0005-0000-0000-00004F8B0000}"/>
    <cellStyle name="Título 3 2 8 7 3" xfId="28012" xr:uid="{00000000-0005-0000-0000-0000508B0000}"/>
    <cellStyle name="Título 3 2 8 7 3 2" xfId="32651" xr:uid="{00000000-0005-0000-0000-0000518B0000}"/>
    <cellStyle name="Título 3 2 8 7 3 3" xfId="34237" xr:uid="{00000000-0005-0000-0000-0000528B0000}"/>
    <cellStyle name="Título 3 2 8 7 4" xfId="31127" xr:uid="{00000000-0005-0000-0000-0000538B0000}"/>
    <cellStyle name="Título 3 2 8 7 5" xfId="28152" xr:uid="{00000000-0005-0000-0000-0000548B0000}"/>
    <cellStyle name="Título 3 2 8 8" xfId="24164" xr:uid="{00000000-0005-0000-0000-0000558B0000}"/>
    <cellStyle name="Título 3 2 8 8 2" xfId="28014" xr:uid="{00000000-0005-0000-0000-0000568B0000}"/>
    <cellStyle name="Título 3 2 8 8 2 2" xfId="32653" xr:uid="{00000000-0005-0000-0000-0000578B0000}"/>
    <cellStyle name="Título 3 2 8 8 2 3" xfId="34239" xr:uid="{00000000-0005-0000-0000-0000588B0000}"/>
    <cellStyle name="Título 3 2 8 8 3" xfId="31129" xr:uid="{00000000-0005-0000-0000-0000598B0000}"/>
    <cellStyle name="Título 3 2 8 8 4" xfId="28150" xr:uid="{00000000-0005-0000-0000-00005A8B0000}"/>
    <cellStyle name="Título 3 2 8 9" xfId="27947" xr:uid="{00000000-0005-0000-0000-00005B8B0000}"/>
    <cellStyle name="Título 3 2 8 9 2" xfId="32586" xr:uid="{00000000-0005-0000-0000-00005C8B0000}"/>
    <cellStyle name="Título 3 2 8 9 3" xfId="34172" xr:uid="{00000000-0005-0000-0000-00005D8B0000}"/>
    <cellStyle name="Título 3 2 8_Client_Report_SSFD_286_UI_15May14_06h00" xfId="37161" xr:uid="{00000000-0005-0000-0000-00005E8B0000}"/>
    <cellStyle name="Título 3 2 9" xfId="24165" xr:uid="{00000000-0005-0000-0000-00005F8B0000}"/>
    <cellStyle name="Título 3 2 9 10" xfId="31130" xr:uid="{00000000-0005-0000-0000-0000608B0000}"/>
    <cellStyle name="Título 3 2 9 11" xfId="28149" xr:uid="{00000000-0005-0000-0000-0000618B0000}"/>
    <cellStyle name="Título 3 2 9 2" xfId="24166" xr:uid="{00000000-0005-0000-0000-0000628B0000}"/>
    <cellStyle name="Título 3 2 9 2 2" xfId="24167" xr:uid="{00000000-0005-0000-0000-0000638B0000}"/>
    <cellStyle name="Título 3 2 9 2 2 2" xfId="24168" xr:uid="{00000000-0005-0000-0000-0000648B0000}"/>
    <cellStyle name="Título 3 2 9 2 2 2 2" xfId="24169" xr:uid="{00000000-0005-0000-0000-0000658B0000}"/>
    <cellStyle name="Título 3 2 9 2 2 2 2 2" xfId="24170" xr:uid="{00000000-0005-0000-0000-0000668B0000}"/>
    <cellStyle name="Título 3 2 9 2 2 2 2 2 2" xfId="28020" xr:uid="{00000000-0005-0000-0000-0000678B0000}"/>
    <cellStyle name="Título 3 2 9 2 2 2 2 2 2 2" xfId="32659" xr:uid="{00000000-0005-0000-0000-0000688B0000}"/>
    <cellStyle name="Título 3 2 9 2 2 2 2 2 2 3" xfId="34245" xr:uid="{00000000-0005-0000-0000-0000698B0000}"/>
    <cellStyle name="Título 3 2 9 2 2 2 2 2 3" xfId="31135" xr:uid="{00000000-0005-0000-0000-00006A8B0000}"/>
    <cellStyle name="Título 3 2 9 2 2 2 2 2 4" xfId="28144" xr:uid="{00000000-0005-0000-0000-00006B8B0000}"/>
    <cellStyle name="Título 3 2 9 2 2 2 2 3" xfId="28019" xr:uid="{00000000-0005-0000-0000-00006C8B0000}"/>
    <cellStyle name="Título 3 2 9 2 2 2 2 3 2" xfId="32658" xr:uid="{00000000-0005-0000-0000-00006D8B0000}"/>
    <cellStyle name="Título 3 2 9 2 2 2 2 3 3" xfId="34244" xr:uid="{00000000-0005-0000-0000-00006E8B0000}"/>
    <cellStyle name="Título 3 2 9 2 2 2 2 4" xfId="31134" xr:uid="{00000000-0005-0000-0000-00006F8B0000}"/>
    <cellStyle name="Título 3 2 9 2 2 2 2 5" xfId="28145" xr:uid="{00000000-0005-0000-0000-0000708B0000}"/>
    <cellStyle name="Título 3 2 9 2 2 2 3" xfId="24171" xr:uid="{00000000-0005-0000-0000-0000718B0000}"/>
    <cellStyle name="Título 3 2 9 2 2 2 3 2" xfId="28021" xr:uid="{00000000-0005-0000-0000-0000728B0000}"/>
    <cellStyle name="Título 3 2 9 2 2 2 3 2 2" xfId="32660" xr:uid="{00000000-0005-0000-0000-0000738B0000}"/>
    <cellStyle name="Título 3 2 9 2 2 2 3 2 3" xfId="34246" xr:uid="{00000000-0005-0000-0000-0000748B0000}"/>
    <cellStyle name="Título 3 2 9 2 2 2 3 3" xfId="31136" xr:uid="{00000000-0005-0000-0000-0000758B0000}"/>
    <cellStyle name="Título 3 2 9 2 2 2 3 4" xfId="28143" xr:uid="{00000000-0005-0000-0000-0000768B0000}"/>
    <cellStyle name="Título 3 2 9 2 2 2 4" xfId="28018" xr:uid="{00000000-0005-0000-0000-0000778B0000}"/>
    <cellStyle name="Título 3 2 9 2 2 2 4 2" xfId="32657" xr:uid="{00000000-0005-0000-0000-0000788B0000}"/>
    <cellStyle name="Título 3 2 9 2 2 2 4 3" xfId="34243" xr:uid="{00000000-0005-0000-0000-0000798B0000}"/>
    <cellStyle name="Título 3 2 9 2 2 2 5" xfId="31133" xr:uid="{00000000-0005-0000-0000-00007A8B0000}"/>
    <cellStyle name="Título 3 2 9 2 2 2 6" xfId="28146" xr:uid="{00000000-0005-0000-0000-00007B8B0000}"/>
    <cellStyle name="Título 3 2 9 2 2 3" xfId="24172" xr:uid="{00000000-0005-0000-0000-00007C8B0000}"/>
    <cellStyle name="Título 3 2 9 2 2 3 2" xfId="24173" xr:uid="{00000000-0005-0000-0000-00007D8B0000}"/>
    <cellStyle name="Título 3 2 9 2 2 3 2 2" xfId="28023" xr:uid="{00000000-0005-0000-0000-00007E8B0000}"/>
    <cellStyle name="Título 3 2 9 2 2 3 2 2 2" xfId="32662" xr:uid="{00000000-0005-0000-0000-00007F8B0000}"/>
    <cellStyle name="Título 3 2 9 2 2 3 2 2 3" xfId="34248" xr:uid="{00000000-0005-0000-0000-0000808B0000}"/>
    <cellStyle name="Título 3 2 9 2 2 3 2 3" xfId="31138" xr:uid="{00000000-0005-0000-0000-0000818B0000}"/>
    <cellStyle name="Título 3 2 9 2 2 3 2 4" xfId="28141" xr:uid="{00000000-0005-0000-0000-0000828B0000}"/>
    <cellStyle name="Título 3 2 9 2 2 3 3" xfId="28022" xr:uid="{00000000-0005-0000-0000-0000838B0000}"/>
    <cellStyle name="Título 3 2 9 2 2 3 3 2" xfId="32661" xr:uid="{00000000-0005-0000-0000-0000848B0000}"/>
    <cellStyle name="Título 3 2 9 2 2 3 3 3" xfId="34247" xr:uid="{00000000-0005-0000-0000-0000858B0000}"/>
    <cellStyle name="Título 3 2 9 2 2 3 4" xfId="31137" xr:uid="{00000000-0005-0000-0000-0000868B0000}"/>
    <cellStyle name="Título 3 2 9 2 2 3 5" xfId="28142" xr:uid="{00000000-0005-0000-0000-0000878B0000}"/>
    <cellStyle name="Título 3 2 9 2 2 4" xfId="24174" xr:uid="{00000000-0005-0000-0000-0000888B0000}"/>
    <cellStyle name="Título 3 2 9 2 2 4 2" xfId="28024" xr:uid="{00000000-0005-0000-0000-0000898B0000}"/>
    <cellStyle name="Título 3 2 9 2 2 4 2 2" xfId="32663" xr:uid="{00000000-0005-0000-0000-00008A8B0000}"/>
    <cellStyle name="Título 3 2 9 2 2 4 2 3" xfId="34249" xr:uid="{00000000-0005-0000-0000-00008B8B0000}"/>
    <cellStyle name="Título 3 2 9 2 2 4 3" xfId="31139" xr:uid="{00000000-0005-0000-0000-00008C8B0000}"/>
    <cellStyle name="Título 3 2 9 2 2 4 4" xfId="28140" xr:uid="{00000000-0005-0000-0000-00008D8B0000}"/>
    <cellStyle name="Título 3 2 9 2 2 5" xfId="28017" xr:uid="{00000000-0005-0000-0000-00008E8B0000}"/>
    <cellStyle name="Título 3 2 9 2 2 5 2" xfId="32656" xr:uid="{00000000-0005-0000-0000-00008F8B0000}"/>
    <cellStyle name="Título 3 2 9 2 2 5 3" xfId="34242" xr:uid="{00000000-0005-0000-0000-0000908B0000}"/>
    <cellStyle name="Título 3 2 9 2 2 6" xfId="31132" xr:uid="{00000000-0005-0000-0000-0000918B0000}"/>
    <cellStyle name="Título 3 2 9 2 2 7" xfId="28147" xr:uid="{00000000-0005-0000-0000-0000928B0000}"/>
    <cellStyle name="Título 3 2 9 2 3" xfId="24175" xr:uid="{00000000-0005-0000-0000-0000938B0000}"/>
    <cellStyle name="Título 3 2 9 2 3 2" xfId="24176" xr:uid="{00000000-0005-0000-0000-0000948B0000}"/>
    <cellStyle name="Título 3 2 9 2 3 2 2" xfId="24177" xr:uid="{00000000-0005-0000-0000-0000958B0000}"/>
    <cellStyle name="Título 3 2 9 2 3 2 2 2" xfId="28027" xr:uid="{00000000-0005-0000-0000-0000968B0000}"/>
    <cellStyle name="Título 3 2 9 2 3 2 2 2 2" xfId="32666" xr:uid="{00000000-0005-0000-0000-0000978B0000}"/>
    <cellStyle name="Título 3 2 9 2 3 2 2 2 3" xfId="34252" xr:uid="{00000000-0005-0000-0000-0000988B0000}"/>
    <cellStyle name="Título 3 2 9 2 3 2 2 3" xfId="31142" xr:uid="{00000000-0005-0000-0000-0000998B0000}"/>
    <cellStyle name="Título 3 2 9 2 3 2 2 4" xfId="28137" xr:uid="{00000000-0005-0000-0000-00009A8B0000}"/>
    <cellStyle name="Título 3 2 9 2 3 2 3" xfId="28026" xr:uid="{00000000-0005-0000-0000-00009B8B0000}"/>
    <cellStyle name="Título 3 2 9 2 3 2 3 2" xfId="32665" xr:uid="{00000000-0005-0000-0000-00009C8B0000}"/>
    <cellStyle name="Título 3 2 9 2 3 2 3 3" xfId="34251" xr:uid="{00000000-0005-0000-0000-00009D8B0000}"/>
    <cellStyle name="Título 3 2 9 2 3 2 4" xfId="31141" xr:uid="{00000000-0005-0000-0000-00009E8B0000}"/>
    <cellStyle name="Título 3 2 9 2 3 2 5" xfId="28138" xr:uid="{00000000-0005-0000-0000-00009F8B0000}"/>
    <cellStyle name="Título 3 2 9 2 3 3" xfId="24178" xr:uid="{00000000-0005-0000-0000-0000A08B0000}"/>
    <cellStyle name="Título 3 2 9 2 3 3 2" xfId="28028" xr:uid="{00000000-0005-0000-0000-0000A18B0000}"/>
    <cellStyle name="Título 3 2 9 2 3 3 2 2" xfId="32667" xr:uid="{00000000-0005-0000-0000-0000A28B0000}"/>
    <cellStyle name="Título 3 2 9 2 3 3 2 3" xfId="34253" xr:uid="{00000000-0005-0000-0000-0000A38B0000}"/>
    <cellStyle name="Título 3 2 9 2 3 3 3" xfId="31143" xr:uid="{00000000-0005-0000-0000-0000A48B0000}"/>
    <cellStyle name="Título 3 2 9 2 3 3 4" xfId="28136" xr:uid="{00000000-0005-0000-0000-0000A58B0000}"/>
    <cellStyle name="Título 3 2 9 2 3 4" xfId="28025" xr:uid="{00000000-0005-0000-0000-0000A68B0000}"/>
    <cellStyle name="Título 3 2 9 2 3 4 2" xfId="32664" xr:uid="{00000000-0005-0000-0000-0000A78B0000}"/>
    <cellStyle name="Título 3 2 9 2 3 4 3" xfId="34250" xr:uid="{00000000-0005-0000-0000-0000A88B0000}"/>
    <cellStyle name="Título 3 2 9 2 3 5" xfId="31140" xr:uid="{00000000-0005-0000-0000-0000A98B0000}"/>
    <cellStyle name="Título 3 2 9 2 3 6" xfId="28139" xr:uid="{00000000-0005-0000-0000-0000AA8B0000}"/>
    <cellStyle name="Título 3 2 9 2 4" xfId="24179" xr:uid="{00000000-0005-0000-0000-0000AB8B0000}"/>
    <cellStyle name="Título 3 2 9 2 4 2" xfId="24180" xr:uid="{00000000-0005-0000-0000-0000AC8B0000}"/>
    <cellStyle name="Título 3 2 9 2 4 2 2" xfId="28030" xr:uid="{00000000-0005-0000-0000-0000AD8B0000}"/>
    <cellStyle name="Título 3 2 9 2 4 2 2 2" xfId="32669" xr:uid="{00000000-0005-0000-0000-0000AE8B0000}"/>
    <cellStyle name="Título 3 2 9 2 4 2 2 3" xfId="34255" xr:uid="{00000000-0005-0000-0000-0000AF8B0000}"/>
    <cellStyle name="Título 3 2 9 2 4 2 3" xfId="31145" xr:uid="{00000000-0005-0000-0000-0000B08B0000}"/>
    <cellStyle name="Título 3 2 9 2 4 2 4" xfId="28134" xr:uid="{00000000-0005-0000-0000-0000B18B0000}"/>
    <cellStyle name="Título 3 2 9 2 4 3" xfId="28029" xr:uid="{00000000-0005-0000-0000-0000B28B0000}"/>
    <cellStyle name="Título 3 2 9 2 4 3 2" xfId="32668" xr:uid="{00000000-0005-0000-0000-0000B38B0000}"/>
    <cellStyle name="Título 3 2 9 2 4 3 3" xfId="34254" xr:uid="{00000000-0005-0000-0000-0000B48B0000}"/>
    <cellStyle name="Título 3 2 9 2 4 4" xfId="31144" xr:uid="{00000000-0005-0000-0000-0000B58B0000}"/>
    <cellStyle name="Título 3 2 9 2 4 5" xfId="28135" xr:uid="{00000000-0005-0000-0000-0000B68B0000}"/>
    <cellStyle name="Título 3 2 9 2 5" xfId="24181" xr:uid="{00000000-0005-0000-0000-0000B78B0000}"/>
    <cellStyle name="Título 3 2 9 2 5 2" xfId="28031" xr:uid="{00000000-0005-0000-0000-0000B88B0000}"/>
    <cellStyle name="Título 3 2 9 2 5 2 2" xfId="32670" xr:uid="{00000000-0005-0000-0000-0000B98B0000}"/>
    <cellStyle name="Título 3 2 9 2 5 2 3" xfId="34256" xr:uid="{00000000-0005-0000-0000-0000BA8B0000}"/>
    <cellStyle name="Título 3 2 9 2 5 3" xfId="31146" xr:uid="{00000000-0005-0000-0000-0000BB8B0000}"/>
    <cellStyle name="Título 3 2 9 2 5 4" xfId="28133" xr:uid="{00000000-0005-0000-0000-0000BC8B0000}"/>
    <cellStyle name="Título 3 2 9 2 6" xfId="28016" xr:uid="{00000000-0005-0000-0000-0000BD8B0000}"/>
    <cellStyle name="Título 3 2 9 2 6 2" xfId="32655" xr:uid="{00000000-0005-0000-0000-0000BE8B0000}"/>
    <cellStyle name="Título 3 2 9 2 6 3" xfId="34241" xr:uid="{00000000-0005-0000-0000-0000BF8B0000}"/>
    <cellStyle name="Título 3 2 9 2 7" xfId="31131" xr:uid="{00000000-0005-0000-0000-0000C08B0000}"/>
    <cellStyle name="Título 3 2 9 2 8" xfId="28148" xr:uid="{00000000-0005-0000-0000-0000C18B0000}"/>
    <cellStyle name="Título 3 2 9 3" xfId="24182" xr:uid="{00000000-0005-0000-0000-0000C28B0000}"/>
    <cellStyle name="Título 3 2 9 3 2" xfId="24183" xr:uid="{00000000-0005-0000-0000-0000C38B0000}"/>
    <cellStyle name="Título 3 2 9 3 2 2" xfId="24184" xr:uid="{00000000-0005-0000-0000-0000C48B0000}"/>
    <cellStyle name="Título 3 2 9 3 2 2 2" xfId="24185" xr:uid="{00000000-0005-0000-0000-0000C58B0000}"/>
    <cellStyle name="Título 3 2 9 3 2 2 2 2" xfId="28035" xr:uid="{00000000-0005-0000-0000-0000C68B0000}"/>
    <cellStyle name="Título 3 2 9 3 2 2 2 2 2" xfId="32674" xr:uid="{00000000-0005-0000-0000-0000C78B0000}"/>
    <cellStyle name="Título 3 2 9 3 2 2 2 2 3" xfId="34260" xr:uid="{00000000-0005-0000-0000-0000C88B0000}"/>
    <cellStyle name="Título 3 2 9 3 2 2 2 3" xfId="31150" xr:uid="{00000000-0005-0000-0000-0000C98B0000}"/>
    <cellStyle name="Título 3 2 9 3 2 2 2 4" xfId="28129" xr:uid="{00000000-0005-0000-0000-0000CA8B0000}"/>
    <cellStyle name="Título 3 2 9 3 2 2 3" xfId="28034" xr:uid="{00000000-0005-0000-0000-0000CB8B0000}"/>
    <cellStyle name="Título 3 2 9 3 2 2 3 2" xfId="32673" xr:uid="{00000000-0005-0000-0000-0000CC8B0000}"/>
    <cellStyle name="Título 3 2 9 3 2 2 3 3" xfId="34259" xr:uid="{00000000-0005-0000-0000-0000CD8B0000}"/>
    <cellStyle name="Título 3 2 9 3 2 2 4" xfId="31149" xr:uid="{00000000-0005-0000-0000-0000CE8B0000}"/>
    <cellStyle name="Título 3 2 9 3 2 2 5" xfId="28130" xr:uid="{00000000-0005-0000-0000-0000CF8B0000}"/>
    <cellStyle name="Título 3 2 9 3 2 3" xfId="24186" xr:uid="{00000000-0005-0000-0000-0000D08B0000}"/>
    <cellStyle name="Título 3 2 9 3 2 3 2" xfId="28036" xr:uid="{00000000-0005-0000-0000-0000D18B0000}"/>
    <cellStyle name="Título 3 2 9 3 2 3 2 2" xfId="32675" xr:uid="{00000000-0005-0000-0000-0000D28B0000}"/>
    <cellStyle name="Título 3 2 9 3 2 3 2 3" xfId="34261" xr:uid="{00000000-0005-0000-0000-0000D38B0000}"/>
    <cellStyle name="Título 3 2 9 3 2 3 3" xfId="31151" xr:uid="{00000000-0005-0000-0000-0000D48B0000}"/>
    <cellStyle name="Título 3 2 9 3 2 3 4" xfId="28128" xr:uid="{00000000-0005-0000-0000-0000D58B0000}"/>
    <cellStyle name="Título 3 2 9 3 2 4" xfId="28033" xr:uid="{00000000-0005-0000-0000-0000D68B0000}"/>
    <cellStyle name="Título 3 2 9 3 2 4 2" xfId="32672" xr:uid="{00000000-0005-0000-0000-0000D78B0000}"/>
    <cellStyle name="Título 3 2 9 3 2 4 3" xfId="34258" xr:uid="{00000000-0005-0000-0000-0000D88B0000}"/>
    <cellStyle name="Título 3 2 9 3 2 5" xfId="31148" xr:uid="{00000000-0005-0000-0000-0000D98B0000}"/>
    <cellStyle name="Título 3 2 9 3 2 6" xfId="28131" xr:uid="{00000000-0005-0000-0000-0000DA8B0000}"/>
    <cellStyle name="Título 3 2 9 3 3" xfId="24187" xr:uid="{00000000-0005-0000-0000-0000DB8B0000}"/>
    <cellStyle name="Título 3 2 9 3 3 2" xfId="24188" xr:uid="{00000000-0005-0000-0000-0000DC8B0000}"/>
    <cellStyle name="Título 3 2 9 3 3 2 2" xfId="28038" xr:uid="{00000000-0005-0000-0000-0000DD8B0000}"/>
    <cellStyle name="Título 3 2 9 3 3 2 2 2" xfId="32677" xr:uid="{00000000-0005-0000-0000-0000DE8B0000}"/>
    <cellStyle name="Título 3 2 9 3 3 2 2 3" xfId="34263" xr:uid="{00000000-0005-0000-0000-0000DF8B0000}"/>
    <cellStyle name="Título 3 2 9 3 3 2 3" xfId="31153" xr:uid="{00000000-0005-0000-0000-0000E08B0000}"/>
    <cellStyle name="Título 3 2 9 3 3 2 4" xfId="28126" xr:uid="{00000000-0005-0000-0000-0000E18B0000}"/>
    <cellStyle name="Título 3 2 9 3 3 3" xfId="28037" xr:uid="{00000000-0005-0000-0000-0000E28B0000}"/>
    <cellStyle name="Título 3 2 9 3 3 3 2" xfId="32676" xr:uid="{00000000-0005-0000-0000-0000E38B0000}"/>
    <cellStyle name="Título 3 2 9 3 3 3 3" xfId="34262" xr:uid="{00000000-0005-0000-0000-0000E48B0000}"/>
    <cellStyle name="Título 3 2 9 3 3 4" xfId="31152" xr:uid="{00000000-0005-0000-0000-0000E58B0000}"/>
    <cellStyle name="Título 3 2 9 3 3 5" xfId="28127" xr:uid="{00000000-0005-0000-0000-0000E68B0000}"/>
    <cellStyle name="Título 3 2 9 3 4" xfId="24189" xr:uid="{00000000-0005-0000-0000-0000E78B0000}"/>
    <cellStyle name="Título 3 2 9 3 4 2" xfId="28039" xr:uid="{00000000-0005-0000-0000-0000E88B0000}"/>
    <cellStyle name="Título 3 2 9 3 4 2 2" xfId="32678" xr:uid="{00000000-0005-0000-0000-0000E98B0000}"/>
    <cellStyle name="Título 3 2 9 3 4 2 3" xfId="34264" xr:uid="{00000000-0005-0000-0000-0000EA8B0000}"/>
    <cellStyle name="Título 3 2 9 3 4 3" xfId="31154" xr:uid="{00000000-0005-0000-0000-0000EB8B0000}"/>
    <cellStyle name="Título 3 2 9 3 4 4" xfId="28125" xr:uid="{00000000-0005-0000-0000-0000EC8B0000}"/>
    <cellStyle name="Título 3 2 9 3 5" xfId="28032" xr:uid="{00000000-0005-0000-0000-0000ED8B0000}"/>
    <cellStyle name="Título 3 2 9 3 5 2" xfId="32671" xr:uid="{00000000-0005-0000-0000-0000EE8B0000}"/>
    <cellStyle name="Título 3 2 9 3 5 3" xfId="34257" xr:uid="{00000000-0005-0000-0000-0000EF8B0000}"/>
    <cellStyle name="Título 3 2 9 3 6" xfId="31147" xr:uid="{00000000-0005-0000-0000-0000F08B0000}"/>
    <cellStyle name="Título 3 2 9 3 7" xfId="28132" xr:uid="{00000000-0005-0000-0000-0000F18B0000}"/>
    <cellStyle name="Título 3 2 9 4" xfId="24190" xr:uid="{00000000-0005-0000-0000-0000F28B0000}"/>
    <cellStyle name="Título 3 2 9 4 2" xfId="24191" xr:uid="{00000000-0005-0000-0000-0000F38B0000}"/>
    <cellStyle name="Título 3 2 9 4 2 2" xfId="24192" xr:uid="{00000000-0005-0000-0000-0000F48B0000}"/>
    <cellStyle name="Título 3 2 9 4 2 2 2" xfId="28042" xr:uid="{00000000-0005-0000-0000-0000F58B0000}"/>
    <cellStyle name="Título 3 2 9 4 2 2 2 2" xfId="32681" xr:uid="{00000000-0005-0000-0000-0000F68B0000}"/>
    <cellStyle name="Título 3 2 9 4 2 2 2 3" xfId="34267" xr:uid="{00000000-0005-0000-0000-0000F78B0000}"/>
    <cellStyle name="Título 3 2 9 4 2 2 3" xfId="31157" xr:uid="{00000000-0005-0000-0000-0000F88B0000}"/>
    <cellStyle name="Título 3 2 9 4 2 2 4" xfId="28122" xr:uid="{00000000-0005-0000-0000-0000F98B0000}"/>
    <cellStyle name="Título 3 2 9 4 2 3" xfId="28041" xr:uid="{00000000-0005-0000-0000-0000FA8B0000}"/>
    <cellStyle name="Título 3 2 9 4 2 3 2" xfId="32680" xr:uid="{00000000-0005-0000-0000-0000FB8B0000}"/>
    <cellStyle name="Título 3 2 9 4 2 3 3" xfId="34266" xr:uid="{00000000-0005-0000-0000-0000FC8B0000}"/>
    <cellStyle name="Título 3 2 9 4 2 4" xfId="31156" xr:uid="{00000000-0005-0000-0000-0000FD8B0000}"/>
    <cellStyle name="Título 3 2 9 4 2 5" xfId="28123" xr:uid="{00000000-0005-0000-0000-0000FE8B0000}"/>
    <cellStyle name="Título 3 2 9 4 3" xfId="24193" xr:uid="{00000000-0005-0000-0000-0000FF8B0000}"/>
    <cellStyle name="Título 3 2 9 4 3 2" xfId="28043" xr:uid="{00000000-0005-0000-0000-0000008C0000}"/>
    <cellStyle name="Título 3 2 9 4 3 2 2" xfId="32682" xr:uid="{00000000-0005-0000-0000-0000018C0000}"/>
    <cellStyle name="Título 3 2 9 4 3 2 3" xfId="34268" xr:uid="{00000000-0005-0000-0000-0000028C0000}"/>
    <cellStyle name="Título 3 2 9 4 3 3" xfId="31158" xr:uid="{00000000-0005-0000-0000-0000038C0000}"/>
    <cellStyle name="Título 3 2 9 4 3 4" xfId="28121" xr:uid="{00000000-0005-0000-0000-0000048C0000}"/>
    <cellStyle name="Título 3 2 9 4 4" xfId="28040" xr:uid="{00000000-0005-0000-0000-0000058C0000}"/>
    <cellStyle name="Título 3 2 9 4 4 2" xfId="32679" xr:uid="{00000000-0005-0000-0000-0000068C0000}"/>
    <cellStyle name="Título 3 2 9 4 4 3" xfId="34265" xr:uid="{00000000-0005-0000-0000-0000078C0000}"/>
    <cellStyle name="Título 3 2 9 4 5" xfId="31155" xr:uid="{00000000-0005-0000-0000-0000088C0000}"/>
    <cellStyle name="Título 3 2 9 4 6" xfId="28124" xr:uid="{00000000-0005-0000-0000-0000098C0000}"/>
    <cellStyle name="Título 3 2 9 5" xfId="24194" xr:uid="{00000000-0005-0000-0000-00000A8C0000}"/>
    <cellStyle name="Título 3 2 9 5 2" xfId="24195" xr:uid="{00000000-0005-0000-0000-00000B8C0000}"/>
    <cellStyle name="Título 3 2 9 5 2 2" xfId="28045" xr:uid="{00000000-0005-0000-0000-00000C8C0000}"/>
    <cellStyle name="Título 3 2 9 5 2 2 2" xfId="32684" xr:uid="{00000000-0005-0000-0000-00000D8C0000}"/>
    <cellStyle name="Título 3 2 9 5 2 2 3" xfId="34270" xr:uid="{00000000-0005-0000-0000-00000E8C0000}"/>
    <cellStyle name="Título 3 2 9 5 2 3" xfId="31160" xr:uid="{00000000-0005-0000-0000-00000F8C0000}"/>
    <cellStyle name="Título 3 2 9 5 2 4" xfId="28119" xr:uid="{00000000-0005-0000-0000-0000108C0000}"/>
    <cellStyle name="Título 3 2 9 5 3" xfId="28044" xr:uid="{00000000-0005-0000-0000-0000118C0000}"/>
    <cellStyle name="Título 3 2 9 5 3 2" xfId="32683" xr:uid="{00000000-0005-0000-0000-0000128C0000}"/>
    <cellStyle name="Título 3 2 9 5 3 3" xfId="34269" xr:uid="{00000000-0005-0000-0000-0000138C0000}"/>
    <cellStyle name="Título 3 2 9 5 4" xfId="31159" xr:uid="{00000000-0005-0000-0000-0000148C0000}"/>
    <cellStyle name="Título 3 2 9 5 5" xfId="28120" xr:uid="{00000000-0005-0000-0000-0000158C0000}"/>
    <cellStyle name="Título 3 2 9 6" xfId="24196" xr:uid="{00000000-0005-0000-0000-0000168C0000}"/>
    <cellStyle name="Título 3 2 9 6 2" xfId="24197" xr:uid="{00000000-0005-0000-0000-0000178C0000}"/>
    <cellStyle name="Título 3 2 9 6 2 2" xfId="28047" xr:uid="{00000000-0005-0000-0000-0000188C0000}"/>
    <cellStyle name="Título 3 2 9 6 2 2 2" xfId="32686" xr:uid="{00000000-0005-0000-0000-0000198C0000}"/>
    <cellStyle name="Título 3 2 9 6 2 2 3" xfId="34272" xr:uid="{00000000-0005-0000-0000-00001A8C0000}"/>
    <cellStyle name="Título 3 2 9 6 2 3" xfId="31162" xr:uid="{00000000-0005-0000-0000-00001B8C0000}"/>
    <cellStyle name="Título 3 2 9 6 2 4" xfId="28117" xr:uid="{00000000-0005-0000-0000-00001C8C0000}"/>
    <cellStyle name="Título 3 2 9 6 3" xfId="28046" xr:uid="{00000000-0005-0000-0000-00001D8C0000}"/>
    <cellStyle name="Título 3 2 9 6 3 2" xfId="32685" xr:uid="{00000000-0005-0000-0000-00001E8C0000}"/>
    <cellStyle name="Título 3 2 9 6 3 3" xfId="34271" xr:uid="{00000000-0005-0000-0000-00001F8C0000}"/>
    <cellStyle name="Título 3 2 9 6 4" xfId="31161" xr:uid="{00000000-0005-0000-0000-0000208C0000}"/>
    <cellStyle name="Título 3 2 9 6 5" xfId="28118" xr:uid="{00000000-0005-0000-0000-0000218C0000}"/>
    <cellStyle name="Título 3 2 9 7" xfId="24198" xr:uid="{00000000-0005-0000-0000-0000228C0000}"/>
    <cellStyle name="Título 3 2 9 7 2" xfId="28048" xr:uid="{00000000-0005-0000-0000-0000238C0000}"/>
    <cellStyle name="Título 3 2 9 7 2 2" xfId="32687" xr:uid="{00000000-0005-0000-0000-0000248C0000}"/>
    <cellStyle name="Título 3 2 9 7 2 3" xfId="34273" xr:uid="{00000000-0005-0000-0000-0000258C0000}"/>
    <cellStyle name="Título 3 2 9 7 3" xfId="31163" xr:uid="{00000000-0005-0000-0000-0000268C0000}"/>
    <cellStyle name="Título 3 2 9 7 4" xfId="28116" xr:uid="{00000000-0005-0000-0000-0000278C0000}"/>
    <cellStyle name="Título 3 2 9 8" xfId="28015" xr:uid="{00000000-0005-0000-0000-0000288C0000}"/>
    <cellStyle name="Título 3 2 9 8 2" xfId="32654" xr:uid="{00000000-0005-0000-0000-0000298C0000}"/>
    <cellStyle name="Título 3 2 9 8 3" xfId="34240" xr:uid="{00000000-0005-0000-0000-00002A8C0000}"/>
    <cellStyle name="Título 3 2 9 9" xfId="28113" xr:uid="{00000000-0005-0000-0000-00002B8C0000}"/>
    <cellStyle name="Título 3 2 9 9 2" xfId="32749" xr:uid="{00000000-0005-0000-0000-00002C8C0000}"/>
    <cellStyle name="Título 3 2 9 9 3" xfId="34335" xr:uid="{00000000-0005-0000-0000-00002D8C0000}"/>
    <cellStyle name="Título 3 2_Client_Report_SSFD_286_UI_15May14_06h00" xfId="37162" xr:uid="{00000000-0005-0000-0000-00002E8C0000}"/>
    <cellStyle name="Título 4" xfId="24199" xr:uid="{00000000-0005-0000-0000-00002F8C0000}"/>
    <cellStyle name="Título 4 2" xfId="24200" xr:uid="{00000000-0005-0000-0000-0000308C0000}"/>
    <cellStyle name="Título 4_Client_Report_SSFD_286_UI_15May14_06h00" xfId="37163" xr:uid="{00000000-0005-0000-0000-0000318C0000}"/>
    <cellStyle name="Total 10" xfId="34889" xr:uid="{00000000-0005-0000-0000-0000328C0000}"/>
    <cellStyle name="Total 10 2" xfId="37416" xr:uid="{00000000-0005-0000-0000-0000338C0000}"/>
    <cellStyle name="Total 10 3" xfId="35059" xr:uid="{00000000-0005-0000-0000-0000348C0000}"/>
    <cellStyle name="Total 11" xfId="35058" xr:uid="{00000000-0005-0000-0000-0000358C0000}"/>
    <cellStyle name="Total 12" xfId="38099" xr:uid="{00000000-0005-0000-0000-0000368C0000}"/>
    <cellStyle name="Total 13" xfId="399" xr:uid="{00000000-0005-0000-0000-0000378C0000}"/>
    <cellStyle name="Total 2" xfId="168" xr:uid="{00000000-0005-0000-0000-0000388C0000}"/>
    <cellStyle name="Total 2 10" xfId="24202" xr:uid="{00000000-0005-0000-0000-0000398C0000}"/>
    <cellStyle name="Total 2 10 2" xfId="24203" xr:uid="{00000000-0005-0000-0000-00003A8C0000}"/>
    <cellStyle name="Total 2 10 2 2" xfId="24204" xr:uid="{00000000-0005-0000-0000-00003B8C0000}"/>
    <cellStyle name="Total 2 10 2 2 2" xfId="24205" xr:uid="{00000000-0005-0000-0000-00003C8C0000}"/>
    <cellStyle name="Total 2 10 2 2 3" xfId="24206" xr:uid="{00000000-0005-0000-0000-00003D8C0000}"/>
    <cellStyle name="Total 2 10 2 2 4" xfId="24207" xr:uid="{00000000-0005-0000-0000-00003E8C0000}"/>
    <cellStyle name="Total 2 10 2 2 5" xfId="24208" xr:uid="{00000000-0005-0000-0000-00003F8C0000}"/>
    <cellStyle name="Total 2 10 2 2 6" xfId="24209" xr:uid="{00000000-0005-0000-0000-0000408C0000}"/>
    <cellStyle name="Total 2 10 2 3" xfId="24210" xr:uid="{00000000-0005-0000-0000-0000418C0000}"/>
    <cellStyle name="Total 2 10 2 3 2" xfId="24211" xr:uid="{00000000-0005-0000-0000-0000428C0000}"/>
    <cellStyle name="Total 2 10 2 3 3" xfId="24212" xr:uid="{00000000-0005-0000-0000-0000438C0000}"/>
    <cellStyle name="Total 2 10 2 3 4" xfId="24213" xr:uid="{00000000-0005-0000-0000-0000448C0000}"/>
    <cellStyle name="Total 2 10 2 3 5" xfId="24214" xr:uid="{00000000-0005-0000-0000-0000458C0000}"/>
    <cellStyle name="Total 2 10 2 3 6" xfId="24215" xr:uid="{00000000-0005-0000-0000-0000468C0000}"/>
    <cellStyle name="Total 2 10 2 4" xfId="24216" xr:uid="{00000000-0005-0000-0000-0000478C0000}"/>
    <cellStyle name="Total 2 10 3" xfId="24217" xr:uid="{00000000-0005-0000-0000-0000488C0000}"/>
    <cellStyle name="Total 2 10 3 2" xfId="24218" xr:uid="{00000000-0005-0000-0000-0000498C0000}"/>
    <cellStyle name="Total 2 10 3 3" xfId="24219" xr:uid="{00000000-0005-0000-0000-00004A8C0000}"/>
    <cellStyle name="Total 2 10 3 4" xfId="24220" xr:uid="{00000000-0005-0000-0000-00004B8C0000}"/>
    <cellStyle name="Total 2 10 3 5" xfId="24221" xr:uid="{00000000-0005-0000-0000-00004C8C0000}"/>
    <cellStyle name="Total 2 10 3 6" xfId="24222" xr:uid="{00000000-0005-0000-0000-00004D8C0000}"/>
    <cellStyle name="Total 2 10 4" xfId="24223" xr:uid="{00000000-0005-0000-0000-00004E8C0000}"/>
    <cellStyle name="Total 2 10 4 2" xfId="24224" xr:uid="{00000000-0005-0000-0000-00004F8C0000}"/>
    <cellStyle name="Total 2 10 4 3" xfId="24225" xr:uid="{00000000-0005-0000-0000-0000508C0000}"/>
    <cellStyle name="Total 2 10 4 4" xfId="24226" xr:uid="{00000000-0005-0000-0000-0000518C0000}"/>
    <cellStyle name="Total 2 10 4 5" xfId="24227" xr:uid="{00000000-0005-0000-0000-0000528C0000}"/>
    <cellStyle name="Total 2 10 4 6" xfId="24228" xr:uid="{00000000-0005-0000-0000-0000538C0000}"/>
    <cellStyle name="Total 2 10 5" xfId="24229" xr:uid="{00000000-0005-0000-0000-0000548C0000}"/>
    <cellStyle name="Total 2 11" xfId="24230" xr:uid="{00000000-0005-0000-0000-0000558C0000}"/>
    <cellStyle name="Total 2 11 2" xfId="24231" xr:uid="{00000000-0005-0000-0000-0000568C0000}"/>
    <cellStyle name="Total 2 11 2 2" xfId="24232" xr:uid="{00000000-0005-0000-0000-0000578C0000}"/>
    <cellStyle name="Total 2 11 2 2 2" xfId="24233" xr:uid="{00000000-0005-0000-0000-0000588C0000}"/>
    <cellStyle name="Total 2 11 2 2 3" xfId="24234" xr:uid="{00000000-0005-0000-0000-0000598C0000}"/>
    <cellStyle name="Total 2 11 2 2 4" xfId="24235" xr:uid="{00000000-0005-0000-0000-00005A8C0000}"/>
    <cellStyle name="Total 2 11 2 2 5" xfId="24236" xr:uid="{00000000-0005-0000-0000-00005B8C0000}"/>
    <cellStyle name="Total 2 11 2 2 6" xfId="24237" xr:uid="{00000000-0005-0000-0000-00005C8C0000}"/>
    <cellStyle name="Total 2 11 2 3" xfId="24238" xr:uid="{00000000-0005-0000-0000-00005D8C0000}"/>
    <cellStyle name="Total 2 11 2 3 2" xfId="24239" xr:uid="{00000000-0005-0000-0000-00005E8C0000}"/>
    <cellStyle name="Total 2 11 2 3 3" xfId="24240" xr:uid="{00000000-0005-0000-0000-00005F8C0000}"/>
    <cellStyle name="Total 2 11 2 3 4" xfId="24241" xr:uid="{00000000-0005-0000-0000-0000608C0000}"/>
    <cellStyle name="Total 2 11 2 3 5" xfId="24242" xr:uid="{00000000-0005-0000-0000-0000618C0000}"/>
    <cellStyle name="Total 2 11 2 3 6" xfId="24243" xr:uid="{00000000-0005-0000-0000-0000628C0000}"/>
    <cellStyle name="Total 2 11 2 4" xfId="24244" xr:uid="{00000000-0005-0000-0000-0000638C0000}"/>
    <cellStyle name="Total 2 11 3" xfId="24245" xr:uid="{00000000-0005-0000-0000-0000648C0000}"/>
    <cellStyle name="Total 2 11 3 2" xfId="24246" xr:uid="{00000000-0005-0000-0000-0000658C0000}"/>
    <cellStyle name="Total 2 11 3 3" xfId="24247" xr:uid="{00000000-0005-0000-0000-0000668C0000}"/>
    <cellStyle name="Total 2 11 3 4" xfId="24248" xr:uid="{00000000-0005-0000-0000-0000678C0000}"/>
    <cellStyle name="Total 2 11 3 5" xfId="24249" xr:uid="{00000000-0005-0000-0000-0000688C0000}"/>
    <cellStyle name="Total 2 11 3 6" xfId="24250" xr:uid="{00000000-0005-0000-0000-0000698C0000}"/>
    <cellStyle name="Total 2 11 4" xfId="24251" xr:uid="{00000000-0005-0000-0000-00006A8C0000}"/>
    <cellStyle name="Total 2 11 4 2" xfId="24252" xr:uid="{00000000-0005-0000-0000-00006B8C0000}"/>
    <cellStyle name="Total 2 11 4 3" xfId="24253" xr:uid="{00000000-0005-0000-0000-00006C8C0000}"/>
    <cellStyle name="Total 2 11 4 4" xfId="24254" xr:uid="{00000000-0005-0000-0000-00006D8C0000}"/>
    <cellStyle name="Total 2 11 4 5" xfId="24255" xr:uid="{00000000-0005-0000-0000-00006E8C0000}"/>
    <cellStyle name="Total 2 11 4 6" xfId="24256" xr:uid="{00000000-0005-0000-0000-00006F8C0000}"/>
    <cellStyle name="Total 2 11 5" xfId="24257" xr:uid="{00000000-0005-0000-0000-0000708C0000}"/>
    <cellStyle name="Total 2 12" xfId="24258" xr:uid="{00000000-0005-0000-0000-0000718C0000}"/>
    <cellStyle name="Total 2 12 2" xfId="24259" xr:uid="{00000000-0005-0000-0000-0000728C0000}"/>
    <cellStyle name="Total 2 12 2 2" xfId="24260" xr:uid="{00000000-0005-0000-0000-0000738C0000}"/>
    <cellStyle name="Total 2 12 2 2 2" xfId="24261" xr:uid="{00000000-0005-0000-0000-0000748C0000}"/>
    <cellStyle name="Total 2 12 2 2 3" xfId="24262" xr:uid="{00000000-0005-0000-0000-0000758C0000}"/>
    <cellStyle name="Total 2 12 2 2 4" xfId="24263" xr:uid="{00000000-0005-0000-0000-0000768C0000}"/>
    <cellStyle name="Total 2 12 2 2 5" xfId="24264" xr:uid="{00000000-0005-0000-0000-0000778C0000}"/>
    <cellStyle name="Total 2 12 2 2 6" xfId="24265" xr:uid="{00000000-0005-0000-0000-0000788C0000}"/>
    <cellStyle name="Total 2 12 2 3" xfId="24266" xr:uid="{00000000-0005-0000-0000-0000798C0000}"/>
    <cellStyle name="Total 2 12 2 3 2" xfId="24267" xr:uid="{00000000-0005-0000-0000-00007A8C0000}"/>
    <cellStyle name="Total 2 12 2 3 3" xfId="24268" xr:uid="{00000000-0005-0000-0000-00007B8C0000}"/>
    <cellStyle name="Total 2 12 2 3 4" xfId="24269" xr:uid="{00000000-0005-0000-0000-00007C8C0000}"/>
    <cellStyle name="Total 2 12 2 3 5" xfId="24270" xr:uid="{00000000-0005-0000-0000-00007D8C0000}"/>
    <cellStyle name="Total 2 12 2 3 6" xfId="24271" xr:uid="{00000000-0005-0000-0000-00007E8C0000}"/>
    <cellStyle name="Total 2 12 2 4" xfId="24272" xr:uid="{00000000-0005-0000-0000-00007F8C0000}"/>
    <cellStyle name="Total 2 12 3" xfId="24273" xr:uid="{00000000-0005-0000-0000-0000808C0000}"/>
    <cellStyle name="Total 2 12 3 2" xfId="24274" xr:uid="{00000000-0005-0000-0000-0000818C0000}"/>
    <cellStyle name="Total 2 12 3 3" xfId="24275" xr:uid="{00000000-0005-0000-0000-0000828C0000}"/>
    <cellStyle name="Total 2 12 3 4" xfId="24276" xr:uid="{00000000-0005-0000-0000-0000838C0000}"/>
    <cellStyle name="Total 2 12 3 5" xfId="24277" xr:uid="{00000000-0005-0000-0000-0000848C0000}"/>
    <cellStyle name="Total 2 12 3 6" xfId="24278" xr:uid="{00000000-0005-0000-0000-0000858C0000}"/>
    <cellStyle name="Total 2 12 4" xfId="24279" xr:uid="{00000000-0005-0000-0000-0000868C0000}"/>
    <cellStyle name="Total 2 12 4 2" xfId="24280" xr:uid="{00000000-0005-0000-0000-0000878C0000}"/>
    <cellStyle name="Total 2 12 4 3" xfId="24281" xr:uid="{00000000-0005-0000-0000-0000888C0000}"/>
    <cellStyle name="Total 2 12 4 4" xfId="24282" xr:uid="{00000000-0005-0000-0000-0000898C0000}"/>
    <cellStyle name="Total 2 12 4 5" xfId="24283" xr:uid="{00000000-0005-0000-0000-00008A8C0000}"/>
    <cellStyle name="Total 2 12 4 6" xfId="24284" xr:uid="{00000000-0005-0000-0000-00008B8C0000}"/>
    <cellStyle name="Total 2 12 5" xfId="24285" xr:uid="{00000000-0005-0000-0000-00008C8C0000}"/>
    <cellStyle name="Total 2 13" xfId="24286" xr:uid="{00000000-0005-0000-0000-00008D8C0000}"/>
    <cellStyle name="Total 2 13 2" xfId="24287" xr:uid="{00000000-0005-0000-0000-00008E8C0000}"/>
    <cellStyle name="Total 2 13 2 2" xfId="24288" xr:uid="{00000000-0005-0000-0000-00008F8C0000}"/>
    <cellStyle name="Total 2 13 2 2 2" xfId="24289" xr:uid="{00000000-0005-0000-0000-0000908C0000}"/>
    <cellStyle name="Total 2 13 2 2 3" xfId="24290" xr:uid="{00000000-0005-0000-0000-0000918C0000}"/>
    <cellStyle name="Total 2 13 2 2 4" xfId="24291" xr:uid="{00000000-0005-0000-0000-0000928C0000}"/>
    <cellStyle name="Total 2 13 2 2 5" xfId="24292" xr:uid="{00000000-0005-0000-0000-0000938C0000}"/>
    <cellStyle name="Total 2 13 2 2 6" xfId="24293" xr:uid="{00000000-0005-0000-0000-0000948C0000}"/>
    <cellStyle name="Total 2 13 2 3" xfId="24294" xr:uid="{00000000-0005-0000-0000-0000958C0000}"/>
    <cellStyle name="Total 2 13 2 3 2" xfId="24295" xr:uid="{00000000-0005-0000-0000-0000968C0000}"/>
    <cellStyle name="Total 2 13 2 3 3" xfId="24296" xr:uid="{00000000-0005-0000-0000-0000978C0000}"/>
    <cellStyle name="Total 2 13 2 3 4" xfId="24297" xr:uid="{00000000-0005-0000-0000-0000988C0000}"/>
    <cellStyle name="Total 2 13 2 3 5" xfId="24298" xr:uid="{00000000-0005-0000-0000-0000998C0000}"/>
    <cellStyle name="Total 2 13 2 3 6" xfId="24299" xr:uid="{00000000-0005-0000-0000-00009A8C0000}"/>
    <cellStyle name="Total 2 13 2 4" xfId="24300" xr:uid="{00000000-0005-0000-0000-00009B8C0000}"/>
    <cellStyle name="Total 2 13 3" xfId="24301" xr:uid="{00000000-0005-0000-0000-00009C8C0000}"/>
    <cellStyle name="Total 2 13 3 2" xfId="24302" xr:uid="{00000000-0005-0000-0000-00009D8C0000}"/>
    <cellStyle name="Total 2 13 3 3" xfId="24303" xr:uid="{00000000-0005-0000-0000-00009E8C0000}"/>
    <cellStyle name="Total 2 13 3 4" xfId="24304" xr:uid="{00000000-0005-0000-0000-00009F8C0000}"/>
    <cellStyle name="Total 2 13 3 5" xfId="24305" xr:uid="{00000000-0005-0000-0000-0000A08C0000}"/>
    <cellStyle name="Total 2 13 3 6" xfId="24306" xr:uid="{00000000-0005-0000-0000-0000A18C0000}"/>
    <cellStyle name="Total 2 13 4" xfId="24307" xr:uid="{00000000-0005-0000-0000-0000A28C0000}"/>
    <cellStyle name="Total 2 13 4 2" xfId="24308" xr:uid="{00000000-0005-0000-0000-0000A38C0000}"/>
    <cellStyle name="Total 2 13 4 3" xfId="24309" xr:uid="{00000000-0005-0000-0000-0000A48C0000}"/>
    <cellStyle name="Total 2 13 4 4" xfId="24310" xr:uid="{00000000-0005-0000-0000-0000A58C0000}"/>
    <cellStyle name="Total 2 13 4 5" xfId="24311" xr:uid="{00000000-0005-0000-0000-0000A68C0000}"/>
    <cellStyle name="Total 2 13 4 6" xfId="24312" xr:uid="{00000000-0005-0000-0000-0000A78C0000}"/>
    <cellStyle name="Total 2 13 5" xfId="24313" xr:uid="{00000000-0005-0000-0000-0000A88C0000}"/>
    <cellStyle name="Total 2 14" xfId="24314" xr:uid="{00000000-0005-0000-0000-0000A98C0000}"/>
    <cellStyle name="Total 2 14 2" xfId="24315" xr:uid="{00000000-0005-0000-0000-0000AA8C0000}"/>
    <cellStyle name="Total 2 14 2 2" xfId="24316" xr:uid="{00000000-0005-0000-0000-0000AB8C0000}"/>
    <cellStyle name="Total 2 14 2 2 2" xfId="24317" xr:uid="{00000000-0005-0000-0000-0000AC8C0000}"/>
    <cellStyle name="Total 2 14 2 2 3" xfId="24318" xr:uid="{00000000-0005-0000-0000-0000AD8C0000}"/>
    <cellStyle name="Total 2 14 2 2 4" xfId="24319" xr:uid="{00000000-0005-0000-0000-0000AE8C0000}"/>
    <cellStyle name="Total 2 14 2 2 5" xfId="24320" xr:uid="{00000000-0005-0000-0000-0000AF8C0000}"/>
    <cellStyle name="Total 2 14 2 2 6" xfId="24321" xr:uid="{00000000-0005-0000-0000-0000B08C0000}"/>
    <cellStyle name="Total 2 14 2 3" xfId="24322" xr:uid="{00000000-0005-0000-0000-0000B18C0000}"/>
    <cellStyle name="Total 2 14 2 3 2" xfId="24323" xr:uid="{00000000-0005-0000-0000-0000B28C0000}"/>
    <cellStyle name="Total 2 14 2 3 3" xfId="24324" xr:uid="{00000000-0005-0000-0000-0000B38C0000}"/>
    <cellStyle name="Total 2 14 2 3 4" xfId="24325" xr:uid="{00000000-0005-0000-0000-0000B48C0000}"/>
    <cellStyle name="Total 2 14 2 3 5" xfId="24326" xr:uid="{00000000-0005-0000-0000-0000B58C0000}"/>
    <cellStyle name="Total 2 14 2 3 6" xfId="24327" xr:uid="{00000000-0005-0000-0000-0000B68C0000}"/>
    <cellStyle name="Total 2 14 2 4" xfId="24328" xr:uid="{00000000-0005-0000-0000-0000B78C0000}"/>
    <cellStyle name="Total 2 14 3" xfId="24329" xr:uid="{00000000-0005-0000-0000-0000B88C0000}"/>
    <cellStyle name="Total 2 14 3 2" xfId="24330" xr:uid="{00000000-0005-0000-0000-0000B98C0000}"/>
    <cellStyle name="Total 2 14 3 3" xfId="24331" xr:uid="{00000000-0005-0000-0000-0000BA8C0000}"/>
    <cellStyle name="Total 2 14 3 4" xfId="24332" xr:uid="{00000000-0005-0000-0000-0000BB8C0000}"/>
    <cellStyle name="Total 2 14 3 5" xfId="24333" xr:uid="{00000000-0005-0000-0000-0000BC8C0000}"/>
    <cellStyle name="Total 2 14 3 6" xfId="24334" xr:uid="{00000000-0005-0000-0000-0000BD8C0000}"/>
    <cellStyle name="Total 2 14 4" xfId="24335" xr:uid="{00000000-0005-0000-0000-0000BE8C0000}"/>
    <cellStyle name="Total 2 14 4 2" xfId="24336" xr:uid="{00000000-0005-0000-0000-0000BF8C0000}"/>
    <cellStyle name="Total 2 14 4 3" xfId="24337" xr:uid="{00000000-0005-0000-0000-0000C08C0000}"/>
    <cellStyle name="Total 2 14 4 4" xfId="24338" xr:uid="{00000000-0005-0000-0000-0000C18C0000}"/>
    <cellStyle name="Total 2 14 4 5" xfId="24339" xr:uid="{00000000-0005-0000-0000-0000C28C0000}"/>
    <cellStyle name="Total 2 14 4 6" xfId="24340" xr:uid="{00000000-0005-0000-0000-0000C38C0000}"/>
    <cellStyle name="Total 2 14 5" xfId="24341" xr:uid="{00000000-0005-0000-0000-0000C48C0000}"/>
    <cellStyle name="Total 2 15" xfId="24342" xr:uid="{00000000-0005-0000-0000-0000C58C0000}"/>
    <cellStyle name="Total 2 15 2" xfId="24343" xr:uid="{00000000-0005-0000-0000-0000C68C0000}"/>
    <cellStyle name="Total 2 15 2 2" xfId="24344" xr:uid="{00000000-0005-0000-0000-0000C78C0000}"/>
    <cellStyle name="Total 2 15 2 2 2" xfId="24345" xr:uid="{00000000-0005-0000-0000-0000C88C0000}"/>
    <cellStyle name="Total 2 15 2 2 3" xfId="24346" xr:uid="{00000000-0005-0000-0000-0000C98C0000}"/>
    <cellStyle name="Total 2 15 2 2 4" xfId="24347" xr:uid="{00000000-0005-0000-0000-0000CA8C0000}"/>
    <cellStyle name="Total 2 15 2 2 5" xfId="24348" xr:uid="{00000000-0005-0000-0000-0000CB8C0000}"/>
    <cellStyle name="Total 2 15 2 2 6" xfId="24349" xr:uid="{00000000-0005-0000-0000-0000CC8C0000}"/>
    <cellStyle name="Total 2 15 2 3" xfId="24350" xr:uid="{00000000-0005-0000-0000-0000CD8C0000}"/>
    <cellStyle name="Total 2 15 2 3 2" xfId="24351" xr:uid="{00000000-0005-0000-0000-0000CE8C0000}"/>
    <cellStyle name="Total 2 15 2 3 3" xfId="24352" xr:uid="{00000000-0005-0000-0000-0000CF8C0000}"/>
    <cellStyle name="Total 2 15 2 3 4" xfId="24353" xr:uid="{00000000-0005-0000-0000-0000D08C0000}"/>
    <cellStyle name="Total 2 15 2 3 5" xfId="24354" xr:uid="{00000000-0005-0000-0000-0000D18C0000}"/>
    <cellStyle name="Total 2 15 2 3 6" xfId="24355" xr:uid="{00000000-0005-0000-0000-0000D28C0000}"/>
    <cellStyle name="Total 2 15 2 4" xfId="24356" xr:uid="{00000000-0005-0000-0000-0000D38C0000}"/>
    <cellStyle name="Total 2 15 3" xfId="24357" xr:uid="{00000000-0005-0000-0000-0000D48C0000}"/>
    <cellStyle name="Total 2 15 3 2" xfId="24358" xr:uid="{00000000-0005-0000-0000-0000D58C0000}"/>
    <cellStyle name="Total 2 15 3 3" xfId="24359" xr:uid="{00000000-0005-0000-0000-0000D68C0000}"/>
    <cellStyle name="Total 2 15 3 4" xfId="24360" xr:uid="{00000000-0005-0000-0000-0000D78C0000}"/>
    <cellStyle name="Total 2 15 3 5" xfId="24361" xr:uid="{00000000-0005-0000-0000-0000D88C0000}"/>
    <cellStyle name="Total 2 15 3 6" xfId="24362" xr:uid="{00000000-0005-0000-0000-0000D98C0000}"/>
    <cellStyle name="Total 2 15 4" xfId="24363" xr:uid="{00000000-0005-0000-0000-0000DA8C0000}"/>
    <cellStyle name="Total 2 15 4 2" xfId="24364" xr:uid="{00000000-0005-0000-0000-0000DB8C0000}"/>
    <cellStyle name="Total 2 15 4 3" xfId="24365" xr:uid="{00000000-0005-0000-0000-0000DC8C0000}"/>
    <cellStyle name="Total 2 15 4 4" xfId="24366" xr:uid="{00000000-0005-0000-0000-0000DD8C0000}"/>
    <cellStyle name="Total 2 15 4 5" xfId="24367" xr:uid="{00000000-0005-0000-0000-0000DE8C0000}"/>
    <cellStyle name="Total 2 15 4 6" xfId="24368" xr:uid="{00000000-0005-0000-0000-0000DF8C0000}"/>
    <cellStyle name="Total 2 15 5" xfId="24369" xr:uid="{00000000-0005-0000-0000-0000E08C0000}"/>
    <cellStyle name="Total 2 16" xfId="24370" xr:uid="{00000000-0005-0000-0000-0000E18C0000}"/>
    <cellStyle name="Total 2 16 2" xfId="24371" xr:uid="{00000000-0005-0000-0000-0000E28C0000}"/>
    <cellStyle name="Total 2 16 2 2" xfId="24372" xr:uid="{00000000-0005-0000-0000-0000E38C0000}"/>
    <cellStyle name="Total 2 16 2 2 2" xfId="24373" xr:uid="{00000000-0005-0000-0000-0000E48C0000}"/>
    <cellStyle name="Total 2 16 2 2 3" xfId="24374" xr:uid="{00000000-0005-0000-0000-0000E58C0000}"/>
    <cellStyle name="Total 2 16 2 2 4" xfId="24375" xr:uid="{00000000-0005-0000-0000-0000E68C0000}"/>
    <cellStyle name="Total 2 16 2 2 5" xfId="24376" xr:uid="{00000000-0005-0000-0000-0000E78C0000}"/>
    <cellStyle name="Total 2 16 2 2 6" xfId="24377" xr:uid="{00000000-0005-0000-0000-0000E88C0000}"/>
    <cellStyle name="Total 2 16 2 3" xfId="24378" xr:uid="{00000000-0005-0000-0000-0000E98C0000}"/>
    <cellStyle name="Total 2 16 2 3 2" xfId="24379" xr:uid="{00000000-0005-0000-0000-0000EA8C0000}"/>
    <cellStyle name="Total 2 16 2 3 3" xfId="24380" xr:uid="{00000000-0005-0000-0000-0000EB8C0000}"/>
    <cellStyle name="Total 2 16 2 3 4" xfId="24381" xr:uid="{00000000-0005-0000-0000-0000EC8C0000}"/>
    <cellStyle name="Total 2 16 2 3 5" xfId="24382" xr:uid="{00000000-0005-0000-0000-0000ED8C0000}"/>
    <cellStyle name="Total 2 16 2 3 6" xfId="24383" xr:uid="{00000000-0005-0000-0000-0000EE8C0000}"/>
    <cellStyle name="Total 2 16 2 4" xfId="24384" xr:uid="{00000000-0005-0000-0000-0000EF8C0000}"/>
    <cellStyle name="Total 2 16 3" xfId="24385" xr:uid="{00000000-0005-0000-0000-0000F08C0000}"/>
    <cellStyle name="Total 2 16 3 2" xfId="24386" xr:uid="{00000000-0005-0000-0000-0000F18C0000}"/>
    <cellStyle name="Total 2 16 3 3" xfId="24387" xr:uid="{00000000-0005-0000-0000-0000F28C0000}"/>
    <cellStyle name="Total 2 16 3 4" xfId="24388" xr:uid="{00000000-0005-0000-0000-0000F38C0000}"/>
    <cellStyle name="Total 2 16 3 5" xfId="24389" xr:uid="{00000000-0005-0000-0000-0000F48C0000}"/>
    <cellStyle name="Total 2 16 3 6" xfId="24390" xr:uid="{00000000-0005-0000-0000-0000F58C0000}"/>
    <cellStyle name="Total 2 16 4" xfId="24391" xr:uid="{00000000-0005-0000-0000-0000F68C0000}"/>
    <cellStyle name="Total 2 16 4 2" xfId="24392" xr:uid="{00000000-0005-0000-0000-0000F78C0000}"/>
    <cellStyle name="Total 2 16 4 3" xfId="24393" xr:uid="{00000000-0005-0000-0000-0000F88C0000}"/>
    <cellStyle name="Total 2 16 4 4" xfId="24394" xr:uid="{00000000-0005-0000-0000-0000F98C0000}"/>
    <cellStyle name="Total 2 16 4 5" xfId="24395" xr:uid="{00000000-0005-0000-0000-0000FA8C0000}"/>
    <cellStyle name="Total 2 16 4 6" xfId="24396" xr:uid="{00000000-0005-0000-0000-0000FB8C0000}"/>
    <cellStyle name="Total 2 16 5" xfId="24397" xr:uid="{00000000-0005-0000-0000-0000FC8C0000}"/>
    <cellStyle name="Total 2 17" xfId="24398" xr:uid="{00000000-0005-0000-0000-0000FD8C0000}"/>
    <cellStyle name="Total 2 17 2" xfId="24399" xr:uid="{00000000-0005-0000-0000-0000FE8C0000}"/>
    <cellStyle name="Total 2 17 2 2" xfId="24400" xr:uid="{00000000-0005-0000-0000-0000FF8C0000}"/>
    <cellStyle name="Total 2 17 2 2 2" xfId="24401" xr:uid="{00000000-0005-0000-0000-0000008D0000}"/>
    <cellStyle name="Total 2 17 2 2 3" xfId="24402" xr:uid="{00000000-0005-0000-0000-0000018D0000}"/>
    <cellStyle name="Total 2 17 2 2 4" xfId="24403" xr:uid="{00000000-0005-0000-0000-0000028D0000}"/>
    <cellStyle name="Total 2 17 2 2 5" xfId="24404" xr:uid="{00000000-0005-0000-0000-0000038D0000}"/>
    <cellStyle name="Total 2 17 2 2 6" xfId="24405" xr:uid="{00000000-0005-0000-0000-0000048D0000}"/>
    <cellStyle name="Total 2 17 2 3" xfId="24406" xr:uid="{00000000-0005-0000-0000-0000058D0000}"/>
    <cellStyle name="Total 2 17 2 3 2" xfId="24407" xr:uid="{00000000-0005-0000-0000-0000068D0000}"/>
    <cellStyle name="Total 2 17 2 3 3" xfId="24408" xr:uid="{00000000-0005-0000-0000-0000078D0000}"/>
    <cellStyle name="Total 2 17 2 3 4" xfId="24409" xr:uid="{00000000-0005-0000-0000-0000088D0000}"/>
    <cellStyle name="Total 2 17 2 3 5" xfId="24410" xr:uid="{00000000-0005-0000-0000-0000098D0000}"/>
    <cellStyle name="Total 2 17 2 3 6" xfId="24411" xr:uid="{00000000-0005-0000-0000-00000A8D0000}"/>
    <cellStyle name="Total 2 17 2 4" xfId="24412" xr:uid="{00000000-0005-0000-0000-00000B8D0000}"/>
    <cellStyle name="Total 2 17 3" xfId="24413" xr:uid="{00000000-0005-0000-0000-00000C8D0000}"/>
    <cellStyle name="Total 2 17 3 2" xfId="24414" xr:uid="{00000000-0005-0000-0000-00000D8D0000}"/>
    <cellStyle name="Total 2 17 3 3" xfId="24415" xr:uid="{00000000-0005-0000-0000-00000E8D0000}"/>
    <cellStyle name="Total 2 17 3 4" xfId="24416" xr:uid="{00000000-0005-0000-0000-00000F8D0000}"/>
    <cellStyle name="Total 2 17 3 5" xfId="24417" xr:uid="{00000000-0005-0000-0000-0000108D0000}"/>
    <cellStyle name="Total 2 17 3 6" xfId="24418" xr:uid="{00000000-0005-0000-0000-0000118D0000}"/>
    <cellStyle name="Total 2 17 4" xfId="24419" xr:uid="{00000000-0005-0000-0000-0000128D0000}"/>
    <cellStyle name="Total 2 17 4 2" xfId="24420" xr:uid="{00000000-0005-0000-0000-0000138D0000}"/>
    <cellStyle name="Total 2 17 4 3" xfId="24421" xr:uid="{00000000-0005-0000-0000-0000148D0000}"/>
    <cellStyle name="Total 2 17 4 4" xfId="24422" xr:uid="{00000000-0005-0000-0000-0000158D0000}"/>
    <cellStyle name="Total 2 17 4 5" xfId="24423" xr:uid="{00000000-0005-0000-0000-0000168D0000}"/>
    <cellStyle name="Total 2 17 4 6" xfId="24424" xr:uid="{00000000-0005-0000-0000-0000178D0000}"/>
    <cellStyle name="Total 2 17 5" xfId="24425" xr:uid="{00000000-0005-0000-0000-0000188D0000}"/>
    <cellStyle name="Total 2 18" xfId="24426" xr:uid="{00000000-0005-0000-0000-0000198D0000}"/>
    <cellStyle name="Total 2 18 2" xfId="24427" xr:uid="{00000000-0005-0000-0000-00001A8D0000}"/>
    <cellStyle name="Total 2 18 2 2" xfId="24428" xr:uid="{00000000-0005-0000-0000-00001B8D0000}"/>
    <cellStyle name="Total 2 18 2 2 2" xfId="24429" xr:uid="{00000000-0005-0000-0000-00001C8D0000}"/>
    <cellStyle name="Total 2 18 2 2 3" xfId="24430" xr:uid="{00000000-0005-0000-0000-00001D8D0000}"/>
    <cellStyle name="Total 2 18 2 2 4" xfId="24431" xr:uid="{00000000-0005-0000-0000-00001E8D0000}"/>
    <cellStyle name="Total 2 18 2 2 5" xfId="24432" xr:uid="{00000000-0005-0000-0000-00001F8D0000}"/>
    <cellStyle name="Total 2 18 2 2 6" xfId="24433" xr:uid="{00000000-0005-0000-0000-0000208D0000}"/>
    <cellStyle name="Total 2 18 2 3" xfId="24434" xr:uid="{00000000-0005-0000-0000-0000218D0000}"/>
    <cellStyle name="Total 2 18 2 3 2" xfId="24435" xr:uid="{00000000-0005-0000-0000-0000228D0000}"/>
    <cellStyle name="Total 2 18 2 3 3" xfId="24436" xr:uid="{00000000-0005-0000-0000-0000238D0000}"/>
    <cellStyle name="Total 2 18 2 3 4" xfId="24437" xr:uid="{00000000-0005-0000-0000-0000248D0000}"/>
    <cellStyle name="Total 2 18 2 3 5" xfId="24438" xr:uid="{00000000-0005-0000-0000-0000258D0000}"/>
    <cellStyle name="Total 2 18 2 3 6" xfId="24439" xr:uid="{00000000-0005-0000-0000-0000268D0000}"/>
    <cellStyle name="Total 2 18 2 4" xfId="24440" xr:uid="{00000000-0005-0000-0000-0000278D0000}"/>
    <cellStyle name="Total 2 18 3" xfId="24441" xr:uid="{00000000-0005-0000-0000-0000288D0000}"/>
    <cellStyle name="Total 2 18 3 2" xfId="24442" xr:uid="{00000000-0005-0000-0000-0000298D0000}"/>
    <cellStyle name="Total 2 18 3 3" xfId="24443" xr:uid="{00000000-0005-0000-0000-00002A8D0000}"/>
    <cellStyle name="Total 2 18 3 4" xfId="24444" xr:uid="{00000000-0005-0000-0000-00002B8D0000}"/>
    <cellStyle name="Total 2 18 3 5" xfId="24445" xr:uid="{00000000-0005-0000-0000-00002C8D0000}"/>
    <cellStyle name="Total 2 18 3 6" xfId="24446" xr:uid="{00000000-0005-0000-0000-00002D8D0000}"/>
    <cellStyle name="Total 2 18 4" xfId="24447" xr:uid="{00000000-0005-0000-0000-00002E8D0000}"/>
    <cellStyle name="Total 2 18 4 2" xfId="24448" xr:uid="{00000000-0005-0000-0000-00002F8D0000}"/>
    <cellStyle name="Total 2 18 4 3" xfId="24449" xr:uid="{00000000-0005-0000-0000-0000308D0000}"/>
    <cellStyle name="Total 2 18 4 4" xfId="24450" xr:uid="{00000000-0005-0000-0000-0000318D0000}"/>
    <cellStyle name="Total 2 18 4 5" xfId="24451" xr:uid="{00000000-0005-0000-0000-0000328D0000}"/>
    <cellStyle name="Total 2 18 4 6" xfId="24452" xr:uid="{00000000-0005-0000-0000-0000338D0000}"/>
    <cellStyle name="Total 2 18 5" xfId="24453" xr:uid="{00000000-0005-0000-0000-0000348D0000}"/>
    <cellStyle name="Total 2 19" xfId="24454" xr:uid="{00000000-0005-0000-0000-0000358D0000}"/>
    <cellStyle name="Total 2 19 2" xfId="24455" xr:uid="{00000000-0005-0000-0000-0000368D0000}"/>
    <cellStyle name="Total 2 19 2 2" xfId="24456" xr:uid="{00000000-0005-0000-0000-0000378D0000}"/>
    <cellStyle name="Total 2 19 2 2 2" xfId="24457" xr:uid="{00000000-0005-0000-0000-0000388D0000}"/>
    <cellStyle name="Total 2 19 2 2 3" xfId="24458" xr:uid="{00000000-0005-0000-0000-0000398D0000}"/>
    <cellStyle name="Total 2 19 2 2 4" xfId="24459" xr:uid="{00000000-0005-0000-0000-00003A8D0000}"/>
    <cellStyle name="Total 2 19 2 2 5" xfId="24460" xr:uid="{00000000-0005-0000-0000-00003B8D0000}"/>
    <cellStyle name="Total 2 19 2 2 6" xfId="24461" xr:uid="{00000000-0005-0000-0000-00003C8D0000}"/>
    <cellStyle name="Total 2 19 2 3" xfId="24462" xr:uid="{00000000-0005-0000-0000-00003D8D0000}"/>
    <cellStyle name="Total 2 19 2 3 2" xfId="24463" xr:uid="{00000000-0005-0000-0000-00003E8D0000}"/>
    <cellStyle name="Total 2 19 2 3 3" xfId="24464" xr:uid="{00000000-0005-0000-0000-00003F8D0000}"/>
    <cellStyle name="Total 2 19 2 3 4" xfId="24465" xr:uid="{00000000-0005-0000-0000-0000408D0000}"/>
    <cellStyle name="Total 2 19 2 3 5" xfId="24466" xr:uid="{00000000-0005-0000-0000-0000418D0000}"/>
    <cellStyle name="Total 2 19 2 3 6" xfId="24467" xr:uid="{00000000-0005-0000-0000-0000428D0000}"/>
    <cellStyle name="Total 2 19 2 4" xfId="24468" xr:uid="{00000000-0005-0000-0000-0000438D0000}"/>
    <cellStyle name="Total 2 19 3" xfId="24469" xr:uid="{00000000-0005-0000-0000-0000448D0000}"/>
    <cellStyle name="Total 2 19 3 2" xfId="24470" xr:uid="{00000000-0005-0000-0000-0000458D0000}"/>
    <cellStyle name="Total 2 19 3 3" xfId="24471" xr:uid="{00000000-0005-0000-0000-0000468D0000}"/>
    <cellStyle name="Total 2 19 3 4" xfId="24472" xr:uid="{00000000-0005-0000-0000-0000478D0000}"/>
    <cellStyle name="Total 2 19 3 5" xfId="24473" xr:uid="{00000000-0005-0000-0000-0000488D0000}"/>
    <cellStyle name="Total 2 19 3 6" xfId="24474" xr:uid="{00000000-0005-0000-0000-0000498D0000}"/>
    <cellStyle name="Total 2 19 4" xfId="24475" xr:uid="{00000000-0005-0000-0000-00004A8D0000}"/>
    <cellStyle name="Total 2 19 4 2" xfId="24476" xr:uid="{00000000-0005-0000-0000-00004B8D0000}"/>
    <cellStyle name="Total 2 19 4 3" xfId="24477" xr:uid="{00000000-0005-0000-0000-00004C8D0000}"/>
    <cellStyle name="Total 2 19 4 4" xfId="24478" xr:uid="{00000000-0005-0000-0000-00004D8D0000}"/>
    <cellStyle name="Total 2 19 4 5" xfId="24479" xr:uid="{00000000-0005-0000-0000-00004E8D0000}"/>
    <cellStyle name="Total 2 19 4 6" xfId="24480" xr:uid="{00000000-0005-0000-0000-00004F8D0000}"/>
    <cellStyle name="Total 2 19 5" xfId="24481" xr:uid="{00000000-0005-0000-0000-0000508D0000}"/>
    <cellStyle name="Total 2 2" xfId="233" xr:uid="{00000000-0005-0000-0000-0000518D0000}"/>
    <cellStyle name="Total 2 2 10" xfId="24483" xr:uid="{00000000-0005-0000-0000-0000528D0000}"/>
    <cellStyle name="Total 2 2 10 2" xfId="24484" xr:uid="{00000000-0005-0000-0000-0000538D0000}"/>
    <cellStyle name="Total 2 2 10 2 2" xfId="24485" xr:uid="{00000000-0005-0000-0000-0000548D0000}"/>
    <cellStyle name="Total 2 2 10 2 2 2" xfId="24486" xr:uid="{00000000-0005-0000-0000-0000558D0000}"/>
    <cellStyle name="Total 2 2 10 2 2 2 2" xfId="24487" xr:uid="{00000000-0005-0000-0000-0000568D0000}"/>
    <cellStyle name="Total 2 2 10 2 2 2 3" xfId="24488" xr:uid="{00000000-0005-0000-0000-0000578D0000}"/>
    <cellStyle name="Total 2 2 10 2 2 2 4" xfId="24489" xr:uid="{00000000-0005-0000-0000-0000588D0000}"/>
    <cellStyle name="Total 2 2 10 2 2 2 5" xfId="24490" xr:uid="{00000000-0005-0000-0000-0000598D0000}"/>
    <cellStyle name="Total 2 2 10 2 2 2 6" xfId="24491" xr:uid="{00000000-0005-0000-0000-00005A8D0000}"/>
    <cellStyle name="Total 2 2 10 2 2 3" xfId="24492" xr:uid="{00000000-0005-0000-0000-00005B8D0000}"/>
    <cellStyle name="Total 2 2 10 2 2 3 2" xfId="24493" xr:uid="{00000000-0005-0000-0000-00005C8D0000}"/>
    <cellStyle name="Total 2 2 10 2 2 3 3" xfId="24494" xr:uid="{00000000-0005-0000-0000-00005D8D0000}"/>
    <cellStyle name="Total 2 2 10 2 2 3 4" xfId="24495" xr:uid="{00000000-0005-0000-0000-00005E8D0000}"/>
    <cellStyle name="Total 2 2 10 2 2 3 5" xfId="24496" xr:uid="{00000000-0005-0000-0000-00005F8D0000}"/>
    <cellStyle name="Total 2 2 10 2 2 3 6" xfId="24497" xr:uid="{00000000-0005-0000-0000-0000608D0000}"/>
    <cellStyle name="Total 2 2 10 2 2 4" xfId="24498" xr:uid="{00000000-0005-0000-0000-0000618D0000}"/>
    <cellStyle name="Total 2 2 10 2 3" xfId="24499" xr:uid="{00000000-0005-0000-0000-0000628D0000}"/>
    <cellStyle name="Total 2 2 10 2 3 2" xfId="24500" xr:uid="{00000000-0005-0000-0000-0000638D0000}"/>
    <cellStyle name="Total 2 2 10 2 3 3" xfId="24501" xr:uid="{00000000-0005-0000-0000-0000648D0000}"/>
    <cellStyle name="Total 2 2 10 2 3 4" xfId="24502" xr:uid="{00000000-0005-0000-0000-0000658D0000}"/>
    <cellStyle name="Total 2 2 10 2 3 5" xfId="24503" xr:uid="{00000000-0005-0000-0000-0000668D0000}"/>
    <cellStyle name="Total 2 2 10 2 3 6" xfId="24504" xr:uid="{00000000-0005-0000-0000-0000678D0000}"/>
    <cellStyle name="Total 2 2 10 2 4" xfId="24505" xr:uid="{00000000-0005-0000-0000-0000688D0000}"/>
    <cellStyle name="Total 2 2 10 2 4 2" xfId="24506" xr:uid="{00000000-0005-0000-0000-0000698D0000}"/>
    <cellStyle name="Total 2 2 10 2 4 3" xfId="24507" xr:uid="{00000000-0005-0000-0000-00006A8D0000}"/>
    <cellStyle name="Total 2 2 10 2 4 4" xfId="24508" xr:uid="{00000000-0005-0000-0000-00006B8D0000}"/>
    <cellStyle name="Total 2 2 10 2 4 5" xfId="24509" xr:uid="{00000000-0005-0000-0000-00006C8D0000}"/>
    <cellStyle name="Total 2 2 10 2 4 6" xfId="24510" xr:uid="{00000000-0005-0000-0000-00006D8D0000}"/>
    <cellStyle name="Total 2 2 10 2 5" xfId="24511" xr:uid="{00000000-0005-0000-0000-00006E8D0000}"/>
    <cellStyle name="Total 2 2 10 3" xfId="24512" xr:uid="{00000000-0005-0000-0000-00006F8D0000}"/>
    <cellStyle name="Total 2 2 10 3 2" xfId="24513" xr:uid="{00000000-0005-0000-0000-0000708D0000}"/>
    <cellStyle name="Total 2 2 10 3 2 2" xfId="24514" xr:uid="{00000000-0005-0000-0000-0000718D0000}"/>
    <cellStyle name="Total 2 2 10 3 2 3" xfId="24515" xr:uid="{00000000-0005-0000-0000-0000728D0000}"/>
    <cellStyle name="Total 2 2 10 3 2 4" xfId="24516" xr:uid="{00000000-0005-0000-0000-0000738D0000}"/>
    <cellStyle name="Total 2 2 10 3 2 5" xfId="24517" xr:uid="{00000000-0005-0000-0000-0000748D0000}"/>
    <cellStyle name="Total 2 2 10 3 2 6" xfId="24518" xr:uid="{00000000-0005-0000-0000-0000758D0000}"/>
    <cellStyle name="Total 2 2 10 3 3" xfId="24519" xr:uid="{00000000-0005-0000-0000-0000768D0000}"/>
    <cellStyle name="Total 2 2 10 3 3 2" xfId="24520" xr:uid="{00000000-0005-0000-0000-0000778D0000}"/>
    <cellStyle name="Total 2 2 10 3 3 3" xfId="24521" xr:uid="{00000000-0005-0000-0000-0000788D0000}"/>
    <cellStyle name="Total 2 2 10 3 3 4" xfId="24522" xr:uid="{00000000-0005-0000-0000-0000798D0000}"/>
    <cellStyle name="Total 2 2 10 3 3 5" xfId="24523" xr:uid="{00000000-0005-0000-0000-00007A8D0000}"/>
    <cellStyle name="Total 2 2 10 3 3 6" xfId="24524" xr:uid="{00000000-0005-0000-0000-00007B8D0000}"/>
    <cellStyle name="Total 2 2 10 3 4" xfId="24525" xr:uid="{00000000-0005-0000-0000-00007C8D0000}"/>
    <cellStyle name="Total 2 2 10 4" xfId="24526" xr:uid="{00000000-0005-0000-0000-00007D8D0000}"/>
    <cellStyle name="Total 2 2 10 4 2" xfId="24527" xr:uid="{00000000-0005-0000-0000-00007E8D0000}"/>
    <cellStyle name="Total 2 2 10 4 3" xfId="24528" xr:uid="{00000000-0005-0000-0000-00007F8D0000}"/>
    <cellStyle name="Total 2 2 10 4 4" xfId="24529" xr:uid="{00000000-0005-0000-0000-0000808D0000}"/>
    <cellStyle name="Total 2 2 10 4 5" xfId="24530" xr:uid="{00000000-0005-0000-0000-0000818D0000}"/>
    <cellStyle name="Total 2 2 10 4 6" xfId="24531" xr:uid="{00000000-0005-0000-0000-0000828D0000}"/>
    <cellStyle name="Total 2 2 10 5" xfId="24532" xr:uid="{00000000-0005-0000-0000-0000838D0000}"/>
    <cellStyle name="Total 2 2 10 5 2" xfId="24533" xr:uid="{00000000-0005-0000-0000-0000848D0000}"/>
    <cellStyle name="Total 2 2 10 5 3" xfId="24534" xr:uid="{00000000-0005-0000-0000-0000858D0000}"/>
    <cellStyle name="Total 2 2 10 5 4" xfId="24535" xr:uid="{00000000-0005-0000-0000-0000868D0000}"/>
    <cellStyle name="Total 2 2 10 5 5" xfId="24536" xr:uid="{00000000-0005-0000-0000-0000878D0000}"/>
    <cellStyle name="Total 2 2 10 5 6" xfId="24537" xr:uid="{00000000-0005-0000-0000-0000888D0000}"/>
    <cellStyle name="Total 2 2 10 6" xfId="24538" xr:uid="{00000000-0005-0000-0000-0000898D0000}"/>
    <cellStyle name="Total 2 2 10_2historial" xfId="34890" xr:uid="{00000000-0005-0000-0000-00008A8D0000}"/>
    <cellStyle name="Total 2 2 11" xfId="24539" xr:uid="{00000000-0005-0000-0000-00008B8D0000}"/>
    <cellStyle name="Total 2 2 11 2" xfId="24540" xr:uid="{00000000-0005-0000-0000-00008C8D0000}"/>
    <cellStyle name="Total 2 2 11 2 2" xfId="24541" xr:uid="{00000000-0005-0000-0000-00008D8D0000}"/>
    <cellStyle name="Total 2 2 11 2 2 2" xfId="24542" xr:uid="{00000000-0005-0000-0000-00008E8D0000}"/>
    <cellStyle name="Total 2 2 11 2 2 2 2" xfId="24543" xr:uid="{00000000-0005-0000-0000-00008F8D0000}"/>
    <cellStyle name="Total 2 2 11 2 2 2 3" xfId="24544" xr:uid="{00000000-0005-0000-0000-0000908D0000}"/>
    <cellStyle name="Total 2 2 11 2 2 2 4" xfId="24545" xr:uid="{00000000-0005-0000-0000-0000918D0000}"/>
    <cellStyle name="Total 2 2 11 2 2 2 5" xfId="24546" xr:uid="{00000000-0005-0000-0000-0000928D0000}"/>
    <cellStyle name="Total 2 2 11 2 2 2 6" xfId="24547" xr:uid="{00000000-0005-0000-0000-0000938D0000}"/>
    <cellStyle name="Total 2 2 11 2 2 3" xfId="24548" xr:uid="{00000000-0005-0000-0000-0000948D0000}"/>
    <cellStyle name="Total 2 2 11 2 2 3 2" xfId="24549" xr:uid="{00000000-0005-0000-0000-0000958D0000}"/>
    <cellStyle name="Total 2 2 11 2 2 3 3" xfId="24550" xr:uid="{00000000-0005-0000-0000-0000968D0000}"/>
    <cellStyle name="Total 2 2 11 2 2 3 4" xfId="24551" xr:uid="{00000000-0005-0000-0000-0000978D0000}"/>
    <cellStyle name="Total 2 2 11 2 2 3 5" xfId="24552" xr:uid="{00000000-0005-0000-0000-0000988D0000}"/>
    <cellStyle name="Total 2 2 11 2 2 3 6" xfId="24553" xr:uid="{00000000-0005-0000-0000-0000998D0000}"/>
    <cellStyle name="Total 2 2 11 2 2 4" xfId="24554" xr:uid="{00000000-0005-0000-0000-00009A8D0000}"/>
    <cellStyle name="Total 2 2 11 2 3" xfId="24555" xr:uid="{00000000-0005-0000-0000-00009B8D0000}"/>
    <cellStyle name="Total 2 2 11 2 3 2" xfId="24556" xr:uid="{00000000-0005-0000-0000-00009C8D0000}"/>
    <cellStyle name="Total 2 2 11 2 3 3" xfId="24557" xr:uid="{00000000-0005-0000-0000-00009D8D0000}"/>
    <cellStyle name="Total 2 2 11 2 3 4" xfId="24558" xr:uid="{00000000-0005-0000-0000-00009E8D0000}"/>
    <cellStyle name="Total 2 2 11 2 3 5" xfId="24559" xr:uid="{00000000-0005-0000-0000-00009F8D0000}"/>
    <cellStyle name="Total 2 2 11 2 3 6" xfId="24560" xr:uid="{00000000-0005-0000-0000-0000A08D0000}"/>
    <cellStyle name="Total 2 2 11 2 4" xfId="24561" xr:uid="{00000000-0005-0000-0000-0000A18D0000}"/>
    <cellStyle name="Total 2 2 11 2 4 2" xfId="24562" xr:uid="{00000000-0005-0000-0000-0000A28D0000}"/>
    <cellStyle name="Total 2 2 11 2 4 3" xfId="24563" xr:uid="{00000000-0005-0000-0000-0000A38D0000}"/>
    <cellStyle name="Total 2 2 11 2 4 4" xfId="24564" xr:uid="{00000000-0005-0000-0000-0000A48D0000}"/>
    <cellStyle name="Total 2 2 11 2 4 5" xfId="24565" xr:uid="{00000000-0005-0000-0000-0000A58D0000}"/>
    <cellStyle name="Total 2 2 11 2 4 6" xfId="24566" xr:uid="{00000000-0005-0000-0000-0000A68D0000}"/>
    <cellStyle name="Total 2 2 11 2 5" xfId="24567" xr:uid="{00000000-0005-0000-0000-0000A78D0000}"/>
    <cellStyle name="Total 2 2 11 3" xfId="24568" xr:uid="{00000000-0005-0000-0000-0000A88D0000}"/>
    <cellStyle name="Total 2 2 11 3 2" xfId="24569" xr:uid="{00000000-0005-0000-0000-0000A98D0000}"/>
    <cellStyle name="Total 2 2 11 3 2 2" xfId="24570" xr:uid="{00000000-0005-0000-0000-0000AA8D0000}"/>
    <cellStyle name="Total 2 2 11 3 2 3" xfId="24571" xr:uid="{00000000-0005-0000-0000-0000AB8D0000}"/>
    <cellStyle name="Total 2 2 11 3 2 4" xfId="24572" xr:uid="{00000000-0005-0000-0000-0000AC8D0000}"/>
    <cellStyle name="Total 2 2 11 3 2 5" xfId="24573" xr:uid="{00000000-0005-0000-0000-0000AD8D0000}"/>
    <cellStyle name="Total 2 2 11 3 2 6" xfId="24574" xr:uid="{00000000-0005-0000-0000-0000AE8D0000}"/>
    <cellStyle name="Total 2 2 11 3 3" xfId="24575" xr:uid="{00000000-0005-0000-0000-0000AF8D0000}"/>
    <cellStyle name="Total 2 2 11 3 3 2" xfId="24576" xr:uid="{00000000-0005-0000-0000-0000B08D0000}"/>
    <cellStyle name="Total 2 2 11 3 3 3" xfId="24577" xr:uid="{00000000-0005-0000-0000-0000B18D0000}"/>
    <cellStyle name="Total 2 2 11 3 3 4" xfId="24578" xr:uid="{00000000-0005-0000-0000-0000B28D0000}"/>
    <cellStyle name="Total 2 2 11 3 3 5" xfId="24579" xr:uid="{00000000-0005-0000-0000-0000B38D0000}"/>
    <cellStyle name="Total 2 2 11 3 3 6" xfId="24580" xr:uid="{00000000-0005-0000-0000-0000B48D0000}"/>
    <cellStyle name="Total 2 2 11 3 4" xfId="24581" xr:uid="{00000000-0005-0000-0000-0000B58D0000}"/>
    <cellStyle name="Total 2 2 11 4" xfId="24582" xr:uid="{00000000-0005-0000-0000-0000B68D0000}"/>
    <cellStyle name="Total 2 2 11 4 2" xfId="24583" xr:uid="{00000000-0005-0000-0000-0000B78D0000}"/>
    <cellStyle name="Total 2 2 11 4 3" xfId="24584" xr:uid="{00000000-0005-0000-0000-0000B88D0000}"/>
    <cellStyle name="Total 2 2 11 4 4" xfId="24585" xr:uid="{00000000-0005-0000-0000-0000B98D0000}"/>
    <cellStyle name="Total 2 2 11 4 5" xfId="24586" xr:uid="{00000000-0005-0000-0000-0000BA8D0000}"/>
    <cellStyle name="Total 2 2 11 4 6" xfId="24587" xr:uid="{00000000-0005-0000-0000-0000BB8D0000}"/>
    <cellStyle name="Total 2 2 11 5" xfId="24588" xr:uid="{00000000-0005-0000-0000-0000BC8D0000}"/>
    <cellStyle name="Total 2 2 11 5 2" xfId="24589" xr:uid="{00000000-0005-0000-0000-0000BD8D0000}"/>
    <cellStyle name="Total 2 2 11 5 3" xfId="24590" xr:uid="{00000000-0005-0000-0000-0000BE8D0000}"/>
    <cellStyle name="Total 2 2 11 5 4" xfId="24591" xr:uid="{00000000-0005-0000-0000-0000BF8D0000}"/>
    <cellStyle name="Total 2 2 11 5 5" xfId="24592" xr:uid="{00000000-0005-0000-0000-0000C08D0000}"/>
    <cellStyle name="Total 2 2 11 5 6" xfId="24593" xr:uid="{00000000-0005-0000-0000-0000C18D0000}"/>
    <cellStyle name="Total 2 2 11 6" xfId="24594" xr:uid="{00000000-0005-0000-0000-0000C28D0000}"/>
    <cellStyle name="Total 2 2 11_2historial" xfId="34891" xr:uid="{00000000-0005-0000-0000-0000C38D0000}"/>
    <cellStyle name="Total 2 2 12" xfId="24595" xr:uid="{00000000-0005-0000-0000-0000C48D0000}"/>
    <cellStyle name="Total 2 2 12 2" xfId="24596" xr:uid="{00000000-0005-0000-0000-0000C58D0000}"/>
    <cellStyle name="Total 2 2 12 2 2" xfId="24597" xr:uid="{00000000-0005-0000-0000-0000C68D0000}"/>
    <cellStyle name="Total 2 2 12 2 2 2" xfId="24598" xr:uid="{00000000-0005-0000-0000-0000C78D0000}"/>
    <cellStyle name="Total 2 2 12 2 2 3" xfId="24599" xr:uid="{00000000-0005-0000-0000-0000C88D0000}"/>
    <cellStyle name="Total 2 2 12 2 2 4" xfId="24600" xr:uid="{00000000-0005-0000-0000-0000C98D0000}"/>
    <cellStyle name="Total 2 2 12 2 2 5" xfId="24601" xr:uid="{00000000-0005-0000-0000-0000CA8D0000}"/>
    <cellStyle name="Total 2 2 12 2 2 6" xfId="24602" xr:uid="{00000000-0005-0000-0000-0000CB8D0000}"/>
    <cellStyle name="Total 2 2 12 2 3" xfId="24603" xr:uid="{00000000-0005-0000-0000-0000CC8D0000}"/>
    <cellStyle name="Total 2 2 12 2 3 2" xfId="24604" xr:uid="{00000000-0005-0000-0000-0000CD8D0000}"/>
    <cellStyle name="Total 2 2 12 2 3 3" xfId="24605" xr:uid="{00000000-0005-0000-0000-0000CE8D0000}"/>
    <cellStyle name="Total 2 2 12 2 3 4" xfId="24606" xr:uid="{00000000-0005-0000-0000-0000CF8D0000}"/>
    <cellStyle name="Total 2 2 12 2 3 5" xfId="24607" xr:uid="{00000000-0005-0000-0000-0000D08D0000}"/>
    <cellStyle name="Total 2 2 12 2 3 6" xfId="24608" xr:uid="{00000000-0005-0000-0000-0000D18D0000}"/>
    <cellStyle name="Total 2 2 12 2 4" xfId="24609" xr:uid="{00000000-0005-0000-0000-0000D28D0000}"/>
    <cellStyle name="Total 2 2 12 3" xfId="24610" xr:uid="{00000000-0005-0000-0000-0000D38D0000}"/>
    <cellStyle name="Total 2 2 12 3 2" xfId="24611" xr:uid="{00000000-0005-0000-0000-0000D48D0000}"/>
    <cellStyle name="Total 2 2 12 3 3" xfId="24612" xr:uid="{00000000-0005-0000-0000-0000D58D0000}"/>
    <cellStyle name="Total 2 2 12 3 4" xfId="24613" xr:uid="{00000000-0005-0000-0000-0000D68D0000}"/>
    <cellStyle name="Total 2 2 12 3 5" xfId="24614" xr:uid="{00000000-0005-0000-0000-0000D78D0000}"/>
    <cellStyle name="Total 2 2 12 3 6" xfId="24615" xr:uid="{00000000-0005-0000-0000-0000D88D0000}"/>
    <cellStyle name="Total 2 2 12 4" xfId="24616" xr:uid="{00000000-0005-0000-0000-0000D98D0000}"/>
    <cellStyle name="Total 2 2 12 4 2" xfId="24617" xr:uid="{00000000-0005-0000-0000-0000DA8D0000}"/>
    <cellStyle name="Total 2 2 12 4 3" xfId="24618" xr:uid="{00000000-0005-0000-0000-0000DB8D0000}"/>
    <cellStyle name="Total 2 2 12 4 4" xfId="24619" xr:uid="{00000000-0005-0000-0000-0000DC8D0000}"/>
    <cellStyle name="Total 2 2 12 4 5" xfId="24620" xr:uid="{00000000-0005-0000-0000-0000DD8D0000}"/>
    <cellStyle name="Total 2 2 12 4 6" xfId="24621" xr:uid="{00000000-0005-0000-0000-0000DE8D0000}"/>
    <cellStyle name="Total 2 2 12 5" xfId="24622" xr:uid="{00000000-0005-0000-0000-0000DF8D0000}"/>
    <cellStyle name="Total 2 2 13" xfId="24623" xr:uid="{00000000-0005-0000-0000-0000E08D0000}"/>
    <cellStyle name="Total 2 2 13 2" xfId="24624" xr:uid="{00000000-0005-0000-0000-0000E18D0000}"/>
    <cellStyle name="Total 2 2 13 2 2" xfId="24625" xr:uid="{00000000-0005-0000-0000-0000E28D0000}"/>
    <cellStyle name="Total 2 2 13 2 2 2" xfId="24626" xr:uid="{00000000-0005-0000-0000-0000E38D0000}"/>
    <cellStyle name="Total 2 2 13 2 2 3" xfId="24627" xr:uid="{00000000-0005-0000-0000-0000E48D0000}"/>
    <cellStyle name="Total 2 2 13 2 2 4" xfId="24628" xr:uid="{00000000-0005-0000-0000-0000E58D0000}"/>
    <cellStyle name="Total 2 2 13 2 2 5" xfId="24629" xr:uid="{00000000-0005-0000-0000-0000E68D0000}"/>
    <cellStyle name="Total 2 2 13 2 2 6" xfId="24630" xr:uid="{00000000-0005-0000-0000-0000E78D0000}"/>
    <cellStyle name="Total 2 2 13 2 3" xfId="24631" xr:uid="{00000000-0005-0000-0000-0000E88D0000}"/>
    <cellStyle name="Total 2 2 13 2 3 2" xfId="24632" xr:uid="{00000000-0005-0000-0000-0000E98D0000}"/>
    <cellStyle name="Total 2 2 13 2 3 3" xfId="24633" xr:uid="{00000000-0005-0000-0000-0000EA8D0000}"/>
    <cellStyle name="Total 2 2 13 2 3 4" xfId="24634" xr:uid="{00000000-0005-0000-0000-0000EB8D0000}"/>
    <cellStyle name="Total 2 2 13 2 3 5" xfId="24635" xr:uid="{00000000-0005-0000-0000-0000EC8D0000}"/>
    <cellStyle name="Total 2 2 13 2 3 6" xfId="24636" xr:uid="{00000000-0005-0000-0000-0000ED8D0000}"/>
    <cellStyle name="Total 2 2 13 2 4" xfId="24637" xr:uid="{00000000-0005-0000-0000-0000EE8D0000}"/>
    <cellStyle name="Total 2 2 13 3" xfId="24638" xr:uid="{00000000-0005-0000-0000-0000EF8D0000}"/>
    <cellStyle name="Total 2 2 13 3 2" xfId="24639" xr:uid="{00000000-0005-0000-0000-0000F08D0000}"/>
    <cellStyle name="Total 2 2 13 3 3" xfId="24640" xr:uid="{00000000-0005-0000-0000-0000F18D0000}"/>
    <cellStyle name="Total 2 2 13 3 4" xfId="24641" xr:uid="{00000000-0005-0000-0000-0000F28D0000}"/>
    <cellStyle name="Total 2 2 13 3 5" xfId="24642" xr:uid="{00000000-0005-0000-0000-0000F38D0000}"/>
    <cellStyle name="Total 2 2 13 3 6" xfId="24643" xr:uid="{00000000-0005-0000-0000-0000F48D0000}"/>
    <cellStyle name="Total 2 2 13 4" xfId="24644" xr:uid="{00000000-0005-0000-0000-0000F58D0000}"/>
    <cellStyle name="Total 2 2 13 4 2" xfId="24645" xr:uid="{00000000-0005-0000-0000-0000F68D0000}"/>
    <cellStyle name="Total 2 2 13 4 3" xfId="24646" xr:uid="{00000000-0005-0000-0000-0000F78D0000}"/>
    <cellStyle name="Total 2 2 13 4 4" xfId="24647" xr:uid="{00000000-0005-0000-0000-0000F88D0000}"/>
    <cellStyle name="Total 2 2 13 4 5" xfId="24648" xr:uid="{00000000-0005-0000-0000-0000F98D0000}"/>
    <cellStyle name="Total 2 2 13 4 6" xfId="24649" xr:uid="{00000000-0005-0000-0000-0000FA8D0000}"/>
    <cellStyle name="Total 2 2 13 5" xfId="24650" xr:uid="{00000000-0005-0000-0000-0000FB8D0000}"/>
    <cellStyle name="Total 2 2 14" xfId="24651" xr:uid="{00000000-0005-0000-0000-0000FC8D0000}"/>
    <cellStyle name="Total 2 2 14 2" xfId="24652" xr:uid="{00000000-0005-0000-0000-0000FD8D0000}"/>
    <cellStyle name="Total 2 2 14 2 2" xfId="24653" xr:uid="{00000000-0005-0000-0000-0000FE8D0000}"/>
    <cellStyle name="Total 2 2 14 2 2 2" xfId="24654" xr:uid="{00000000-0005-0000-0000-0000FF8D0000}"/>
    <cellStyle name="Total 2 2 14 2 2 3" xfId="24655" xr:uid="{00000000-0005-0000-0000-0000008E0000}"/>
    <cellStyle name="Total 2 2 14 2 2 4" xfId="24656" xr:uid="{00000000-0005-0000-0000-0000018E0000}"/>
    <cellStyle name="Total 2 2 14 2 2 5" xfId="24657" xr:uid="{00000000-0005-0000-0000-0000028E0000}"/>
    <cellStyle name="Total 2 2 14 2 2 6" xfId="24658" xr:uid="{00000000-0005-0000-0000-0000038E0000}"/>
    <cellStyle name="Total 2 2 14 2 3" xfId="24659" xr:uid="{00000000-0005-0000-0000-0000048E0000}"/>
    <cellStyle name="Total 2 2 14 2 3 2" xfId="24660" xr:uid="{00000000-0005-0000-0000-0000058E0000}"/>
    <cellStyle name="Total 2 2 14 2 3 3" xfId="24661" xr:uid="{00000000-0005-0000-0000-0000068E0000}"/>
    <cellStyle name="Total 2 2 14 2 3 4" xfId="24662" xr:uid="{00000000-0005-0000-0000-0000078E0000}"/>
    <cellStyle name="Total 2 2 14 2 3 5" xfId="24663" xr:uid="{00000000-0005-0000-0000-0000088E0000}"/>
    <cellStyle name="Total 2 2 14 2 3 6" xfId="24664" xr:uid="{00000000-0005-0000-0000-0000098E0000}"/>
    <cellStyle name="Total 2 2 14 2 4" xfId="24665" xr:uid="{00000000-0005-0000-0000-00000A8E0000}"/>
    <cellStyle name="Total 2 2 14 3" xfId="24666" xr:uid="{00000000-0005-0000-0000-00000B8E0000}"/>
    <cellStyle name="Total 2 2 14 3 2" xfId="24667" xr:uid="{00000000-0005-0000-0000-00000C8E0000}"/>
    <cellStyle name="Total 2 2 14 3 3" xfId="24668" xr:uid="{00000000-0005-0000-0000-00000D8E0000}"/>
    <cellStyle name="Total 2 2 14 3 4" xfId="24669" xr:uid="{00000000-0005-0000-0000-00000E8E0000}"/>
    <cellStyle name="Total 2 2 14 3 5" xfId="24670" xr:uid="{00000000-0005-0000-0000-00000F8E0000}"/>
    <cellStyle name="Total 2 2 14 3 6" xfId="24671" xr:uid="{00000000-0005-0000-0000-0000108E0000}"/>
    <cellStyle name="Total 2 2 14 4" xfId="24672" xr:uid="{00000000-0005-0000-0000-0000118E0000}"/>
    <cellStyle name="Total 2 2 14 4 2" xfId="24673" xr:uid="{00000000-0005-0000-0000-0000128E0000}"/>
    <cellStyle name="Total 2 2 14 4 3" xfId="24674" xr:uid="{00000000-0005-0000-0000-0000138E0000}"/>
    <cellStyle name="Total 2 2 14 4 4" xfId="24675" xr:uid="{00000000-0005-0000-0000-0000148E0000}"/>
    <cellStyle name="Total 2 2 14 4 5" xfId="24676" xr:uid="{00000000-0005-0000-0000-0000158E0000}"/>
    <cellStyle name="Total 2 2 14 4 6" xfId="24677" xr:uid="{00000000-0005-0000-0000-0000168E0000}"/>
    <cellStyle name="Total 2 2 14 5" xfId="24678" xr:uid="{00000000-0005-0000-0000-0000178E0000}"/>
    <cellStyle name="Total 2 2 15" xfId="24679" xr:uid="{00000000-0005-0000-0000-0000188E0000}"/>
    <cellStyle name="Total 2 2 15 2" xfId="24680" xr:uid="{00000000-0005-0000-0000-0000198E0000}"/>
    <cellStyle name="Total 2 2 15 2 2" xfId="24681" xr:uid="{00000000-0005-0000-0000-00001A8E0000}"/>
    <cellStyle name="Total 2 2 15 2 2 2" xfId="24682" xr:uid="{00000000-0005-0000-0000-00001B8E0000}"/>
    <cellStyle name="Total 2 2 15 2 2 3" xfId="24683" xr:uid="{00000000-0005-0000-0000-00001C8E0000}"/>
    <cellStyle name="Total 2 2 15 2 2 4" xfId="24684" xr:uid="{00000000-0005-0000-0000-00001D8E0000}"/>
    <cellStyle name="Total 2 2 15 2 2 5" xfId="24685" xr:uid="{00000000-0005-0000-0000-00001E8E0000}"/>
    <cellStyle name="Total 2 2 15 2 2 6" xfId="24686" xr:uid="{00000000-0005-0000-0000-00001F8E0000}"/>
    <cellStyle name="Total 2 2 15 2 3" xfId="24687" xr:uid="{00000000-0005-0000-0000-0000208E0000}"/>
    <cellStyle name="Total 2 2 15 2 3 2" xfId="24688" xr:uid="{00000000-0005-0000-0000-0000218E0000}"/>
    <cellStyle name="Total 2 2 15 2 3 3" xfId="24689" xr:uid="{00000000-0005-0000-0000-0000228E0000}"/>
    <cellStyle name="Total 2 2 15 2 3 4" xfId="24690" xr:uid="{00000000-0005-0000-0000-0000238E0000}"/>
    <cellStyle name="Total 2 2 15 2 3 5" xfId="24691" xr:uid="{00000000-0005-0000-0000-0000248E0000}"/>
    <cellStyle name="Total 2 2 15 2 3 6" xfId="24692" xr:uid="{00000000-0005-0000-0000-0000258E0000}"/>
    <cellStyle name="Total 2 2 15 2 4" xfId="24693" xr:uid="{00000000-0005-0000-0000-0000268E0000}"/>
    <cellStyle name="Total 2 2 15 3" xfId="24694" xr:uid="{00000000-0005-0000-0000-0000278E0000}"/>
    <cellStyle name="Total 2 2 15 3 2" xfId="24695" xr:uid="{00000000-0005-0000-0000-0000288E0000}"/>
    <cellStyle name="Total 2 2 15 3 3" xfId="24696" xr:uid="{00000000-0005-0000-0000-0000298E0000}"/>
    <cellStyle name="Total 2 2 15 3 4" xfId="24697" xr:uid="{00000000-0005-0000-0000-00002A8E0000}"/>
    <cellStyle name="Total 2 2 15 3 5" xfId="24698" xr:uid="{00000000-0005-0000-0000-00002B8E0000}"/>
    <cellStyle name="Total 2 2 15 3 6" xfId="24699" xr:uid="{00000000-0005-0000-0000-00002C8E0000}"/>
    <cellStyle name="Total 2 2 15 4" xfId="24700" xr:uid="{00000000-0005-0000-0000-00002D8E0000}"/>
    <cellStyle name="Total 2 2 15 4 2" xfId="24701" xr:uid="{00000000-0005-0000-0000-00002E8E0000}"/>
    <cellStyle name="Total 2 2 15 4 3" xfId="24702" xr:uid="{00000000-0005-0000-0000-00002F8E0000}"/>
    <cellStyle name="Total 2 2 15 4 4" xfId="24703" xr:uid="{00000000-0005-0000-0000-0000308E0000}"/>
    <cellStyle name="Total 2 2 15 4 5" xfId="24704" xr:uid="{00000000-0005-0000-0000-0000318E0000}"/>
    <cellStyle name="Total 2 2 15 4 6" xfId="24705" xr:uid="{00000000-0005-0000-0000-0000328E0000}"/>
    <cellStyle name="Total 2 2 15 5" xfId="24706" xr:uid="{00000000-0005-0000-0000-0000338E0000}"/>
    <cellStyle name="Total 2 2 16" xfId="24707" xr:uid="{00000000-0005-0000-0000-0000348E0000}"/>
    <cellStyle name="Total 2 2 16 2" xfId="24708" xr:uid="{00000000-0005-0000-0000-0000358E0000}"/>
    <cellStyle name="Total 2 2 16 2 2" xfId="24709" xr:uid="{00000000-0005-0000-0000-0000368E0000}"/>
    <cellStyle name="Total 2 2 16 2 2 2" xfId="24710" xr:uid="{00000000-0005-0000-0000-0000378E0000}"/>
    <cellStyle name="Total 2 2 16 2 2 3" xfId="24711" xr:uid="{00000000-0005-0000-0000-0000388E0000}"/>
    <cellStyle name="Total 2 2 16 2 2 4" xfId="24712" xr:uid="{00000000-0005-0000-0000-0000398E0000}"/>
    <cellStyle name="Total 2 2 16 2 2 5" xfId="24713" xr:uid="{00000000-0005-0000-0000-00003A8E0000}"/>
    <cellStyle name="Total 2 2 16 2 2 6" xfId="24714" xr:uid="{00000000-0005-0000-0000-00003B8E0000}"/>
    <cellStyle name="Total 2 2 16 2 3" xfId="24715" xr:uid="{00000000-0005-0000-0000-00003C8E0000}"/>
    <cellStyle name="Total 2 2 16 2 3 2" xfId="24716" xr:uid="{00000000-0005-0000-0000-00003D8E0000}"/>
    <cellStyle name="Total 2 2 16 2 3 3" xfId="24717" xr:uid="{00000000-0005-0000-0000-00003E8E0000}"/>
    <cellStyle name="Total 2 2 16 2 3 4" xfId="24718" xr:uid="{00000000-0005-0000-0000-00003F8E0000}"/>
    <cellStyle name="Total 2 2 16 2 3 5" xfId="24719" xr:uid="{00000000-0005-0000-0000-0000408E0000}"/>
    <cellStyle name="Total 2 2 16 2 3 6" xfId="24720" xr:uid="{00000000-0005-0000-0000-0000418E0000}"/>
    <cellStyle name="Total 2 2 16 2 4" xfId="24721" xr:uid="{00000000-0005-0000-0000-0000428E0000}"/>
    <cellStyle name="Total 2 2 16 3" xfId="24722" xr:uid="{00000000-0005-0000-0000-0000438E0000}"/>
    <cellStyle name="Total 2 2 16 3 2" xfId="24723" xr:uid="{00000000-0005-0000-0000-0000448E0000}"/>
    <cellStyle name="Total 2 2 16 3 3" xfId="24724" xr:uid="{00000000-0005-0000-0000-0000458E0000}"/>
    <cellStyle name="Total 2 2 16 3 4" xfId="24725" xr:uid="{00000000-0005-0000-0000-0000468E0000}"/>
    <cellStyle name="Total 2 2 16 3 5" xfId="24726" xr:uid="{00000000-0005-0000-0000-0000478E0000}"/>
    <cellStyle name="Total 2 2 16 3 6" xfId="24727" xr:uid="{00000000-0005-0000-0000-0000488E0000}"/>
    <cellStyle name="Total 2 2 16 4" xfId="24728" xr:uid="{00000000-0005-0000-0000-0000498E0000}"/>
    <cellStyle name="Total 2 2 16 4 2" xfId="24729" xr:uid="{00000000-0005-0000-0000-00004A8E0000}"/>
    <cellStyle name="Total 2 2 16 4 3" xfId="24730" xr:uid="{00000000-0005-0000-0000-00004B8E0000}"/>
    <cellStyle name="Total 2 2 16 4 4" xfId="24731" xr:uid="{00000000-0005-0000-0000-00004C8E0000}"/>
    <cellStyle name="Total 2 2 16 4 5" xfId="24732" xr:uid="{00000000-0005-0000-0000-00004D8E0000}"/>
    <cellStyle name="Total 2 2 16 4 6" xfId="24733" xr:uid="{00000000-0005-0000-0000-00004E8E0000}"/>
    <cellStyle name="Total 2 2 16 5" xfId="24734" xr:uid="{00000000-0005-0000-0000-00004F8E0000}"/>
    <cellStyle name="Total 2 2 17" xfId="24735" xr:uid="{00000000-0005-0000-0000-0000508E0000}"/>
    <cellStyle name="Total 2 2 17 2" xfId="24736" xr:uid="{00000000-0005-0000-0000-0000518E0000}"/>
    <cellStyle name="Total 2 2 17 2 2" xfId="24737" xr:uid="{00000000-0005-0000-0000-0000528E0000}"/>
    <cellStyle name="Total 2 2 17 2 2 2" xfId="24738" xr:uid="{00000000-0005-0000-0000-0000538E0000}"/>
    <cellStyle name="Total 2 2 17 2 2 3" xfId="24739" xr:uid="{00000000-0005-0000-0000-0000548E0000}"/>
    <cellStyle name="Total 2 2 17 2 2 4" xfId="24740" xr:uid="{00000000-0005-0000-0000-0000558E0000}"/>
    <cellStyle name="Total 2 2 17 2 2 5" xfId="24741" xr:uid="{00000000-0005-0000-0000-0000568E0000}"/>
    <cellStyle name="Total 2 2 17 2 2 6" xfId="24742" xr:uid="{00000000-0005-0000-0000-0000578E0000}"/>
    <cellStyle name="Total 2 2 17 2 3" xfId="24743" xr:uid="{00000000-0005-0000-0000-0000588E0000}"/>
    <cellStyle name="Total 2 2 17 2 3 2" xfId="24744" xr:uid="{00000000-0005-0000-0000-0000598E0000}"/>
    <cellStyle name="Total 2 2 17 2 3 3" xfId="24745" xr:uid="{00000000-0005-0000-0000-00005A8E0000}"/>
    <cellStyle name="Total 2 2 17 2 3 4" xfId="24746" xr:uid="{00000000-0005-0000-0000-00005B8E0000}"/>
    <cellStyle name="Total 2 2 17 2 3 5" xfId="24747" xr:uid="{00000000-0005-0000-0000-00005C8E0000}"/>
    <cellStyle name="Total 2 2 17 2 3 6" xfId="24748" xr:uid="{00000000-0005-0000-0000-00005D8E0000}"/>
    <cellStyle name="Total 2 2 17 2 4" xfId="24749" xr:uid="{00000000-0005-0000-0000-00005E8E0000}"/>
    <cellStyle name="Total 2 2 17 3" xfId="24750" xr:uid="{00000000-0005-0000-0000-00005F8E0000}"/>
    <cellStyle name="Total 2 2 17 3 2" xfId="24751" xr:uid="{00000000-0005-0000-0000-0000608E0000}"/>
    <cellStyle name="Total 2 2 17 3 3" xfId="24752" xr:uid="{00000000-0005-0000-0000-0000618E0000}"/>
    <cellStyle name="Total 2 2 17 3 4" xfId="24753" xr:uid="{00000000-0005-0000-0000-0000628E0000}"/>
    <cellStyle name="Total 2 2 17 3 5" xfId="24754" xr:uid="{00000000-0005-0000-0000-0000638E0000}"/>
    <cellStyle name="Total 2 2 17 3 6" xfId="24755" xr:uid="{00000000-0005-0000-0000-0000648E0000}"/>
    <cellStyle name="Total 2 2 17 4" xfId="24756" xr:uid="{00000000-0005-0000-0000-0000658E0000}"/>
    <cellStyle name="Total 2 2 17 4 2" xfId="24757" xr:uid="{00000000-0005-0000-0000-0000668E0000}"/>
    <cellStyle name="Total 2 2 17 4 3" xfId="24758" xr:uid="{00000000-0005-0000-0000-0000678E0000}"/>
    <cellStyle name="Total 2 2 17 4 4" xfId="24759" xr:uid="{00000000-0005-0000-0000-0000688E0000}"/>
    <cellStyle name="Total 2 2 17 4 5" xfId="24760" xr:uid="{00000000-0005-0000-0000-0000698E0000}"/>
    <cellStyle name="Total 2 2 17 4 6" xfId="24761" xr:uid="{00000000-0005-0000-0000-00006A8E0000}"/>
    <cellStyle name="Total 2 2 17 5" xfId="24762" xr:uid="{00000000-0005-0000-0000-00006B8E0000}"/>
    <cellStyle name="Total 2 2 18" xfId="24763" xr:uid="{00000000-0005-0000-0000-00006C8E0000}"/>
    <cellStyle name="Total 2 2 18 2" xfId="24764" xr:uid="{00000000-0005-0000-0000-00006D8E0000}"/>
    <cellStyle name="Total 2 2 18 2 2" xfId="24765" xr:uid="{00000000-0005-0000-0000-00006E8E0000}"/>
    <cellStyle name="Total 2 2 18 2 2 2" xfId="24766" xr:uid="{00000000-0005-0000-0000-00006F8E0000}"/>
    <cellStyle name="Total 2 2 18 2 2 3" xfId="24767" xr:uid="{00000000-0005-0000-0000-0000708E0000}"/>
    <cellStyle name="Total 2 2 18 2 2 4" xfId="24768" xr:uid="{00000000-0005-0000-0000-0000718E0000}"/>
    <cellStyle name="Total 2 2 18 2 2 5" xfId="24769" xr:uid="{00000000-0005-0000-0000-0000728E0000}"/>
    <cellStyle name="Total 2 2 18 2 2 6" xfId="24770" xr:uid="{00000000-0005-0000-0000-0000738E0000}"/>
    <cellStyle name="Total 2 2 18 2 3" xfId="24771" xr:uid="{00000000-0005-0000-0000-0000748E0000}"/>
    <cellStyle name="Total 2 2 18 2 3 2" xfId="24772" xr:uid="{00000000-0005-0000-0000-0000758E0000}"/>
    <cellStyle name="Total 2 2 18 2 3 3" xfId="24773" xr:uid="{00000000-0005-0000-0000-0000768E0000}"/>
    <cellStyle name="Total 2 2 18 2 3 4" xfId="24774" xr:uid="{00000000-0005-0000-0000-0000778E0000}"/>
    <cellStyle name="Total 2 2 18 2 3 5" xfId="24775" xr:uid="{00000000-0005-0000-0000-0000788E0000}"/>
    <cellStyle name="Total 2 2 18 2 3 6" xfId="24776" xr:uid="{00000000-0005-0000-0000-0000798E0000}"/>
    <cellStyle name="Total 2 2 18 2 4" xfId="24777" xr:uid="{00000000-0005-0000-0000-00007A8E0000}"/>
    <cellStyle name="Total 2 2 18 3" xfId="24778" xr:uid="{00000000-0005-0000-0000-00007B8E0000}"/>
    <cellStyle name="Total 2 2 18 3 2" xfId="24779" xr:uid="{00000000-0005-0000-0000-00007C8E0000}"/>
    <cellStyle name="Total 2 2 18 3 3" xfId="24780" xr:uid="{00000000-0005-0000-0000-00007D8E0000}"/>
    <cellStyle name="Total 2 2 18 3 4" xfId="24781" xr:uid="{00000000-0005-0000-0000-00007E8E0000}"/>
    <cellStyle name="Total 2 2 18 3 5" xfId="24782" xr:uid="{00000000-0005-0000-0000-00007F8E0000}"/>
    <cellStyle name="Total 2 2 18 3 6" xfId="24783" xr:uid="{00000000-0005-0000-0000-0000808E0000}"/>
    <cellStyle name="Total 2 2 18 4" xfId="24784" xr:uid="{00000000-0005-0000-0000-0000818E0000}"/>
    <cellStyle name="Total 2 2 18 4 2" xfId="24785" xr:uid="{00000000-0005-0000-0000-0000828E0000}"/>
    <cellStyle name="Total 2 2 18 4 3" xfId="24786" xr:uid="{00000000-0005-0000-0000-0000838E0000}"/>
    <cellStyle name="Total 2 2 18 4 4" xfId="24787" xr:uid="{00000000-0005-0000-0000-0000848E0000}"/>
    <cellStyle name="Total 2 2 18 4 5" xfId="24788" xr:uid="{00000000-0005-0000-0000-0000858E0000}"/>
    <cellStyle name="Total 2 2 18 4 6" xfId="24789" xr:uid="{00000000-0005-0000-0000-0000868E0000}"/>
    <cellStyle name="Total 2 2 18 5" xfId="24790" xr:uid="{00000000-0005-0000-0000-0000878E0000}"/>
    <cellStyle name="Total 2 2 19" xfId="24791" xr:uid="{00000000-0005-0000-0000-0000888E0000}"/>
    <cellStyle name="Total 2 2 19 2" xfId="24792" xr:uid="{00000000-0005-0000-0000-0000898E0000}"/>
    <cellStyle name="Total 2 2 19 2 2" xfId="24793" xr:uid="{00000000-0005-0000-0000-00008A8E0000}"/>
    <cellStyle name="Total 2 2 19 2 2 2" xfId="24794" xr:uid="{00000000-0005-0000-0000-00008B8E0000}"/>
    <cellStyle name="Total 2 2 19 2 2 3" xfId="24795" xr:uid="{00000000-0005-0000-0000-00008C8E0000}"/>
    <cellStyle name="Total 2 2 19 2 2 4" xfId="24796" xr:uid="{00000000-0005-0000-0000-00008D8E0000}"/>
    <cellStyle name="Total 2 2 19 2 2 5" xfId="24797" xr:uid="{00000000-0005-0000-0000-00008E8E0000}"/>
    <cellStyle name="Total 2 2 19 2 2 6" xfId="24798" xr:uid="{00000000-0005-0000-0000-00008F8E0000}"/>
    <cellStyle name="Total 2 2 19 2 3" xfId="24799" xr:uid="{00000000-0005-0000-0000-0000908E0000}"/>
    <cellStyle name="Total 2 2 19 2 3 2" xfId="24800" xr:uid="{00000000-0005-0000-0000-0000918E0000}"/>
    <cellStyle name="Total 2 2 19 2 3 3" xfId="24801" xr:uid="{00000000-0005-0000-0000-0000928E0000}"/>
    <cellStyle name="Total 2 2 19 2 3 4" xfId="24802" xr:uid="{00000000-0005-0000-0000-0000938E0000}"/>
    <cellStyle name="Total 2 2 19 2 3 5" xfId="24803" xr:uid="{00000000-0005-0000-0000-0000948E0000}"/>
    <cellStyle name="Total 2 2 19 2 3 6" xfId="24804" xr:uid="{00000000-0005-0000-0000-0000958E0000}"/>
    <cellStyle name="Total 2 2 19 2 4" xfId="24805" xr:uid="{00000000-0005-0000-0000-0000968E0000}"/>
    <cellStyle name="Total 2 2 19 3" xfId="24806" xr:uid="{00000000-0005-0000-0000-0000978E0000}"/>
    <cellStyle name="Total 2 2 19 3 2" xfId="24807" xr:uid="{00000000-0005-0000-0000-0000988E0000}"/>
    <cellStyle name="Total 2 2 19 3 3" xfId="24808" xr:uid="{00000000-0005-0000-0000-0000998E0000}"/>
    <cellStyle name="Total 2 2 19 3 4" xfId="24809" xr:uid="{00000000-0005-0000-0000-00009A8E0000}"/>
    <cellStyle name="Total 2 2 19 3 5" xfId="24810" xr:uid="{00000000-0005-0000-0000-00009B8E0000}"/>
    <cellStyle name="Total 2 2 19 3 6" xfId="24811" xr:uid="{00000000-0005-0000-0000-00009C8E0000}"/>
    <cellStyle name="Total 2 2 19 4" xfId="24812" xr:uid="{00000000-0005-0000-0000-00009D8E0000}"/>
    <cellStyle name="Total 2 2 19 4 2" xfId="24813" xr:uid="{00000000-0005-0000-0000-00009E8E0000}"/>
    <cellStyle name="Total 2 2 19 4 3" xfId="24814" xr:uid="{00000000-0005-0000-0000-00009F8E0000}"/>
    <cellStyle name="Total 2 2 19 4 4" xfId="24815" xr:uid="{00000000-0005-0000-0000-0000A08E0000}"/>
    <cellStyle name="Total 2 2 19 4 5" xfId="24816" xr:uid="{00000000-0005-0000-0000-0000A18E0000}"/>
    <cellStyle name="Total 2 2 19 4 6" xfId="24817" xr:uid="{00000000-0005-0000-0000-0000A28E0000}"/>
    <cellStyle name="Total 2 2 19 5" xfId="24818" xr:uid="{00000000-0005-0000-0000-0000A38E0000}"/>
    <cellStyle name="Total 2 2 2" xfId="311" xr:uid="{00000000-0005-0000-0000-0000A48E0000}"/>
    <cellStyle name="Total 2 2 2 10" xfId="24819" xr:uid="{00000000-0005-0000-0000-0000A58E0000}"/>
    <cellStyle name="Total 2 2 2 2" xfId="24820" xr:uid="{00000000-0005-0000-0000-0000A68E0000}"/>
    <cellStyle name="Total 2 2 2 2 2" xfId="24821" xr:uid="{00000000-0005-0000-0000-0000A78E0000}"/>
    <cellStyle name="Total 2 2 2 2 2 2" xfId="24822" xr:uid="{00000000-0005-0000-0000-0000A88E0000}"/>
    <cellStyle name="Total 2 2 2 2 2 2 2" xfId="24823" xr:uid="{00000000-0005-0000-0000-0000A98E0000}"/>
    <cellStyle name="Total 2 2 2 2 2 2 3" xfId="24824" xr:uid="{00000000-0005-0000-0000-0000AA8E0000}"/>
    <cellStyle name="Total 2 2 2 2 2 2 4" xfId="24825" xr:uid="{00000000-0005-0000-0000-0000AB8E0000}"/>
    <cellStyle name="Total 2 2 2 2 2 2 5" xfId="24826" xr:uid="{00000000-0005-0000-0000-0000AC8E0000}"/>
    <cellStyle name="Total 2 2 2 2 2 2 6" xfId="24827" xr:uid="{00000000-0005-0000-0000-0000AD8E0000}"/>
    <cellStyle name="Total 2 2 2 2 2 3" xfId="24828" xr:uid="{00000000-0005-0000-0000-0000AE8E0000}"/>
    <cellStyle name="Total 2 2 2 2 2 3 2" xfId="24829" xr:uid="{00000000-0005-0000-0000-0000AF8E0000}"/>
    <cellStyle name="Total 2 2 2 2 2 3 3" xfId="24830" xr:uid="{00000000-0005-0000-0000-0000B08E0000}"/>
    <cellStyle name="Total 2 2 2 2 2 3 4" xfId="24831" xr:uid="{00000000-0005-0000-0000-0000B18E0000}"/>
    <cellStyle name="Total 2 2 2 2 2 3 5" xfId="24832" xr:uid="{00000000-0005-0000-0000-0000B28E0000}"/>
    <cellStyle name="Total 2 2 2 2 2 3 6" xfId="24833" xr:uid="{00000000-0005-0000-0000-0000B38E0000}"/>
    <cellStyle name="Total 2 2 2 2 2 4" xfId="24834" xr:uid="{00000000-0005-0000-0000-0000B48E0000}"/>
    <cellStyle name="Total 2 2 2 2 3" xfId="24835" xr:uid="{00000000-0005-0000-0000-0000B58E0000}"/>
    <cellStyle name="Total 2 2 2 2 3 2" xfId="24836" xr:uid="{00000000-0005-0000-0000-0000B68E0000}"/>
    <cellStyle name="Total 2 2 2 2 3 3" xfId="24837" xr:uid="{00000000-0005-0000-0000-0000B78E0000}"/>
    <cellStyle name="Total 2 2 2 2 3 4" xfId="24838" xr:uid="{00000000-0005-0000-0000-0000B88E0000}"/>
    <cellStyle name="Total 2 2 2 2 3 5" xfId="24839" xr:uid="{00000000-0005-0000-0000-0000B98E0000}"/>
    <cellStyle name="Total 2 2 2 2 3 6" xfId="24840" xr:uid="{00000000-0005-0000-0000-0000BA8E0000}"/>
    <cellStyle name="Total 2 2 2 2 4" xfId="24841" xr:uid="{00000000-0005-0000-0000-0000BB8E0000}"/>
    <cellStyle name="Total 2 2 2 2 4 2" xfId="24842" xr:uid="{00000000-0005-0000-0000-0000BC8E0000}"/>
    <cellStyle name="Total 2 2 2 2 4 3" xfId="24843" xr:uid="{00000000-0005-0000-0000-0000BD8E0000}"/>
    <cellStyle name="Total 2 2 2 2 4 4" xfId="24844" xr:uid="{00000000-0005-0000-0000-0000BE8E0000}"/>
    <cellStyle name="Total 2 2 2 2 4 5" xfId="24845" xr:uid="{00000000-0005-0000-0000-0000BF8E0000}"/>
    <cellStyle name="Total 2 2 2 2 4 6" xfId="24846" xr:uid="{00000000-0005-0000-0000-0000C08E0000}"/>
    <cellStyle name="Total 2 2 2 2 5" xfId="24847" xr:uid="{00000000-0005-0000-0000-0000C18E0000}"/>
    <cellStyle name="Total 2 2 2 3" xfId="24848" xr:uid="{00000000-0005-0000-0000-0000C28E0000}"/>
    <cellStyle name="Total 2 2 2 3 2" xfId="24849" xr:uid="{00000000-0005-0000-0000-0000C38E0000}"/>
    <cellStyle name="Total 2 2 2 3 2 2" xfId="24850" xr:uid="{00000000-0005-0000-0000-0000C48E0000}"/>
    <cellStyle name="Total 2 2 2 3 2 2 2" xfId="24851" xr:uid="{00000000-0005-0000-0000-0000C58E0000}"/>
    <cellStyle name="Total 2 2 2 3 2 2 3" xfId="24852" xr:uid="{00000000-0005-0000-0000-0000C68E0000}"/>
    <cellStyle name="Total 2 2 2 3 2 2 4" xfId="24853" xr:uid="{00000000-0005-0000-0000-0000C78E0000}"/>
    <cellStyle name="Total 2 2 2 3 2 2 5" xfId="24854" xr:uid="{00000000-0005-0000-0000-0000C88E0000}"/>
    <cellStyle name="Total 2 2 2 3 2 2 6" xfId="24855" xr:uid="{00000000-0005-0000-0000-0000C98E0000}"/>
    <cellStyle name="Total 2 2 2 3 2 3" xfId="24856" xr:uid="{00000000-0005-0000-0000-0000CA8E0000}"/>
    <cellStyle name="Total 2 2 2 3 2 3 2" xfId="24857" xr:uid="{00000000-0005-0000-0000-0000CB8E0000}"/>
    <cellStyle name="Total 2 2 2 3 2 3 3" xfId="24858" xr:uid="{00000000-0005-0000-0000-0000CC8E0000}"/>
    <cellStyle name="Total 2 2 2 3 2 3 4" xfId="24859" xr:uid="{00000000-0005-0000-0000-0000CD8E0000}"/>
    <cellStyle name="Total 2 2 2 3 2 3 5" xfId="24860" xr:uid="{00000000-0005-0000-0000-0000CE8E0000}"/>
    <cellStyle name="Total 2 2 2 3 2 3 6" xfId="24861" xr:uid="{00000000-0005-0000-0000-0000CF8E0000}"/>
    <cellStyle name="Total 2 2 2 3 2 4" xfId="24862" xr:uid="{00000000-0005-0000-0000-0000D08E0000}"/>
    <cellStyle name="Total 2 2 2 3 3" xfId="24863" xr:uid="{00000000-0005-0000-0000-0000D18E0000}"/>
    <cellStyle name="Total 2 2 2 3 3 2" xfId="24864" xr:uid="{00000000-0005-0000-0000-0000D28E0000}"/>
    <cellStyle name="Total 2 2 2 3 3 3" xfId="24865" xr:uid="{00000000-0005-0000-0000-0000D38E0000}"/>
    <cellStyle name="Total 2 2 2 3 3 4" xfId="24866" xr:uid="{00000000-0005-0000-0000-0000D48E0000}"/>
    <cellStyle name="Total 2 2 2 3 3 5" xfId="24867" xr:uid="{00000000-0005-0000-0000-0000D58E0000}"/>
    <cellStyle name="Total 2 2 2 3 3 6" xfId="24868" xr:uid="{00000000-0005-0000-0000-0000D68E0000}"/>
    <cellStyle name="Total 2 2 2 3 4" xfId="24869" xr:uid="{00000000-0005-0000-0000-0000D78E0000}"/>
    <cellStyle name="Total 2 2 2 3 4 2" xfId="24870" xr:uid="{00000000-0005-0000-0000-0000D88E0000}"/>
    <cellStyle name="Total 2 2 2 3 4 3" xfId="24871" xr:uid="{00000000-0005-0000-0000-0000D98E0000}"/>
    <cellStyle name="Total 2 2 2 3 4 4" xfId="24872" xr:uid="{00000000-0005-0000-0000-0000DA8E0000}"/>
    <cellStyle name="Total 2 2 2 3 4 5" xfId="24873" xr:uid="{00000000-0005-0000-0000-0000DB8E0000}"/>
    <cellStyle name="Total 2 2 2 3 4 6" xfId="24874" xr:uid="{00000000-0005-0000-0000-0000DC8E0000}"/>
    <cellStyle name="Total 2 2 2 3 5" xfId="24875" xr:uid="{00000000-0005-0000-0000-0000DD8E0000}"/>
    <cellStyle name="Total 2 2 2 4" xfId="24876" xr:uid="{00000000-0005-0000-0000-0000DE8E0000}"/>
    <cellStyle name="Total 2 2 2 4 2" xfId="24877" xr:uid="{00000000-0005-0000-0000-0000DF8E0000}"/>
    <cellStyle name="Total 2 2 2 4 2 2" xfId="24878" xr:uid="{00000000-0005-0000-0000-0000E08E0000}"/>
    <cellStyle name="Total 2 2 2 4 2 2 2" xfId="24879" xr:uid="{00000000-0005-0000-0000-0000E18E0000}"/>
    <cellStyle name="Total 2 2 2 4 2 2 3" xfId="24880" xr:uid="{00000000-0005-0000-0000-0000E28E0000}"/>
    <cellStyle name="Total 2 2 2 4 2 2 4" xfId="24881" xr:uid="{00000000-0005-0000-0000-0000E38E0000}"/>
    <cellStyle name="Total 2 2 2 4 2 2 5" xfId="24882" xr:uid="{00000000-0005-0000-0000-0000E48E0000}"/>
    <cellStyle name="Total 2 2 2 4 2 2 6" xfId="24883" xr:uid="{00000000-0005-0000-0000-0000E58E0000}"/>
    <cellStyle name="Total 2 2 2 4 2 3" xfId="24884" xr:uid="{00000000-0005-0000-0000-0000E68E0000}"/>
    <cellStyle name="Total 2 2 2 4 2 3 2" xfId="24885" xr:uid="{00000000-0005-0000-0000-0000E78E0000}"/>
    <cellStyle name="Total 2 2 2 4 2 3 3" xfId="24886" xr:uid="{00000000-0005-0000-0000-0000E88E0000}"/>
    <cellStyle name="Total 2 2 2 4 2 3 4" xfId="24887" xr:uid="{00000000-0005-0000-0000-0000E98E0000}"/>
    <cellStyle name="Total 2 2 2 4 2 3 5" xfId="24888" xr:uid="{00000000-0005-0000-0000-0000EA8E0000}"/>
    <cellStyle name="Total 2 2 2 4 2 3 6" xfId="24889" xr:uid="{00000000-0005-0000-0000-0000EB8E0000}"/>
    <cellStyle name="Total 2 2 2 4 2 4" xfId="24890" xr:uid="{00000000-0005-0000-0000-0000EC8E0000}"/>
    <cellStyle name="Total 2 2 2 4 3" xfId="24891" xr:uid="{00000000-0005-0000-0000-0000ED8E0000}"/>
    <cellStyle name="Total 2 2 2 4 3 2" xfId="24892" xr:uid="{00000000-0005-0000-0000-0000EE8E0000}"/>
    <cellStyle name="Total 2 2 2 4 3 3" xfId="24893" xr:uid="{00000000-0005-0000-0000-0000EF8E0000}"/>
    <cellStyle name="Total 2 2 2 4 3 4" xfId="24894" xr:uid="{00000000-0005-0000-0000-0000F08E0000}"/>
    <cellStyle name="Total 2 2 2 4 3 5" xfId="24895" xr:uid="{00000000-0005-0000-0000-0000F18E0000}"/>
    <cellStyle name="Total 2 2 2 4 3 6" xfId="24896" xr:uid="{00000000-0005-0000-0000-0000F28E0000}"/>
    <cellStyle name="Total 2 2 2 4 4" xfId="24897" xr:uid="{00000000-0005-0000-0000-0000F38E0000}"/>
    <cellStyle name="Total 2 2 2 4 4 2" xfId="24898" xr:uid="{00000000-0005-0000-0000-0000F48E0000}"/>
    <cellStyle name="Total 2 2 2 4 4 3" xfId="24899" xr:uid="{00000000-0005-0000-0000-0000F58E0000}"/>
    <cellStyle name="Total 2 2 2 4 4 4" xfId="24900" xr:uid="{00000000-0005-0000-0000-0000F68E0000}"/>
    <cellStyle name="Total 2 2 2 4 4 5" xfId="24901" xr:uid="{00000000-0005-0000-0000-0000F78E0000}"/>
    <cellStyle name="Total 2 2 2 4 4 6" xfId="24902" xr:uid="{00000000-0005-0000-0000-0000F88E0000}"/>
    <cellStyle name="Total 2 2 2 4 5" xfId="24903" xr:uid="{00000000-0005-0000-0000-0000F98E0000}"/>
    <cellStyle name="Total 2 2 2 5" xfId="24904" xr:uid="{00000000-0005-0000-0000-0000FA8E0000}"/>
    <cellStyle name="Total 2 2 2 5 2" xfId="24905" xr:uid="{00000000-0005-0000-0000-0000FB8E0000}"/>
    <cellStyle name="Total 2 2 2 5 2 2" xfId="24906" xr:uid="{00000000-0005-0000-0000-0000FC8E0000}"/>
    <cellStyle name="Total 2 2 2 5 2 3" xfId="24907" xr:uid="{00000000-0005-0000-0000-0000FD8E0000}"/>
    <cellStyle name="Total 2 2 2 5 2 4" xfId="24908" xr:uid="{00000000-0005-0000-0000-0000FE8E0000}"/>
    <cellStyle name="Total 2 2 2 5 2 5" xfId="24909" xr:uid="{00000000-0005-0000-0000-0000FF8E0000}"/>
    <cellStyle name="Total 2 2 2 5 2 6" xfId="24910" xr:uid="{00000000-0005-0000-0000-0000008F0000}"/>
    <cellStyle name="Total 2 2 2 5 3" xfId="24911" xr:uid="{00000000-0005-0000-0000-0000018F0000}"/>
    <cellStyle name="Total 2 2 2 5 3 2" xfId="24912" xr:uid="{00000000-0005-0000-0000-0000028F0000}"/>
    <cellStyle name="Total 2 2 2 5 3 3" xfId="24913" xr:uid="{00000000-0005-0000-0000-0000038F0000}"/>
    <cellStyle name="Total 2 2 2 5 3 4" xfId="24914" xr:uid="{00000000-0005-0000-0000-0000048F0000}"/>
    <cellStyle name="Total 2 2 2 5 3 5" xfId="24915" xr:uid="{00000000-0005-0000-0000-0000058F0000}"/>
    <cellStyle name="Total 2 2 2 5 3 6" xfId="24916" xr:uid="{00000000-0005-0000-0000-0000068F0000}"/>
    <cellStyle name="Total 2 2 2 5 4" xfId="24917" xr:uid="{00000000-0005-0000-0000-0000078F0000}"/>
    <cellStyle name="Total 2 2 2 6" xfId="24918" xr:uid="{00000000-0005-0000-0000-0000088F0000}"/>
    <cellStyle name="Total 2 2 2 6 2" xfId="24919" xr:uid="{00000000-0005-0000-0000-0000098F0000}"/>
    <cellStyle name="Total 2 2 2 6 3" xfId="24920" xr:uid="{00000000-0005-0000-0000-00000A8F0000}"/>
    <cellStyle name="Total 2 2 2 6 4" xfId="24921" xr:uid="{00000000-0005-0000-0000-00000B8F0000}"/>
    <cellStyle name="Total 2 2 2 6 5" xfId="24922" xr:uid="{00000000-0005-0000-0000-00000C8F0000}"/>
    <cellStyle name="Total 2 2 2 6 6" xfId="24923" xr:uid="{00000000-0005-0000-0000-00000D8F0000}"/>
    <cellStyle name="Total 2 2 2 7" xfId="24924" xr:uid="{00000000-0005-0000-0000-00000E8F0000}"/>
    <cellStyle name="Total 2 2 2 7 2" xfId="24925" xr:uid="{00000000-0005-0000-0000-00000F8F0000}"/>
    <cellStyle name="Total 2 2 2 7 3" xfId="24926" xr:uid="{00000000-0005-0000-0000-0000108F0000}"/>
    <cellStyle name="Total 2 2 2 7 4" xfId="24927" xr:uid="{00000000-0005-0000-0000-0000118F0000}"/>
    <cellStyle name="Total 2 2 2 7 5" xfId="24928" xr:uid="{00000000-0005-0000-0000-0000128F0000}"/>
    <cellStyle name="Total 2 2 2 7 6" xfId="24929" xr:uid="{00000000-0005-0000-0000-0000138F0000}"/>
    <cellStyle name="Total 2 2 2 8" xfId="24930" xr:uid="{00000000-0005-0000-0000-0000148F0000}"/>
    <cellStyle name="Total 2 2 2 9" xfId="37716" xr:uid="{00000000-0005-0000-0000-0000158F0000}"/>
    <cellStyle name="Total 2 2 2_2historial" xfId="34892" xr:uid="{00000000-0005-0000-0000-0000168F0000}"/>
    <cellStyle name="Total 2 2 20" xfId="24931" xr:uid="{00000000-0005-0000-0000-0000178F0000}"/>
    <cellStyle name="Total 2 2 20 2" xfId="24932" xr:uid="{00000000-0005-0000-0000-0000188F0000}"/>
    <cellStyle name="Total 2 2 20 2 2" xfId="24933" xr:uid="{00000000-0005-0000-0000-0000198F0000}"/>
    <cellStyle name="Total 2 2 20 2 2 2" xfId="24934" xr:uid="{00000000-0005-0000-0000-00001A8F0000}"/>
    <cellStyle name="Total 2 2 20 2 2 3" xfId="24935" xr:uid="{00000000-0005-0000-0000-00001B8F0000}"/>
    <cellStyle name="Total 2 2 20 2 2 4" xfId="24936" xr:uid="{00000000-0005-0000-0000-00001C8F0000}"/>
    <cellStyle name="Total 2 2 20 2 2 5" xfId="24937" xr:uid="{00000000-0005-0000-0000-00001D8F0000}"/>
    <cellStyle name="Total 2 2 20 2 2 6" xfId="24938" xr:uid="{00000000-0005-0000-0000-00001E8F0000}"/>
    <cellStyle name="Total 2 2 20 2 3" xfId="24939" xr:uid="{00000000-0005-0000-0000-00001F8F0000}"/>
    <cellStyle name="Total 2 2 20 2 3 2" xfId="24940" xr:uid="{00000000-0005-0000-0000-0000208F0000}"/>
    <cellStyle name="Total 2 2 20 2 3 3" xfId="24941" xr:uid="{00000000-0005-0000-0000-0000218F0000}"/>
    <cellStyle name="Total 2 2 20 2 3 4" xfId="24942" xr:uid="{00000000-0005-0000-0000-0000228F0000}"/>
    <cellStyle name="Total 2 2 20 2 3 5" xfId="24943" xr:uid="{00000000-0005-0000-0000-0000238F0000}"/>
    <cellStyle name="Total 2 2 20 2 3 6" xfId="24944" xr:uid="{00000000-0005-0000-0000-0000248F0000}"/>
    <cellStyle name="Total 2 2 20 2 4" xfId="24945" xr:uid="{00000000-0005-0000-0000-0000258F0000}"/>
    <cellStyle name="Total 2 2 20 3" xfId="24946" xr:uid="{00000000-0005-0000-0000-0000268F0000}"/>
    <cellStyle name="Total 2 2 20 3 2" xfId="24947" xr:uid="{00000000-0005-0000-0000-0000278F0000}"/>
    <cellStyle name="Total 2 2 20 3 3" xfId="24948" xr:uid="{00000000-0005-0000-0000-0000288F0000}"/>
    <cellStyle name="Total 2 2 20 3 4" xfId="24949" xr:uid="{00000000-0005-0000-0000-0000298F0000}"/>
    <cellStyle name="Total 2 2 20 3 5" xfId="24950" xr:uid="{00000000-0005-0000-0000-00002A8F0000}"/>
    <cellStyle name="Total 2 2 20 3 6" xfId="24951" xr:uid="{00000000-0005-0000-0000-00002B8F0000}"/>
    <cellStyle name="Total 2 2 20 4" xfId="24952" xr:uid="{00000000-0005-0000-0000-00002C8F0000}"/>
    <cellStyle name="Total 2 2 20 4 2" xfId="24953" xr:uid="{00000000-0005-0000-0000-00002D8F0000}"/>
    <cellStyle name="Total 2 2 20 4 3" xfId="24954" xr:uid="{00000000-0005-0000-0000-00002E8F0000}"/>
    <cellStyle name="Total 2 2 20 4 4" xfId="24955" xr:uid="{00000000-0005-0000-0000-00002F8F0000}"/>
    <cellStyle name="Total 2 2 20 4 5" xfId="24956" xr:uid="{00000000-0005-0000-0000-0000308F0000}"/>
    <cellStyle name="Total 2 2 20 4 6" xfId="24957" xr:uid="{00000000-0005-0000-0000-0000318F0000}"/>
    <cellStyle name="Total 2 2 20 5" xfId="24958" xr:uid="{00000000-0005-0000-0000-0000328F0000}"/>
    <cellStyle name="Total 2 2 21" xfId="24959" xr:uid="{00000000-0005-0000-0000-0000338F0000}"/>
    <cellStyle name="Total 2 2 21 2" xfId="24960" xr:uid="{00000000-0005-0000-0000-0000348F0000}"/>
    <cellStyle name="Total 2 2 21 2 2" xfId="24961" xr:uid="{00000000-0005-0000-0000-0000358F0000}"/>
    <cellStyle name="Total 2 2 21 2 2 2" xfId="24962" xr:uid="{00000000-0005-0000-0000-0000368F0000}"/>
    <cellStyle name="Total 2 2 21 2 2 3" xfId="24963" xr:uid="{00000000-0005-0000-0000-0000378F0000}"/>
    <cellStyle name="Total 2 2 21 2 2 4" xfId="24964" xr:uid="{00000000-0005-0000-0000-0000388F0000}"/>
    <cellStyle name="Total 2 2 21 2 2 5" xfId="24965" xr:uid="{00000000-0005-0000-0000-0000398F0000}"/>
    <cellStyle name="Total 2 2 21 2 2 6" xfId="24966" xr:uid="{00000000-0005-0000-0000-00003A8F0000}"/>
    <cellStyle name="Total 2 2 21 2 3" xfId="24967" xr:uid="{00000000-0005-0000-0000-00003B8F0000}"/>
    <cellStyle name="Total 2 2 21 2 3 2" xfId="24968" xr:uid="{00000000-0005-0000-0000-00003C8F0000}"/>
    <cellStyle name="Total 2 2 21 2 3 3" xfId="24969" xr:uid="{00000000-0005-0000-0000-00003D8F0000}"/>
    <cellStyle name="Total 2 2 21 2 3 4" xfId="24970" xr:uid="{00000000-0005-0000-0000-00003E8F0000}"/>
    <cellStyle name="Total 2 2 21 2 3 5" xfId="24971" xr:uid="{00000000-0005-0000-0000-00003F8F0000}"/>
    <cellStyle name="Total 2 2 21 2 3 6" xfId="24972" xr:uid="{00000000-0005-0000-0000-0000408F0000}"/>
    <cellStyle name="Total 2 2 21 2 4" xfId="24973" xr:uid="{00000000-0005-0000-0000-0000418F0000}"/>
    <cellStyle name="Total 2 2 21 3" xfId="24974" xr:uid="{00000000-0005-0000-0000-0000428F0000}"/>
    <cellStyle name="Total 2 2 21 3 2" xfId="24975" xr:uid="{00000000-0005-0000-0000-0000438F0000}"/>
    <cellStyle name="Total 2 2 21 3 3" xfId="24976" xr:uid="{00000000-0005-0000-0000-0000448F0000}"/>
    <cellStyle name="Total 2 2 21 3 4" xfId="24977" xr:uid="{00000000-0005-0000-0000-0000458F0000}"/>
    <cellStyle name="Total 2 2 21 3 5" xfId="24978" xr:uid="{00000000-0005-0000-0000-0000468F0000}"/>
    <cellStyle name="Total 2 2 21 3 6" xfId="24979" xr:uid="{00000000-0005-0000-0000-0000478F0000}"/>
    <cellStyle name="Total 2 2 21 4" xfId="24980" xr:uid="{00000000-0005-0000-0000-0000488F0000}"/>
    <cellStyle name="Total 2 2 21 4 2" xfId="24981" xr:uid="{00000000-0005-0000-0000-0000498F0000}"/>
    <cellStyle name="Total 2 2 21 4 3" xfId="24982" xr:uid="{00000000-0005-0000-0000-00004A8F0000}"/>
    <cellStyle name="Total 2 2 21 4 4" xfId="24983" xr:uid="{00000000-0005-0000-0000-00004B8F0000}"/>
    <cellStyle name="Total 2 2 21 4 5" xfId="24984" xr:uid="{00000000-0005-0000-0000-00004C8F0000}"/>
    <cellStyle name="Total 2 2 21 4 6" xfId="24985" xr:uid="{00000000-0005-0000-0000-00004D8F0000}"/>
    <cellStyle name="Total 2 2 21 5" xfId="24986" xr:uid="{00000000-0005-0000-0000-00004E8F0000}"/>
    <cellStyle name="Total 2 2 22" xfId="24987" xr:uid="{00000000-0005-0000-0000-00004F8F0000}"/>
    <cellStyle name="Total 2 2 22 2" xfId="24988" xr:uid="{00000000-0005-0000-0000-0000508F0000}"/>
    <cellStyle name="Total 2 2 22 2 2" xfId="24989" xr:uid="{00000000-0005-0000-0000-0000518F0000}"/>
    <cellStyle name="Total 2 2 22 2 3" xfId="24990" xr:uid="{00000000-0005-0000-0000-0000528F0000}"/>
    <cellStyle name="Total 2 2 22 2 4" xfId="24991" xr:uid="{00000000-0005-0000-0000-0000538F0000}"/>
    <cellStyle name="Total 2 2 22 2 5" xfId="24992" xr:uid="{00000000-0005-0000-0000-0000548F0000}"/>
    <cellStyle name="Total 2 2 22 2 6" xfId="24993" xr:uid="{00000000-0005-0000-0000-0000558F0000}"/>
    <cellStyle name="Total 2 2 22 3" xfId="24994" xr:uid="{00000000-0005-0000-0000-0000568F0000}"/>
    <cellStyle name="Total 2 2 22 3 2" xfId="24995" xr:uid="{00000000-0005-0000-0000-0000578F0000}"/>
    <cellStyle name="Total 2 2 22 3 3" xfId="24996" xr:uid="{00000000-0005-0000-0000-0000588F0000}"/>
    <cellStyle name="Total 2 2 22 3 4" xfId="24997" xr:uid="{00000000-0005-0000-0000-0000598F0000}"/>
    <cellStyle name="Total 2 2 22 3 5" xfId="24998" xr:uid="{00000000-0005-0000-0000-00005A8F0000}"/>
    <cellStyle name="Total 2 2 22 3 6" xfId="24999" xr:uid="{00000000-0005-0000-0000-00005B8F0000}"/>
    <cellStyle name="Total 2 2 22 4" xfId="25000" xr:uid="{00000000-0005-0000-0000-00005C8F0000}"/>
    <cellStyle name="Total 2 2 23" xfId="25001" xr:uid="{00000000-0005-0000-0000-00005D8F0000}"/>
    <cellStyle name="Total 2 2 23 2" xfId="25002" xr:uid="{00000000-0005-0000-0000-00005E8F0000}"/>
    <cellStyle name="Total 2 2 23 3" xfId="25003" xr:uid="{00000000-0005-0000-0000-00005F8F0000}"/>
    <cellStyle name="Total 2 2 23 4" xfId="25004" xr:uid="{00000000-0005-0000-0000-0000608F0000}"/>
    <cellStyle name="Total 2 2 23 5" xfId="25005" xr:uid="{00000000-0005-0000-0000-0000618F0000}"/>
    <cellStyle name="Total 2 2 23 6" xfId="25006" xr:uid="{00000000-0005-0000-0000-0000628F0000}"/>
    <cellStyle name="Total 2 2 24" xfId="25007" xr:uid="{00000000-0005-0000-0000-0000638F0000}"/>
    <cellStyle name="Total 2 2 24 2" xfId="25008" xr:uid="{00000000-0005-0000-0000-0000648F0000}"/>
    <cellStyle name="Total 2 2 24 3" xfId="25009" xr:uid="{00000000-0005-0000-0000-0000658F0000}"/>
    <cellStyle name="Total 2 2 24 4" xfId="25010" xr:uid="{00000000-0005-0000-0000-0000668F0000}"/>
    <cellStyle name="Total 2 2 24 5" xfId="25011" xr:uid="{00000000-0005-0000-0000-0000678F0000}"/>
    <cellStyle name="Total 2 2 24 6" xfId="25012" xr:uid="{00000000-0005-0000-0000-0000688F0000}"/>
    <cellStyle name="Total 2 2 25" xfId="25013" xr:uid="{00000000-0005-0000-0000-0000698F0000}"/>
    <cellStyle name="Total 2 2 26" xfId="38212" xr:uid="{00000000-0005-0000-0000-00006A8F0000}"/>
    <cellStyle name="Total 2 2 27" xfId="38246" xr:uid="{00000000-0005-0000-0000-00006B8F0000}"/>
    <cellStyle name="Total 2 2 28" xfId="24482" xr:uid="{00000000-0005-0000-0000-00006C8F0000}"/>
    <cellStyle name="Total 2 2 3" xfId="324" xr:uid="{00000000-0005-0000-0000-00006D8F0000}"/>
    <cellStyle name="Total 2 2 3 2" xfId="25015" xr:uid="{00000000-0005-0000-0000-00006E8F0000}"/>
    <cellStyle name="Total 2 2 3 2 2" xfId="25016" xr:uid="{00000000-0005-0000-0000-00006F8F0000}"/>
    <cellStyle name="Total 2 2 3 2 2 2" xfId="25017" xr:uid="{00000000-0005-0000-0000-0000708F0000}"/>
    <cellStyle name="Total 2 2 3 2 2 2 2" xfId="25018" xr:uid="{00000000-0005-0000-0000-0000718F0000}"/>
    <cellStyle name="Total 2 2 3 2 2 2 3" xfId="25019" xr:uid="{00000000-0005-0000-0000-0000728F0000}"/>
    <cellStyle name="Total 2 2 3 2 2 2 4" xfId="25020" xr:uid="{00000000-0005-0000-0000-0000738F0000}"/>
    <cellStyle name="Total 2 2 3 2 2 2 5" xfId="25021" xr:uid="{00000000-0005-0000-0000-0000748F0000}"/>
    <cellStyle name="Total 2 2 3 2 2 2 6" xfId="25022" xr:uid="{00000000-0005-0000-0000-0000758F0000}"/>
    <cellStyle name="Total 2 2 3 2 2 3" xfId="25023" xr:uid="{00000000-0005-0000-0000-0000768F0000}"/>
    <cellStyle name="Total 2 2 3 2 2 3 2" xfId="25024" xr:uid="{00000000-0005-0000-0000-0000778F0000}"/>
    <cellStyle name="Total 2 2 3 2 2 3 3" xfId="25025" xr:uid="{00000000-0005-0000-0000-0000788F0000}"/>
    <cellStyle name="Total 2 2 3 2 2 3 4" xfId="25026" xr:uid="{00000000-0005-0000-0000-0000798F0000}"/>
    <cellStyle name="Total 2 2 3 2 2 3 5" xfId="25027" xr:uid="{00000000-0005-0000-0000-00007A8F0000}"/>
    <cellStyle name="Total 2 2 3 2 2 3 6" xfId="25028" xr:uid="{00000000-0005-0000-0000-00007B8F0000}"/>
    <cellStyle name="Total 2 2 3 2 2 4" xfId="25029" xr:uid="{00000000-0005-0000-0000-00007C8F0000}"/>
    <cellStyle name="Total 2 2 3 2 3" xfId="25030" xr:uid="{00000000-0005-0000-0000-00007D8F0000}"/>
    <cellStyle name="Total 2 2 3 2 3 2" xfId="25031" xr:uid="{00000000-0005-0000-0000-00007E8F0000}"/>
    <cellStyle name="Total 2 2 3 2 3 3" xfId="25032" xr:uid="{00000000-0005-0000-0000-00007F8F0000}"/>
    <cellStyle name="Total 2 2 3 2 3 4" xfId="25033" xr:uid="{00000000-0005-0000-0000-0000808F0000}"/>
    <cellStyle name="Total 2 2 3 2 3 5" xfId="25034" xr:uid="{00000000-0005-0000-0000-0000818F0000}"/>
    <cellStyle name="Total 2 2 3 2 3 6" xfId="25035" xr:uid="{00000000-0005-0000-0000-0000828F0000}"/>
    <cellStyle name="Total 2 2 3 2 4" xfId="25036" xr:uid="{00000000-0005-0000-0000-0000838F0000}"/>
    <cellStyle name="Total 2 2 3 2 4 2" xfId="25037" xr:uid="{00000000-0005-0000-0000-0000848F0000}"/>
    <cellStyle name="Total 2 2 3 2 4 3" xfId="25038" xr:uid="{00000000-0005-0000-0000-0000858F0000}"/>
    <cellStyle name="Total 2 2 3 2 4 4" xfId="25039" xr:uid="{00000000-0005-0000-0000-0000868F0000}"/>
    <cellStyle name="Total 2 2 3 2 4 5" xfId="25040" xr:uid="{00000000-0005-0000-0000-0000878F0000}"/>
    <cellStyle name="Total 2 2 3 2 4 6" xfId="25041" xr:uid="{00000000-0005-0000-0000-0000888F0000}"/>
    <cellStyle name="Total 2 2 3 2 5" xfId="25042" xr:uid="{00000000-0005-0000-0000-0000898F0000}"/>
    <cellStyle name="Total 2 2 3 3" xfId="25043" xr:uid="{00000000-0005-0000-0000-00008A8F0000}"/>
    <cellStyle name="Total 2 2 3 3 2" xfId="25044" xr:uid="{00000000-0005-0000-0000-00008B8F0000}"/>
    <cellStyle name="Total 2 2 3 3 2 2" xfId="25045" xr:uid="{00000000-0005-0000-0000-00008C8F0000}"/>
    <cellStyle name="Total 2 2 3 3 2 2 2" xfId="25046" xr:uid="{00000000-0005-0000-0000-00008D8F0000}"/>
    <cellStyle name="Total 2 2 3 3 2 2 3" xfId="25047" xr:uid="{00000000-0005-0000-0000-00008E8F0000}"/>
    <cellStyle name="Total 2 2 3 3 2 2 4" xfId="25048" xr:uid="{00000000-0005-0000-0000-00008F8F0000}"/>
    <cellStyle name="Total 2 2 3 3 2 2 5" xfId="25049" xr:uid="{00000000-0005-0000-0000-0000908F0000}"/>
    <cellStyle name="Total 2 2 3 3 2 2 6" xfId="25050" xr:uid="{00000000-0005-0000-0000-0000918F0000}"/>
    <cellStyle name="Total 2 2 3 3 2 3" xfId="25051" xr:uid="{00000000-0005-0000-0000-0000928F0000}"/>
    <cellStyle name="Total 2 2 3 3 2 3 2" xfId="25052" xr:uid="{00000000-0005-0000-0000-0000938F0000}"/>
    <cellStyle name="Total 2 2 3 3 2 3 3" xfId="25053" xr:uid="{00000000-0005-0000-0000-0000948F0000}"/>
    <cellStyle name="Total 2 2 3 3 2 3 4" xfId="25054" xr:uid="{00000000-0005-0000-0000-0000958F0000}"/>
    <cellStyle name="Total 2 2 3 3 2 3 5" xfId="25055" xr:uid="{00000000-0005-0000-0000-0000968F0000}"/>
    <cellStyle name="Total 2 2 3 3 2 3 6" xfId="25056" xr:uid="{00000000-0005-0000-0000-0000978F0000}"/>
    <cellStyle name="Total 2 2 3 3 2 4" xfId="25057" xr:uid="{00000000-0005-0000-0000-0000988F0000}"/>
    <cellStyle name="Total 2 2 3 3 3" xfId="25058" xr:uid="{00000000-0005-0000-0000-0000998F0000}"/>
    <cellStyle name="Total 2 2 3 3 3 2" xfId="25059" xr:uid="{00000000-0005-0000-0000-00009A8F0000}"/>
    <cellStyle name="Total 2 2 3 3 3 3" xfId="25060" xr:uid="{00000000-0005-0000-0000-00009B8F0000}"/>
    <cellStyle name="Total 2 2 3 3 3 4" xfId="25061" xr:uid="{00000000-0005-0000-0000-00009C8F0000}"/>
    <cellStyle name="Total 2 2 3 3 3 5" xfId="25062" xr:uid="{00000000-0005-0000-0000-00009D8F0000}"/>
    <cellStyle name="Total 2 2 3 3 3 6" xfId="25063" xr:uid="{00000000-0005-0000-0000-00009E8F0000}"/>
    <cellStyle name="Total 2 2 3 3 4" xfId="25064" xr:uid="{00000000-0005-0000-0000-00009F8F0000}"/>
    <cellStyle name="Total 2 2 3 3 4 2" xfId="25065" xr:uid="{00000000-0005-0000-0000-0000A08F0000}"/>
    <cellStyle name="Total 2 2 3 3 4 3" xfId="25066" xr:uid="{00000000-0005-0000-0000-0000A18F0000}"/>
    <cellStyle name="Total 2 2 3 3 4 4" xfId="25067" xr:uid="{00000000-0005-0000-0000-0000A28F0000}"/>
    <cellStyle name="Total 2 2 3 3 4 5" xfId="25068" xr:uid="{00000000-0005-0000-0000-0000A38F0000}"/>
    <cellStyle name="Total 2 2 3 3 4 6" xfId="25069" xr:uid="{00000000-0005-0000-0000-0000A48F0000}"/>
    <cellStyle name="Total 2 2 3 3 5" xfId="25070" xr:uid="{00000000-0005-0000-0000-0000A58F0000}"/>
    <cellStyle name="Total 2 2 3 4" xfId="25071" xr:uid="{00000000-0005-0000-0000-0000A68F0000}"/>
    <cellStyle name="Total 2 2 3 4 2" xfId="25072" xr:uid="{00000000-0005-0000-0000-0000A78F0000}"/>
    <cellStyle name="Total 2 2 3 4 2 2" xfId="25073" xr:uid="{00000000-0005-0000-0000-0000A88F0000}"/>
    <cellStyle name="Total 2 2 3 4 2 2 2" xfId="25074" xr:uid="{00000000-0005-0000-0000-0000A98F0000}"/>
    <cellStyle name="Total 2 2 3 4 2 2 3" xfId="25075" xr:uid="{00000000-0005-0000-0000-0000AA8F0000}"/>
    <cellStyle name="Total 2 2 3 4 2 2 4" xfId="25076" xr:uid="{00000000-0005-0000-0000-0000AB8F0000}"/>
    <cellStyle name="Total 2 2 3 4 2 2 5" xfId="25077" xr:uid="{00000000-0005-0000-0000-0000AC8F0000}"/>
    <cellStyle name="Total 2 2 3 4 2 2 6" xfId="25078" xr:uid="{00000000-0005-0000-0000-0000AD8F0000}"/>
    <cellStyle name="Total 2 2 3 4 2 3" xfId="25079" xr:uid="{00000000-0005-0000-0000-0000AE8F0000}"/>
    <cellStyle name="Total 2 2 3 4 2 3 2" xfId="25080" xr:uid="{00000000-0005-0000-0000-0000AF8F0000}"/>
    <cellStyle name="Total 2 2 3 4 2 3 3" xfId="25081" xr:uid="{00000000-0005-0000-0000-0000B08F0000}"/>
    <cellStyle name="Total 2 2 3 4 2 3 4" xfId="25082" xr:uid="{00000000-0005-0000-0000-0000B18F0000}"/>
    <cellStyle name="Total 2 2 3 4 2 3 5" xfId="25083" xr:uid="{00000000-0005-0000-0000-0000B28F0000}"/>
    <cellStyle name="Total 2 2 3 4 2 3 6" xfId="25084" xr:uid="{00000000-0005-0000-0000-0000B38F0000}"/>
    <cellStyle name="Total 2 2 3 4 2 4" xfId="25085" xr:uid="{00000000-0005-0000-0000-0000B48F0000}"/>
    <cellStyle name="Total 2 2 3 4 3" xfId="25086" xr:uid="{00000000-0005-0000-0000-0000B58F0000}"/>
    <cellStyle name="Total 2 2 3 4 3 2" xfId="25087" xr:uid="{00000000-0005-0000-0000-0000B68F0000}"/>
    <cellStyle name="Total 2 2 3 4 3 3" xfId="25088" xr:uid="{00000000-0005-0000-0000-0000B78F0000}"/>
    <cellStyle name="Total 2 2 3 4 3 4" xfId="25089" xr:uid="{00000000-0005-0000-0000-0000B88F0000}"/>
    <cellStyle name="Total 2 2 3 4 3 5" xfId="25090" xr:uid="{00000000-0005-0000-0000-0000B98F0000}"/>
    <cellStyle name="Total 2 2 3 4 3 6" xfId="25091" xr:uid="{00000000-0005-0000-0000-0000BA8F0000}"/>
    <cellStyle name="Total 2 2 3 4 4" xfId="25092" xr:uid="{00000000-0005-0000-0000-0000BB8F0000}"/>
    <cellStyle name="Total 2 2 3 4 4 2" xfId="25093" xr:uid="{00000000-0005-0000-0000-0000BC8F0000}"/>
    <cellStyle name="Total 2 2 3 4 4 3" xfId="25094" xr:uid="{00000000-0005-0000-0000-0000BD8F0000}"/>
    <cellStyle name="Total 2 2 3 4 4 4" xfId="25095" xr:uid="{00000000-0005-0000-0000-0000BE8F0000}"/>
    <cellStyle name="Total 2 2 3 4 4 5" xfId="25096" xr:uid="{00000000-0005-0000-0000-0000BF8F0000}"/>
    <cellStyle name="Total 2 2 3 4 4 6" xfId="25097" xr:uid="{00000000-0005-0000-0000-0000C08F0000}"/>
    <cellStyle name="Total 2 2 3 4 5" xfId="25098" xr:uid="{00000000-0005-0000-0000-0000C18F0000}"/>
    <cellStyle name="Total 2 2 3 5" xfId="25099" xr:uid="{00000000-0005-0000-0000-0000C28F0000}"/>
    <cellStyle name="Total 2 2 3 5 2" xfId="25100" xr:uid="{00000000-0005-0000-0000-0000C38F0000}"/>
    <cellStyle name="Total 2 2 3 5 2 2" xfId="25101" xr:uid="{00000000-0005-0000-0000-0000C48F0000}"/>
    <cellStyle name="Total 2 2 3 5 2 3" xfId="25102" xr:uid="{00000000-0005-0000-0000-0000C58F0000}"/>
    <cellStyle name="Total 2 2 3 5 2 4" xfId="25103" xr:uid="{00000000-0005-0000-0000-0000C68F0000}"/>
    <cellStyle name="Total 2 2 3 5 2 5" xfId="25104" xr:uid="{00000000-0005-0000-0000-0000C78F0000}"/>
    <cellStyle name="Total 2 2 3 5 2 6" xfId="25105" xr:uid="{00000000-0005-0000-0000-0000C88F0000}"/>
    <cellStyle name="Total 2 2 3 5 3" xfId="25106" xr:uid="{00000000-0005-0000-0000-0000C98F0000}"/>
    <cellStyle name="Total 2 2 3 5 3 2" xfId="25107" xr:uid="{00000000-0005-0000-0000-0000CA8F0000}"/>
    <cellStyle name="Total 2 2 3 5 3 3" xfId="25108" xr:uid="{00000000-0005-0000-0000-0000CB8F0000}"/>
    <cellStyle name="Total 2 2 3 5 3 4" xfId="25109" xr:uid="{00000000-0005-0000-0000-0000CC8F0000}"/>
    <cellStyle name="Total 2 2 3 5 3 5" xfId="25110" xr:uid="{00000000-0005-0000-0000-0000CD8F0000}"/>
    <cellStyle name="Total 2 2 3 5 3 6" xfId="25111" xr:uid="{00000000-0005-0000-0000-0000CE8F0000}"/>
    <cellStyle name="Total 2 2 3 5 4" xfId="25112" xr:uid="{00000000-0005-0000-0000-0000CF8F0000}"/>
    <cellStyle name="Total 2 2 3 6" xfId="25113" xr:uid="{00000000-0005-0000-0000-0000D08F0000}"/>
    <cellStyle name="Total 2 2 3 6 2" xfId="25114" xr:uid="{00000000-0005-0000-0000-0000D18F0000}"/>
    <cellStyle name="Total 2 2 3 6 3" xfId="25115" xr:uid="{00000000-0005-0000-0000-0000D28F0000}"/>
    <cellStyle name="Total 2 2 3 6 4" xfId="25116" xr:uid="{00000000-0005-0000-0000-0000D38F0000}"/>
    <cellStyle name="Total 2 2 3 6 5" xfId="25117" xr:uid="{00000000-0005-0000-0000-0000D48F0000}"/>
    <cellStyle name="Total 2 2 3 6 6" xfId="25118" xr:uid="{00000000-0005-0000-0000-0000D58F0000}"/>
    <cellStyle name="Total 2 2 3 7" xfId="25119" xr:uid="{00000000-0005-0000-0000-0000D68F0000}"/>
    <cellStyle name="Total 2 2 3 7 2" xfId="25120" xr:uid="{00000000-0005-0000-0000-0000D78F0000}"/>
    <cellStyle name="Total 2 2 3 7 3" xfId="25121" xr:uid="{00000000-0005-0000-0000-0000D88F0000}"/>
    <cellStyle name="Total 2 2 3 7 4" xfId="25122" xr:uid="{00000000-0005-0000-0000-0000D98F0000}"/>
    <cellStyle name="Total 2 2 3 7 5" xfId="25123" xr:uid="{00000000-0005-0000-0000-0000DA8F0000}"/>
    <cellStyle name="Total 2 2 3 7 6" xfId="25124" xr:uid="{00000000-0005-0000-0000-0000DB8F0000}"/>
    <cellStyle name="Total 2 2 3 8" xfId="25125" xr:uid="{00000000-0005-0000-0000-0000DC8F0000}"/>
    <cellStyle name="Total 2 2 3 9" xfId="25014" xr:uid="{00000000-0005-0000-0000-0000DD8F0000}"/>
    <cellStyle name="Total 2 2 3_2historial" xfId="34893" xr:uid="{00000000-0005-0000-0000-0000DE8F0000}"/>
    <cellStyle name="Total 2 2 4" xfId="25126" xr:uid="{00000000-0005-0000-0000-0000DF8F0000}"/>
    <cellStyle name="Total 2 2 4 2" xfId="25127" xr:uid="{00000000-0005-0000-0000-0000E08F0000}"/>
    <cellStyle name="Total 2 2 4 2 2" xfId="25128" xr:uid="{00000000-0005-0000-0000-0000E18F0000}"/>
    <cellStyle name="Total 2 2 4 2 2 2" xfId="25129" xr:uid="{00000000-0005-0000-0000-0000E28F0000}"/>
    <cellStyle name="Total 2 2 4 2 2 2 2" xfId="25130" xr:uid="{00000000-0005-0000-0000-0000E38F0000}"/>
    <cellStyle name="Total 2 2 4 2 2 2 3" xfId="25131" xr:uid="{00000000-0005-0000-0000-0000E48F0000}"/>
    <cellStyle name="Total 2 2 4 2 2 2 4" xfId="25132" xr:uid="{00000000-0005-0000-0000-0000E58F0000}"/>
    <cellStyle name="Total 2 2 4 2 2 2 5" xfId="25133" xr:uid="{00000000-0005-0000-0000-0000E68F0000}"/>
    <cellStyle name="Total 2 2 4 2 2 2 6" xfId="25134" xr:uid="{00000000-0005-0000-0000-0000E78F0000}"/>
    <cellStyle name="Total 2 2 4 2 2 3" xfId="25135" xr:uid="{00000000-0005-0000-0000-0000E88F0000}"/>
    <cellStyle name="Total 2 2 4 2 2 3 2" xfId="25136" xr:uid="{00000000-0005-0000-0000-0000E98F0000}"/>
    <cellStyle name="Total 2 2 4 2 2 3 3" xfId="25137" xr:uid="{00000000-0005-0000-0000-0000EA8F0000}"/>
    <cellStyle name="Total 2 2 4 2 2 3 4" xfId="25138" xr:uid="{00000000-0005-0000-0000-0000EB8F0000}"/>
    <cellStyle name="Total 2 2 4 2 2 3 5" xfId="25139" xr:uid="{00000000-0005-0000-0000-0000EC8F0000}"/>
    <cellStyle name="Total 2 2 4 2 2 3 6" xfId="25140" xr:uid="{00000000-0005-0000-0000-0000ED8F0000}"/>
    <cellStyle name="Total 2 2 4 2 2 4" xfId="25141" xr:uid="{00000000-0005-0000-0000-0000EE8F0000}"/>
    <cellStyle name="Total 2 2 4 2 3" xfId="25142" xr:uid="{00000000-0005-0000-0000-0000EF8F0000}"/>
    <cellStyle name="Total 2 2 4 2 3 2" xfId="25143" xr:uid="{00000000-0005-0000-0000-0000F08F0000}"/>
    <cellStyle name="Total 2 2 4 2 3 3" xfId="25144" xr:uid="{00000000-0005-0000-0000-0000F18F0000}"/>
    <cellStyle name="Total 2 2 4 2 3 4" xfId="25145" xr:uid="{00000000-0005-0000-0000-0000F28F0000}"/>
    <cellStyle name="Total 2 2 4 2 3 5" xfId="25146" xr:uid="{00000000-0005-0000-0000-0000F38F0000}"/>
    <cellStyle name="Total 2 2 4 2 3 6" xfId="25147" xr:uid="{00000000-0005-0000-0000-0000F48F0000}"/>
    <cellStyle name="Total 2 2 4 2 4" xfId="25148" xr:uid="{00000000-0005-0000-0000-0000F58F0000}"/>
    <cellStyle name="Total 2 2 4 2 4 2" xfId="25149" xr:uid="{00000000-0005-0000-0000-0000F68F0000}"/>
    <cellStyle name="Total 2 2 4 2 4 3" xfId="25150" xr:uid="{00000000-0005-0000-0000-0000F78F0000}"/>
    <cellStyle name="Total 2 2 4 2 4 4" xfId="25151" xr:uid="{00000000-0005-0000-0000-0000F88F0000}"/>
    <cellStyle name="Total 2 2 4 2 4 5" xfId="25152" xr:uid="{00000000-0005-0000-0000-0000F98F0000}"/>
    <cellStyle name="Total 2 2 4 2 4 6" xfId="25153" xr:uid="{00000000-0005-0000-0000-0000FA8F0000}"/>
    <cellStyle name="Total 2 2 4 2 5" xfId="25154" xr:uid="{00000000-0005-0000-0000-0000FB8F0000}"/>
    <cellStyle name="Total 2 2 4 3" xfId="25155" xr:uid="{00000000-0005-0000-0000-0000FC8F0000}"/>
    <cellStyle name="Total 2 2 4 3 2" xfId="25156" xr:uid="{00000000-0005-0000-0000-0000FD8F0000}"/>
    <cellStyle name="Total 2 2 4 3 2 2" xfId="25157" xr:uid="{00000000-0005-0000-0000-0000FE8F0000}"/>
    <cellStyle name="Total 2 2 4 3 2 2 2" xfId="25158" xr:uid="{00000000-0005-0000-0000-0000FF8F0000}"/>
    <cellStyle name="Total 2 2 4 3 2 2 3" xfId="25159" xr:uid="{00000000-0005-0000-0000-000000900000}"/>
    <cellStyle name="Total 2 2 4 3 2 2 4" xfId="25160" xr:uid="{00000000-0005-0000-0000-000001900000}"/>
    <cellStyle name="Total 2 2 4 3 2 2 5" xfId="25161" xr:uid="{00000000-0005-0000-0000-000002900000}"/>
    <cellStyle name="Total 2 2 4 3 2 2 6" xfId="25162" xr:uid="{00000000-0005-0000-0000-000003900000}"/>
    <cellStyle name="Total 2 2 4 3 2 3" xfId="25163" xr:uid="{00000000-0005-0000-0000-000004900000}"/>
    <cellStyle name="Total 2 2 4 3 2 3 2" xfId="25164" xr:uid="{00000000-0005-0000-0000-000005900000}"/>
    <cellStyle name="Total 2 2 4 3 2 3 3" xfId="25165" xr:uid="{00000000-0005-0000-0000-000006900000}"/>
    <cellStyle name="Total 2 2 4 3 2 3 4" xfId="25166" xr:uid="{00000000-0005-0000-0000-000007900000}"/>
    <cellStyle name="Total 2 2 4 3 2 3 5" xfId="25167" xr:uid="{00000000-0005-0000-0000-000008900000}"/>
    <cellStyle name="Total 2 2 4 3 2 3 6" xfId="25168" xr:uid="{00000000-0005-0000-0000-000009900000}"/>
    <cellStyle name="Total 2 2 4 3 2 4" xfId="25169" xr:uid="{00000000-0005-0000-0000-00000A900000}"/>
    <cellStyle name="Total 2 2 4 3 3" xfId="25170" xr:uid="{00000000-0005-0000-0000-00000B900000}"/>
    <cellStyle name="Total 2 2 4 3 3 2" xfId="25171" xr:uid="{00000000-0005-0000-0000-00000C900000}"/>
    <cellStyle name="Total 2 2 4 3 3 3" xfId="25172" xr:uid="{00000000-0005-0000-0000-00000D900000}"/>
    <cellStyle name="Total 2 2 4 3 3 4" xfId="25173" xr:uid="{00000000-0005-0000-0000-00000E900000}"/>
    <cellStyle name="Total 2 2 4 3 3 5" xfId="25174" xr:uid="{00000000-0005-0000-0000-00000F900000}"/>
    <cellStyle name="Total 2 2 4 3 3 6" xfId="25175" xr:uid="{00000000-0005-0000-0000-000010900000}"/>
    <cellStyle name="Total 2 2 4 3 4" xfId="25176" xr:uid="{00000000-0005-0000-0000-000011900000}"/>
    <cellStyle name="Total 2 2 4 3 4 2" xfId="25177" xr:uid="{00000000-0005-0000-0000-000012900000}"/>
    <cellStyle name="Total 2 2 4 3 4 3" xfId="25178" xr:uid="{00000000-0005-0000-0000-000013900000}"/>
    <cellStyle name="Total 2 2 4 3 4 4" xfId="25179" xr:uid="{00000000-0005-0000-0000-000014900000}"/>
    <cellStyle name="Total 2 2 4 3 4 5" xfId="25180" xr:uid="{00000000-0005-0000-0000-000015900000}"/>
    <cellStyle name="Total 2 2 4 3 4 6" xfId="25181" xr:uid="{00000000-0005-0000-0000-000016900000}"/>
    <cellStyle name="Total 2 2 4 3 5" xfId="25182" xr:uid="{00000000-0005-0000-0000-000017900000}"/>
    <cellStyle name="Total 2 2 4 4" xfId="25183" xr:uid="{00000000-0005-0000-0000-000018900000}"/>
    <cellStyle name="Total 2 2 4 4 2" xfId="25184" xr:uid="{00000000-0005-0000-0000-000019900000}"/>
    <cellStyle name="Total 2 2 4 4 2 2" xfId="25185" xr:uid="{00000000-0005-0000-0000-00001A900000}"/>
    <cellStyle name="Total 2 2 4 4 2 2 2" xfId="25186" xr:uid="{00000000-0005-0000-0000-00001B900000}"/>
    <cellStyle name="Total 2 2 4 4 2 2 3" xfId="25187" xr:uid="{00000000-0005-0000-0000-00001C900000}"/>
    <cellStyle name="Total 2 2 4 4 2 2 4" xfId="25188" xr:uid="{00000000-0005-0000-0000-00001D900000}"/>
    <cellStyle name="Total 2 2 4 4 2 2 5" xfId="25189" xr:uid="{00000000-0005-0000-0000-00001E900000}"/>
    <cellStyle name="Total 2 2 4 4 2 2 6" xfId="25190" xr:uid="{00000000-0005-0000-0000-00001F900000}"/>
    <cellStyle name="Total 2 2 4 4 2 3" xfId="25191" xr:uid="{00000000-0005-0000-0000-000020900000}"/>
    <cellStyle name="Total 2 2 4 4 2 3 2" xfId="25192" xr:uid="{00000000-0005-0000-0000-000021900000}"/>
    <cellStyle name="Total 2 2 4 4 2 3 3" xfId="25193" xr:uid="{00000000-0005-0000-0000-000022900000}"/>
    <cellStyle name="Total 2 2 4 4 2 3 4" xfId="25194" xr:uid="{00000000-0005-0000-0000-000023900000}"/>
    <cellStyle name="Total 2 2 4 4 2 3 5" xfId="25195" xr:uid="{00000000-0005-0000-0000-000024900000}"/>
    <cellStyle name="Total 2 2 4 4 2 3 6" xfId="25196" xr:uid="{00000000-0005-0000-0000-000025900000}"/>
    <cellStyle name="Total 2 2 4 4 2 4" xfId="25197" xr:uid="{00000000-0005-0000-0000-000026900000}"/>
    <cellStyle name="Total 2 2 4 4 3" xfId="25198" xr:uid="{00000000-0005-0000-0000-000027900000}"/>
    <cellStyle name="Total 2 2 4 4 3 2" xfId="25199" xr:uid="{00000000-0005-0000-0000-000028900000}"/>
    <cellStyle name="Total 2 2 4 4 3 3" xfId="25200" xr:uid="{00000000-0005-0000-0000-000029900000}"/>
    <cellStyle name="Total 2 2 4 4 3 4" xfId="25201" xr:uid="{00000000-0005-0000-0000-00002A900000}"/>
    <cellStyle name="Total 2 2 4 4 3 5" xfId="25202" xr:uid="{00000000-0005-0000-0000-00002B900000}"/>
    <cellStyle name="Total 2 2 4 4 3 6" xfId="25203" xr:uid="{00000000-0005-0000-0000-00002C900000}"/>
    <cellStyle name="Total 2 2 4 4 4" xfId="25204" xr:uid="{00000000-0005-0000-0000-00002D900000}"/>
    <cellStyle name="Total 2 2 4 4 4 2" xfId="25205" xr:uid="{00000000-0005-0000-0000-00002E900000}"/>
    <cellStyle name="Total 2 2 4 4 4 3" xfId="25206" xr:uid="{00000000-0005-0000-0000-00002F900000}"/>
    <cellStyle name="Total 2 2 4 4 4 4" xfId="25207" xr:uid="{00000000-0005-0000-0000-000030900000}"/>
    <cellStyle name="Total 2 2 4 4 4 5" xfId="25208" xr:uid="{00000000-0005-0000-0000-000031900000}"/>
    <cellStyle name="Total 2 2 4 4 4 6" xfId="25209" xr:uid="{00000000-0005-0000-0000-000032900000}"/>
    <cellStyle name="Total 2 2 4 4 5" xfId="25210" xr:uid="{00000000-0005-0000-0000-000033900000}"/>
    <cellStyle name="Total 2 2 4 5" xfId="25211" xr:uid="{00000000-0005-0000-0000-000034900000}"/>
    <cellStyle name="Total 2 2 4 5 2" xfId="25212" xr:uid="{00000000-0005-0000-0000-000035900000}"/>
    <cellStyle name="Total 2 2 4 5 2 2" xfId="25213" xr:uid="{00000000-0005-0000-0000-000036900000}"/>
    <cellStyle name="Total 2 2 4 5 2 3" xfId="25214" xr:uid="{00000000-0005-0000-0000-000037900000}"/>
    <cellStyle name="Total 2 2 4 5 2 4" xfId="25215" xr:uid="{00000000-0005-0000-0000-000038900000}"/>
    <cellStyle name="Total 2 2 4 5 2 5" xfId="25216" xr:uid="{00000000-0005-0000-0000-000039900000}"/>
    <cellStyle name="Total 2 2 4 5 2 6" xfId="25217" xr:uid="{00000000-0005-0000-0000-00003A900000}"/>
    <cellStyle name="Total 2 2 4 5 3" xfId="25218" xr:uid="{00000000-0005-0000-0000-00003B900000}"/>
    <cellStyle name="Total 2 2 4 5 3 2" xfId="25219" xr:uid="{00000000-0005-0000-0000-00003C900000}"/>
    <cellStyle name="Total 2 2 4 5 3 3" xfId="25220" xr:uid="{00000000-0005-0000-0000-00003D900000}"/>
    <cellStyle name="Total 2 2 4 5 3 4" xfId="25221" xr:uid="{00000000-0005-0000-0000-00003E900000}"/>
    <cellStyle name="Total 2 2 4 5 3 5" xfId="25222" xr:uid="{00000000-0005-0000-0000-00003F900000}"/>
    <cellStyle name="Total 2 2 4 5 3 6" xfId="25223" xr:uid="{00000000-0005-0000-0000-000040900000}"/>
    <cellStyle name="Total 2 2 4 5 4" xfId="25224" xr:uid="{00000000-0005-0000-0000-000041900000}"/>
    <cellStyle name="Total 2 2 4 6" xfId="25225" xr:uid="{00000000-0005-0000-0000-000042900000}"/>
    <cellStyle name="Total 2 2 4 6 2" xfId="25226" xr:uid="{00000000-0005-0000-0000-000043900000}"/>
    <cellStyle name="Total 2 2 4 6 3" xfId="25227" xr:uid="{00000000-0005-0000-0000-000044900000}"/>
    <cellStyle name="Total 2 2 4 6 4" xfId="25228" xr:uid="{00000000-0005-0000-0000-000045900000}"/>
    <cellStyle name="Total 2 2 4 6 5" xfId="25229" xr:uid="{00000000-0005-0000-0000-000046900000}"/>
    <cellStyle name="Total 2 2 4 6 6" xfId="25230" xr:uid="{00000000-0005-0000-0000-000047900000}"/>
    <cellStyle name="Total 2 2 4 7" xfId="25231" xr:uid="{00000000-0005-0000-0000-000048900000}"/>
    <cellStyle name="Total 2 2 4 7 2" xfId="25232" xr:uid="{00000000-0005-0000-0000-000049900000}"/>
    <cellStyle name="Total 2 2 4 7 3" xfId="25233" xr:uid="{00000000-0005-0000-0000-00004A900000}"/>
    <cellStyle name="Total 2 2 4 7 4" xfId="25234" xr:uid="{00000000-0005-0000-0000-00004B900000}"/>
    <cellStyle name="Total 2 2 4 7 5" xfId="25235" xr:uid="{00000000-0005-0000-0000-00004C900000}"/>
    <cellStyle name="Total 2 2 4 7 6" xfId="25236" xr:uid="{00000000-0005-0000-0000-00004D900000}"/>
    <cellStyle name="Total 2 2 4 8" xfId="25237" xr:uid="{00000000-0005-0000-0000-00004E900000}"/>
    <cellStyle name="Total 2 2 4_2historial" xfId="34894" xr:uid="{00000000-0005-0000-0000-00004F900000}"/>
    <cellStyle name="Total 2 2 5" xfId="25238" xr:uid="{00000000-0005-0000-0000-000050900000}"/>
    <cellStyle name="Total 2 2 5 2" xfId="25239" xr:uid="{00000000-0005-0000-0000-000051900000}"/>
    <cellStyle name="Total 2 2 5 2 2" xfId="25240" xr:uid="{00000000-0005-0000-0000-000052900000}"/>
    <cellStyle name="Total 2 2 5 2 2 2" xfId="25241" xr:uid="{00000000-0005-0000-0000-000053900000}"/>
    <cellStyle name="Total 2 2 5 2 2 2 2" xfId="25242" xr:uid="{00000000-0005-0000-0000-000054900000}"/>
    <cellStyle name="Total 2 2 5 2 2 2 3" xfId="25243" xr:uid="{00000000-0005-0000-0000-000055900000}"/>
    <cellStyle name="Total 2 2 5 2 2 2 4" xfId="25244" xr:uid="{00000000-0005-0000-0000-000056900000}"/>
    <cellStyle name="Total 2 2 5 2 2 2 5" xfId="25245" xr:uid="{00000000-0005-0000-0000-000057900000}"/>
    <cellStyle name="Total 2 2 5 2 2 2 6" xfId="25246" xr:uid="{00000000-0005-0000-0000-000058900000}"/>
    <cellStyle name="Total 2 2 5 2 2 3" xfId="25247" xr:uid="{00000000-0005-0000-0000-000059900000}"/>
    <cellStyle name="Total 2 2 5 2 2 3 2" xfId="25248" xr:uid="{00000000-0005-0000-0000-00005A900000}"/>
    <cellStyle name="Total 2 2 5 2 2 3 3" xfId="25249" xr:uid="{00000000-0005-0000-0000-00005B900000}"/>
    <cellStyle name="Total 2 2 5 2 2 3 4" xfId="25250" xr:uid="{00000000-0005-0000-0000-00005C900000}"/>
    <cellStyle name="Total 2 2 5 2 2 3 5" xfId="25251" xr:uid="{00000000-0005-0000-0000-00005D900000}"/>
    <cellStyle name="Total 2 2 5 2 2 3 6" xfId="25252" xr:uid="{00000000-0005-0000-0000-00005E900000}"/>
    <cellStyle name="Total 2 2 5 2 2 4" xfId="25253" xr:uid="{00000000-0005-0000-0000-00005F900000}"/>
    <cellStyle name="Total 2 2 5 2 3" xfId="25254" xr:uid="{00000000-0005-0000-0000-000060900000}"/>
    <cellStyle name="Total 2 2 5 2 3 2" xfId="25255" xr:uid="{00000000-0005-0000-0000-000061900000}"/>
    <cellStyle name="Total 2 2 5 2 3 3" xfId="25256" xr:uid="{00000000-0005-0000-0000-000062900000}"/>
    <cellStyle name="Total 2 2 5 2 3 4" xfId="25257" xr:uid="{00000000-0005-0000-0000-000063900000}"/>
    <cellStyle name="Total 2 2 5 2 3 5" xfId="25258" xr:uid="{00000000-0005-0000-0000-000064900000}"/>
    <cellStyle name="Total 2 2 5 2 3 6" xfId="25259" xr:uid="{00000000-0005-0000-0000-000065900000}"/>
    <cellStyle name="Total 2 2 5 2 4" xfId="25260" xr:uid="{00000000-0005-0000-0000-000066900000}"/>
    <cellStyle name="Total 2 2 5 2 4 2" xfId="25261" xr:uid="{00000000-0005-0000-0000-000067900000}"/>
    <cellStyle name="Total 2 2 5 2 4 3" xfId="25262" xr:uid="{00000000-0005-0000-0000-000068900000}"/>
    <cellStyle name="Total 2 2 5 2 4 4" xfId="25263" xr:uid="{00000000-0005-0000-0000-000069900000}"/>
    <cellStyle name="Total 2 2 5 2 4 5" xfId="25264" xr:uid="{00000000-0005-0000-0000-00006A900000}"/>
    <cellStyle name="Total 2 2 5 2 4 6" xfId="25265" xr:uid="{00000000-0005-0000-0000-00006B900000}"/>
    <cellStyle name="Total 2 2 5 2 5" xfId="25266" xr:uid="{00000000-0005-0000-0000-00006C900000}"/>
    <cellStyle name="Total 2 2 5 3" xfId="25267" xr:uid="{00000000-0005-0000-0000-00006D900000}"/>
    <cellStyle name="Total 2 2 5 3 2" xfId="25268" xr:uid="{00000000-0005-0000-0000-00006E900000}"/>
    <cellStyle name="Total 2 2 5 3 2 2" xfId="25269" xr:uid="{00000000-0005-0000-0000-00006F900000}"/>
    <cellStyle name="Total 2 2 5 3 2 2 2" xfId="25270" xr:uid="{00000000-0005-0000-0000-000070900000}"/>
    <cellStyle name="Total 2 2 5 3 2 2 3" xfId="25271" xr:uid="{00000000-0005-0000-0000-000071900000}"/>
    <cellStyle name="Total 2 2 5 3 2 2 4" xfId="25272" xr:uid="{00000000-0005-0000-0000-000072900000}"/>
    <cellStyle name="Total 2 2 5 3 2 2 5" xfId="25273" xr:uid="{00000000-0005-0000-0000-000073900000}"/>
    <cellStyle name="Total 2 2 5 3 2 2 6" xfId="25274" xr:uid="{00000000-0005-0000-0000-000074900000}"/>
    <cellStyle name="Total 2 2 5 3 2 3" xfId="25275" xr:uid="{00000000-0005-0000-0000-000075900000}"/>
    <cellStyle name="Total 2 2 5 3 2 3 2" xfId="25276" xr:uid="{00000000-0005-0000-0000-000076900000}"/>
    <cellStyle name="Total 2 2 5 3 2 3 3" xfId="25277" xr:uid="{00000000-0005-0000-0000-000077900000}"/>
    <cellStyle name="Total 2 2 5 3 2 3 4" xfId="25278" xr:uid="{00000000-0005-0000-0000-000078900000}"/>
    <cellStyle name="Total 2 2 5 3 2 3 5" xfId="25279" xr:uid="{00000000-0005-0000-0000-000079900000}"/>
    <cellStyle name="Total 2 2 5 3 2 3 6" xfId="25280" xr:uid="{00000000-0005-0000-0000-00007A900000}"/>
    <cellStyle name="Total 2 2 5 3 2 4" xfId="25281" xr:uid="{00000000-0005-0000-0000-00007B900000}"/>
    <cellStyle name="Total 2 2 5 3 3" xfId="25282" xr:uid="{00000000-0005-0000-0000-00007C900000}"/>
    <cellStyle name="Total 2 2 5 3 3 2" xfId="25283" xr:uid="{00000000-0005-0000-0000-00007D900000}"/>
    <cellStyle name="Total 2 2 5 3 3 3" xfId="25284" xr:uid="{00000000-0005-0000-0000-00007E900000}"/>
    <cellStyle name="Total 2 2 5 3 3 4" xfId="25285" xr:uid="{00000000-0005-0000-0000-00007F900000}"/>
    <cellStyle name="Total 2 2 5 3 3 5" xfId="25286" xr:uid="{00000000-0005-0000-0000-000080900000}"/>
    <cellStyle name="Total 2 2 5 3 3 6" xfId="25287" xr:uid="{00000000-0005-0000-0000-000081900000}"/>
    <cellStyle name="Total 2 2 5 3 4" xfId="25288" xr:uid="{00000000-0005-0000-0000-000082900000}"/>
    <cellStyle name="Total 2 2 5 3 4 2" xfId="25289" xr:uid="{00000000-0005-0000-0000-000083900000}"/>
    <cellStyle name="Total 2 2 5 3 4 3" xfId="25290" xr:uid="{00000000-0005-0000-0000-000084900000}"/>
    <cellStyle name="Total 2 2 5 3 4 4" xfId="25291" xr:uid="{00000000-0005-0000-0000-000085900000}"/>
    <cellStyle name="Total 2 2 5 3 4 5" xfId="25292" xr:uid="{00000000-0005-0000-0000-000086900000}"/>
    <cellStyle name="Total 2 2 5 3 4 6" xfId="25293" xr:uid="{00000000-0005-0000-0000-000087900000}"/>
    <cellStyle name="Total 2 2 5 3 5" xfId="25294" xr:uid="{00000000-0005-0000-0000-000088900000}"/>
    <cellStyle name="Total 2 2 5 4" xfId="25295" xr:uid="{00000000-0005-0000-0000-000089900000}"/>
    <cellStyle name="Total 2 2 5 4 2" xfId="25296" xr:uid="{00000000-0005-0000-0000-00008A900000}"/>
    <cellStyle name="Total 2 2 5 4 2 2" xfId="25297" xr:uid="{00000000-0005-0000-0000-00008B900000}"/>
    <cellStyle name="Total 2 2 5 4 2 2 2" xfId="25298" xr:uid="{00000000-0005-0000-0000-00008C900000}"/>
    <cellStyle name="Total 2 2 5 4 2 2 3" xfId="25299" xr:uid="{00000000-0005-0000-0000-00008D900000}"/>
    <cellStyle name="Total 2 2 5 4 2 2 4" xfId="25300" xr:uid="{00000000-0005-0000-0000-00008E900000}"/>
    <cellStyle name="Total 2 2 5 4 2 2 5" xfId="25301" xr:uid="{00000000-0005-0000-0000-00008F900000}"/>
    <cellStyle name="Total 2 2 5 4 2 2 6" xfId="25302" xr:uid="{00000000-0005-0000-0000-000090900000}"/>
    <cellStyle name="Total 2 2 5 4 2 3" xfId="25303" xr:uid="{00000000-0005-0000-0000-000091900000}"/>
    <cellStyle name="Total 2 2 5 4 2 3 2" xfId="25304" xr:uid="{00000000-0005-0000-0000-000092900000}"/>
    <cellStyle name="Total 2 2 5 4 2 3 3" xfId="25305" xr:uid="{00000000-0005-0000-0000-000093900000}"/>
    <cellStyle name="Total 2 2 5 4 2 3 4" xfId="25306" xr:uid="{00000000-0005-0000-0000-000094900000}"/>
    <cellStyle name="Total 2 2 5 4 2 3 5" xfId="25307" xr:uid="{00000000-0005-0000-0000-000095900000}"/>
    <cellStyle name="Total 2 2 5 4 2 3 6" xfId="25308" xr:uid="{00000000-0005-0000-0000-000096900000}"/>
    <cellStyle name="Total 2 2 5 4 2 4" xfId="25309" xr:uid="{00000000-0005-0000-0000-000097900000}"/>
    <cellStyle name="Total 2 2 5 4 3" xfId="25310" xr:uid="{00000000-0005-0000-0000-000098900000}"/>
    <cellStyle name="Total 2 2 5 4 3 2" xfId="25311" xr:uid="{00000000-0005-0000-0000-000099900000}"/>
    <cellStyle name="Total 2 2 5 4 3 3" xfId="25312" xr:uid="{00000000-0005-0000-0000-00009A900000}"/>
    <cellStyle name="Total 2 2 5 4 3 4" xfId="25313" xr:uid="{00000000-0005-0000-0000-00009B900000}"/>
    <cellStyle name="Total 2 2 5 4 3 5" xfId="25314" xr:uid="{00000000-0005-0000-0000-00009C900000}"/>
    <cellStyle name="Total 2 2 5 4 3 6" xfId="25315" xr:uid="{00000000-0005-0000-0000-00009D900000}"/>
    <cellStyle name="Total 2 2 5 4 4" xfId="25316" xr:uid="{00000000-0005-0000-0000-00009E900000}"/>
    <cellStyle name="Total 2 2 5 4 4 2" xfId="25317" xr:uid="{00000000-0005-0000-0000-00009F900000}"/>
    <cellStyle name="Total 2 2 5 4 4 3" xfId="25318" xr:uid="{00000000-0005-0000-0000-0000A0900000}"/>
    <cellStyle name="Total 2 2 5 4 4 4" xfId="25319" xr:uid="{00000000-0005-0000-0000-0000A1900000}"/>
    <cellStyle name="Total 2 2 5 4 4 5" xfId="25320" xr:uid="{00000000-0005-0000-0000-0000A2900000}"/>
    <cellStyle name="Total 2 2 5 4 4 6" xfId="25321" xr:uid="{00000000-0005-0000-0000-0000A3900000}"/>
    <cellStyle name="Total 2 2 5 4 5" xfId="25322" xr:uid="{00000000-0005-0000-0000-0000A4900000}"/>
    <cellStyle name="Total 2 2 5 5" xfId="25323" xr:uid="{00000000-0005-0000-0000-0000A5900000}"/>
    <cellStyle name="Total 2 2 5 5 2" xfId="25324" xr:uid="{00000000-0005-0000-0000-0000A6900000}"/>
    <cellStyle name="Total 2 2 5 5 2 2" xfId="25325" xr:uid="{00000000-0005-0000-0000-0000A7900000}"/>
    <cellStyle name="Total 2 2 5 5 2 3" xfId="25326" xr:uid="{00000000-0005-0000-0000-0000A8900000}"/>
    <cellStyle name="Total 2 2 5 5 2 4" xfId="25327" xr:uid="{00000000-0005-0000-0000-0000A9900000}"/>
    <cellStyle name="Total 2 2 5 5 2 5" xfId="25328" xr:uid="{00000000-0005-0000-0000-0000AA900000}"/>
    <cellStyle name="Total 2 2 5 5 2 6" xfId="25329" xr:uid="{00000000-0005-0000-0000-0000AB900000}"/>
    <cellStyle name="Total 2 2 5 5 3" xfId="25330" xr:uid="{00000000-0005-0000-0000-0000AC900000}"/>
    <cellStyle name="Total 2 2 5 5 3 2" xfId="25331" xr:uid="{00000000-0005-0000-0000-0000AD900000}"/>
    <cellStyle name="Total 2 2 5 5 3 3" xfId="25332" xr:uid="{00000000-0005-0000-0000-0000AE900000}"/>
    <cellStyle name="Total 2 2 5 5 3 4" xfId="25333" xr:uid="{00000000-0005-0000-0000-0000AF900000}"/>
    <cellStyle name="Total 2 2 5 5 3 5" xfId="25334" xr:uid="{00000000-0005-0000-0000-0000B0900000}"/>
    <cellStyle name="Total 2 2 5 5 3 6" xfId="25335" xr:uid="{00000000-0005-0000-0000-0000B1900000}"/>
    <cellStyle name="Total 2 2 5 5 4" xfId="25336" xr:uid="{00000000-0005-0000-0000-0000B2900000}"/>
    <cellStyle name="Total 2 2 5 6" xfId="25337" xr:uid="{00000000-0005-0000-0000-0000B3900000}"/>
    <cellStyle name="Total 2 2 5 6 2" xfId="25338" xr:uid="{00000000-0005-0000-0000-0000B4900000}"/>
    <cellStyle name="Total 2 2 5 6 3" xfId="25339" xr:uid="{00000000-0005-0000-0000-0000B5900000}"/>
    <cellStyle name="Total 2 2 5 6 4" xfId="25340" xr:uid="{00000000-0005-0000-0000-0000B6900000}"/>
    <cellStyle name="Total 2 2 5 6 5" xfId="25341" xr:uid="{00000000-0005-0000-0000-0000B7900000}"/>
    <cellStyle name="Total 2 2 5 6 6" xfId="25342" xr:uid="{00000000-0005-0000-0000-0000B8900000}"/>
    <cellStyle name="Total 2 2 5 7" xfId="25343" xr:uid="{00000000-0005-0000-0000-0000B9900000}"/>
    <cellStyle name="Total 2 2 5 7 2" xfId="25344" xr:uid="{00000000-0005-0000-0000-0000BA900000}"/>
    <cellStyle name="Total 2 2 5 7 3" xfId="25345" xr:uid="{00000000-0005-0000-0000-0000BB900000}"/>
    <cellStyle name="Total 2 2 5 7 4" xfId="25346" xr:uid="{00000000-0005-0000-0000-0000BC900000}"/>
    <cellStyle name="Total 2 2 5 7 5" xfId="25347" xr:uid="{00000000-0005-0000-0000-0000BD900000}"/>
    <cellStyle name="Total 2 2 5 7 6" xfId="25348" xr:uid="{00000000-0005-0000-0000-0000BE900000}"/>
    <cellStyle name="Total 2 2 5 8" xfId="25349" xr:uid="{00000000-0005-0000-0000-0000BF900000}"/>
    <cellStyle name="Total 2 2 5_2historial" xfId="34895" xr:uid="{00000000-0005-0000-0000-0000C0900000}"/>
    <cellStyle name="Total 2 2 6" xfId="25350" xr:uid="{00000000-0005-0000-0000-0000C1900000}"/>
    <cellStyle name="Total 2 2 6 2" xfId="25351" xr:uid="{00000000-0005-0000-0000-0000C2900000}"/>
    <cellStyle name="Total 2 2 6 2 2" xfId="25352" xr:uid="{00000000-0005-0000-0000-0000C3900000}"/>
    <cellStyle name="Total 2 2 6 2 2 2" xfId="25353" xr:uid="{00000000-0005-0000-0000-0000C4900000}"/>
    <cellStyle name="Total 2 2 6 2 2 2 2" xfId="25354" xr:uid="{00000000-0005-0000-0000-0000C5900000}"/>
    <cellStyle name="Total 2 2 6 2 2 2 3" xfId="25355" xr:uid="{00000000-0005-0000-0000-0000C6900000}"/>
    <cellStyle name="Total 2 2 6 2 2 2 4" xfId="25356" xr:uid="{00000000-0005-0000-0000-0000C7900000}"/>
    <cellStyle name="Total 2 2 6 2 2 2 5" xfId="25357" xr:uid="{00000000-0005-0000-0000-0000C8900000}"/>
    <cellStyle name="Total 2 2 6 2 2 2 6" xfId="25358" xr:uid="{00000000-0005-0000-0000-0000C9900000}"/>
    <cellStyle name="Total 2 2 6 2 2 3" xfId="25359" xr:uid="{00000000-0005-0000-0000-0000CA900000}"/>
    <cellStyle name="Total 2 2 6 2 2 3 2" xfId="25360" xr:uid="{00000000-0005-0000-0000-0000CB900000}"/>
    <cellStyle name="Total 2 2 6 2 2 3 3" xfId="25361" xr:uid="{00000000-0005-0000-0000-0000CC900000}"/>
    <cellStyle name="Total 2 2 6 2 2 3 4" xfId="25362" xr:uid="{00000000-0005-0000-0000-0000CD900000}"/>
    <cellStyle name="Total 2 2 6 2 2 3 5" xfId="25363" xr:uid="{00000000-0005-0000-0000-0000CE900000}"/>
    <cellStyle name="Total 2 2 6 2 2 3 6" xfId="25364" xr:uid="{00000000-0005-0000-0000-0000CF900000}"/>
    <cellStyle name="Total 2 2 6 2 2 4" xfId="25365" xr:uid="{00000000-0005-0000-0000-0000D0900000}"/>
    <cellStyle name="Total 2 2 6 2 3" xfId="25366" xr:uid="{00000000-0005-0000-0000-0000D1900000}"/>
    <cellStyle name="Total 2 2 6 2 3 2" xfId="25367" xr:uid="{00000000-0005-0000-0000-0000D2900000}"/>
    <cellStyle name="Total 2 2 6 2 3 3" xfId="25368" xr:uid="{00000000-0005-0000-0000-0000D3900000}"/>
    <cellStyle name="Total 2 2 6 2 3 4" xfId="25369" xr:uid="{00000000-0005-0000-0000-0000D4900000}"/>
    <cellStyle name="Total 2 2 6 2 3 5" xfId="25370" xr:uid="{00000000-0005-0000-0000-0000D5900000}"/>
    <cellStyle name="Total 2 2 6 2 3 6" xfId="25371" xr:uid="{00000000-0005-0000-0000-0000D6900000}"/>
    <cellStyle name="Total 2 2 6 2 4" xfId="25372" xr:uid="{00000000-0005-0000-0000-0000D7900000}"/>
    <cellStyle name="Total 2 2 6 2 4 2" xfId="25373" xr:uid="{00000000-0005-0000-0000-0000D8900000}"/>
    <cellStyle name="Total 2 2 6 2 4 3" xfId="25374" xr:uid="{00000000-0005-0000-0000-0000D9900000}"/>
    <cellStyle name="Total 2 2 6 2 4 4" xfId="25375" xr:uid="{00000000-0005-0000-0000-0000DA900000}"/>
    <cellStyle name="Total 2 2 6 2 4 5" xfId="25376" xr:uid="{00000000-0005-0000-0000-0000DB900000}"/>
    <cellStyle name="Total 2 2 6 2 4 6" xfId="25377" xr:uid="{00000000-0005-0000-0000-0000DC900000}"/>
    <cellStyle name="Total 2 2 6 2 5" xfId="25378" xr:uid="{00000000-0005-0000-0000-0000DD900000}"/>
    <cellStyle name="Total 2 2 6 3" xfId="25379" xr:uid="{00000000-0005-0000-0000-0000DE900000}"/>
    <cellStyle name="Total 2 2 6 3 2" xfId="25380" xr:uid="{00000000-0005-0000-0000-0000DF900000}"/>
    <cellStyle name="Total 2 2 6 3 2 2" xfId="25381" xr:uid="{00000000-0005-0000-0000-0000E0900000}"/>
    <cellStyle name="Total 2 2 6 3 2 2 2" xfId="25382" xr:uid="{00000000-0005-0000-0000-0000E1900000}"/>
    <cellStyle name="Total 2 2 6 3 2 2 3" xfId="25383" xr:uid="{00000000-0005-0000-0000-0000E2900000}"/>
    <cellStyle name="Total 2 2 6 3 2 2 4" xfId="25384" xr:uid="{00000000-0005-0000-0000-0000E3900000}"/>
    <cellStyle name="Total 2 2 6 3 2 2 5" xfId="25385" xr:uid="{00000000-0005-0000-0000-0000E4900000}"/>
    <cellStyle name="Total 2 2 6 3 2 2 6" xfId="25386" xr:uid="{00000000-0005-0000-0000-0000E5900000}"/>
    <cellStyle name="Total 2 2 6 3 2 3" xfId="25387" xr:uid="{00000000-0005-0000-0000-0000E6900000}"/>
    <cellStyle name="Total 2 2 6 3 2 3 2" xfId="25388" xr:uid="{00000000-0005-0000-0000-0000E7900000}"/>
    <cellStyle name="Total 2 2 6 3 2 3 3" xfId="25389" xr:uid="{00000000-0005-0000-0000-0000E8900000}"/>
    <cellStyle name="Total 2 2 6 3 2 3 4" xfId="25390" xr:uid="{00000000-0005-0000-0000-0000E9900000}"/>
    <cellStyle name="Total 2 2 6 3 2 3 5" xfId="25391" xr:uid="{00000000-0005-0000-0000-0000EA900000}"/>
    <cellStyle name="Total 2 2 6 3 2 3 6" xfId="25392" xr:uid="{00000000-0005-0000-0000-0000EB900000}"/>
    <cellStyle name="Total 2 2 6 3 2 4" xfId="25393" xr:uid="{00000000-0005-0000-0000-0000EC900000}"/>
    <cellStyle name="Total 2 2 6 3 3" xfId="25394" xr:uid="{00000000-0005-0000-0000-0000ED900000}"/>
    <cellStyle name="Total 2 2 6 3 3 2" xfId="25395" xr:uid="{00000000-0005-0000-0000-0000EE900000}"/>
    <cellStyle name="Total 2 2 6 3 3 3" xfId="25396" xr:uid="{00000000-0005-0000-0000-0000EF900000}"/>
    <cellStyle name="Total 2 2 6 3 3 4" xfId="25397" xr:uid="{00000000-0005-0000-0000-0000F0900000}"/>
    <cellStyle name="Total 2 2 6 3 3 5" xfId="25398" xr:uid="{00000000-0005-0000-0000-0000F1900000}"/>
    <cellStyle name="Total 2 2 6 3 3 6" xfId="25399" xr:uid="{00000000-0005-0000-0000-0000F2900000}"/>
    <cellStyle name="Total 2 2 6 3 4" xfId="25400" xr:uid="{00000000-0005-0000-0000-0000F3900000}"/>
    <cellStyle name="Total 2 2 6 3 4 2" xfId="25401" xr:uid="{00000000-0005-0000-0000-0000F4900000}"/>
    <cellStyle name="Total 2 2 6 3 4 3" xfId="25402" xr:uid="{00000000-0005-0000-0000-0000F5900000}"/>
    <cellStyle name="Total 2 2 6 3 4 4" xfId="25403" xr:uid="{00000000-0005-0000-0000-0000F6900000}"/>
    <cellStyle name="Total 2 2 6 3 4 5" xfId="25404" xr:uid="{00000000-0005-0000-0000-0000F7900000}"/>
    <cellStyle name="Total 2 2 6 3 4 6" xfId="25405" xr:uid="{00000000-0005-0000-0000-0000F8900000}"/>
    <cellStyle name="Total 2 2 6 3 5" xfId="25406" xr:uid="{00000000-0005-0000-0000-0000F9900000}"/>
    <cellStyle name="Total 2 2 6 4" xfId="25407" xr:uid="{00000000-0005-0000-0000-0000FA900000}"/>
    <cellStyle name="Total 2 2 6 4 2" xfId="25408" xr:uid="{00000000-0005-0000-0000-0000FB900000}"/>
    <cellStyle name="Total 2 2 6 4 2 2" xfId="25409" xr:uid="{00000000-0005-0000-0000-0000FC900000}"/>
    <cellStyle name="Total 2 2 6 4 2 2 2" xfId="25410" xr:uid="{00000000-0005-0000-0000-0000FD900000}"/>
    <cellStyle name="Total 2 2 6 4 2 2 3" xfId="25411" xr:uid="{00000000-0005-0000-0000-0000FE900000}"/>
    <cellStyle name="Total 2 2 6 4 2 2 4" xfId="25412" xr:uid="{00000000-0005-0000-0000-0000FF900000}"/>
    <cellStyle name="Total 2 2 6 4 2 2 5" xfId="25413" xr:uid="{00000000-0005-0000-0000-000000910000}"/>
    <cellStyle name="Total 2 2 6 4 2 2 6" xfId="25414" xr:uid="{00000000-0005-0000-0000-000001910000}"/>
    <cellStyle name="Total 2 2 6 4 2 3" xfId="25415" xr:uid="{00000000-0005-0000-0000-000002910000}"/>
    <cellStyle name="Total 2 2 6 4 2 3 2" xfId="25416" xr:uid="{00000000-0005-0000-0000-000003910000}"/>
    <cellStyle name="Total 2 2 6 4 2 3 3" xfId="25417" xr:uid="{00000000-0005-0000-0000-000004910000}"/>
    <cellStyle name="Total 2 2 6 4 2 3 4" xfId="25418" xr:uid="{00000000-0005-0000-0000-000005910000}"/>
    <cellStyle name="Total 2 2 6 4 2 3 5" xfId="25419" xr:uid="{00000000-0005-0000-0000-000006910000}"/>
    <cellStyle name="Total 2 2 6 4 2 3 6" xfId="25420" xr:uid="{00000000-0005-0000-0000-000007910000}"/>
    <cellStyle name="Total 2 2 6 4 2 4" xfId="25421" xr:uid="{00000000-0005-0000-0000-000008910000}"/>
    <cellStyle name="Total 2 2 6 4 3" xfId="25422" xr:uid="{00000000-0005-0000-0000-000009910000}"/>
    <cellStyle name="Total 2 2 6 4 3 2" xfId="25423" xr:uid="{00000000-0005-0000-0000-00000A910000}"/>
    <cellStyle name="Total 2 2 6 4 3 3" xfId="25424" xr:uid="{00000000-0005-0000-0000-00000B910000}"/>
    <cellStyle name="Total 2 2 6 4 3 4" xfId="25425" xr:uid="{00000000-0005-0000-0000-00000C910000}"/>
    <cellStyle name="Total 2 2 6 4 3 5" xfId="25426" xr:uid="{00000000-0005-0000-0000-00000D910000}"/>
    <cellStyle name="Total 2 2 6 4 3 6" xfId="25427" xr:uid="{00000000-0005-0000-0000-00000E910000}"/>
    <cellStyle name="Total 2 2 6 4 4" xfId="25428" xr:uid="{00000000-0005-0000-0000-00000F910000}"/>
    <cellStyle name="Total 2 2 6 4 4 2" xfId="25429" xr:uid="{00000000-0005-0000-0000-000010910000}"/>
    <cellStyle name="Total 2 2 6 4 4 3" xfId="25430" xr:uid="{00000000-0005-0000-0000-000011910000}"/>
    <cellStyle name="Total 2 2 6 4 4 4" xfId="25431" xr:uid="{00000000-0005-0000-0000-000012910000}"/>
    <cellStyle name="Total 2 2 6 4 4 5" xfId="25432" xr:uid="{00000000-0005-0000-0000-000013910000}"/>
    <cellStyle name="Total 2 2 6 4 4 6" xfId="25433" xr:uid="{00000000-0005-0000-0000-000014910000}"/>
    <cellStyle name="Total 2 2 6 4 5" xfId="25434" xr:uid="{00000000-0005-0000-0000-000015910000}"/>
    <cellStyle name="Total 2 2 6 5" xfId="25435" xr:uid="{00000000-0005-0000-0000-000016910000}"/>
    <cellStyle name="Total 2 2 6 5 2" xfId="25436" xr:uid="{00000000-0005-0000-0000-000017910000}"/>
    <cellStyle name="Total 2 2 6 5 2 2" xfId="25437" xr:uid="{00000000-0005-0000-0000-000018910000}"/>
    <cellStyle name="Total 2 2 6 5 2 3" xfId="25438" xr:uid="{00000000-0005-0000-0000-000019910000}"/>
    <cellStyle name="Total 2 2 6 5 2 4" xfId="25439" xr:uid="{00000000-0005-0000-0000-00001A910000}"/>
    <cellStyle name="Total 2 2 6 5 2 5" xfId="25440" xr:uid="{00000000-0005-0000-0000-00001B910000}"/>
    <cellStyle name="Total 2 2 6 5 2 6" xfId="25441" xr:uid="{00000000-0005-0000-0000-00001C910000}"/>
    <cellStyle name="Total 2 2 6 5 3" xfId="25442" xr:uid="{00000000-0005-0000-0000-00001D910000}"/>
    <cellStyle name="Total 2 2 6 5 3 2" xfId="25443" xr:uid="{00000000-0005-0000-0000-00001E910000}"/>
    <cellStyle name="Total 2 2 6 5 3 3" xfId="25444" xr:uid="{00000000-0005-0000-0000-00001F910000}"/>
    <cellStyle name="Total 2 2 6 5 3 4" xfId="25445" xr:uid="{00000000-0005-0000-0000-000020910000}"/>
    <cellStyle name="Total 2 2 6 5 3 5" xfId="25446" xr:uid="{00000000-0005-0000-0000-000021910000}"/>
    <cellStyle name="Total 2 2 6 5 3 6" xfId="25447" xr:uid="{00000000-0005-0000-0000-000022910000}"/>
    <cellStyle name="Total 2 2 6 5 4" xfId="25448" xr:uid="{00000000-0005-0000-0000-000023910000}"/>
    <cellStyle name="Total 2 2 6 6" xfId="25449" xr:uid="{00000000-0005-0000-0000-000024910000}"/>
    <cellStyle name="Total 2 2 6 6 2" xfId="25450" xr:uid="{00000000-0005-0000-0000-000025910000}"/>
    <cellStyle name="Total 2 2 6 6 3" xfId="25451" xr:uid="{00000000-0005-0000-0000-000026910000}"/>
    <cellStyle name="Total 2 2 6 6 4" xfId="25452" xr:uid="{00000000-0005-0000-0000-000027910000}"/>
    <cellStyle name="Total 2 2 6 6 5" xfId="25453" xr:uid="{00000000-0005-0000-0000-000028910000}"/>
    <cellStyle name="Total 2 2 6 6 6" xfId="25454" xr:uid="{00000000-0005-0000-0000-000029910000}"/>
    <cellStyle name="Total 2 2 6 7" xfId="25455" xr:uid="{00000000-0005-0000-0000-00002A910000}"/>
    <cellStyle name="Total 2 2 6 7 2" xfId="25456" xr:uid="{00000000-0005-0000-0000-00002B910000}"/>
    <cellStyle name="Total 2 2 6 7 3" xfId="25457" xr:uid="{00000000-0005-0000-0000-00002C910000}"/>
    <cellStyle name="Total 2 2 6 7 4" xfId="25458" xr:uid="{00000000-0005-0000-0000-00002D910000}"/>
    <cellStyle name="Total 2 2 6 7 5" xfId="25459" xr:uid="{00000000-0005-0000-0000-00002E910000}"/>
    <cellStyle name="Total 2 2 6 7 6" xfId="25460" xr:uid="{00000000-0005-0000-0000-00002F910000}"/>
    <cellStyle name="Total 2 2 6 8" xfId="25461" xr:uid="{00000000-0005-0000-0000-000030910000}"/>
    <cellStyle name="Total 2 2 6_2historial" xfId="34896" xr:uid="{00000000-0005-0000-0000-000031910000}"/>
    <cellStyle name="Total 2 2 7" xfId="25462" xr:uid="{00000000-0005-0000-0000-000032910000}"/>
    <cellStyle name="Total 2 2 7 2" xfId="25463" xr:uid="{00000000-0005-0000-0000-000033910000}"/>
    <cellStyle name="Total 2 2 7 2 2" xfId="25464" xr:uid="{00000000-0005-0000-0000-000034910000}"/>
    <cellStyle name="Total 2 2 7 2 2 2" xfId="25465" xr:uid="{00000000-0005-0000-0000-000035910000}"/>
    <cellStyle name="Total 2 2 7 2 2 2 2" xfId="25466" xr:uid="{00000000-0005-0000-0000-000036910000}"/>
    <cellStyle name="Total 2 2 7 2 2 2 3" xfId="25467" xr:uid="{00000000-0005-0000-0000-000037910000}"/>
    <cellStyle name="Total 2 2 7 2 2 2 4" xfId="25468" xr:uid="{00000000-0005-0000-0000-000038910000}"/>
    <cellStyle name="Total 2 2 7 2 2 2 5" xfId="25469" xr:uid="{00000000-0005-0000-0000-000039910000}"/>
    <cellStyle name="Total 2 2 7 2 2 2 6" xfId="25470" xr:uid="{00000000-0005-0000-0000-00003A910000}"/>
    <cellStyle name="Total 2 2 7 2 2 3" xfId="25471" xr:uid="{00000000-0005-0000-0000-00003B910000}"/>
    <cellStyle name="Total 2 2 7 2 2 3 2" xfId="25472" xr:uid="{00000000-0005-0000-0000-00003C910000}"/>
    <cellStyle name="Total 2 2 7 2 2 3 3" xfId="25473" xr:uid="{00000000-0005-0000-0000-00003D910000}"/>
    <cellStyle name="Total 2 2 7 2 2 3 4" xfId="25474" xr:uid="{00000000-0005-0000-0000-00003E910000}"/>
    <cellStyle name="Total 2 2 7 2 2 3 5" xfId="25475" xr:uid="{00000000-0005-0000-0000-00003F910000}"/>
    <cellStyle name="Total 2 2 7 2 2 3 6" xfId="25476" xr:uid="{00000000-0005-0000-0000-000040910000}"/>
    <cellStyle name="Total 2 2 7 2 2 4" xfId="25477" xr:uid="{00000000-0005-0000-0000-000041910000}"/>
    <cellStyle name="Total 2 2 7 2 3" xfId="25478" xr:uid="{00000000-0005-0000-0000-000042910000}"/>
    <cellStyle name="Total 2 2 7 2 3 2" xfId="25479" xr:uid="{00000000-0005-0000-0000-000043910000}"/>
    <cellStyle name="Total 2 2 7 2 3 3" xfId="25480" xr:uid="{00000000-0005-0000-0000-000044910000}"/>
    <cellStyle name="Total 2 2 7 2 3 4" xfId="25481" xr:uid="{00000000-0005-0000-0000-000045910000}"/>
    <cellStyle name="Total 2 2 7 2 3 5" xfId="25482" xr:uid="{00000000-0005-0000-0000-000046910000}"/>
    <cellStyle name="Total 2 2 7 2 3 6" xfId="25483" xr:uid="{00000000-0005-0000-0000-000047910000}"/>
    <cellStyle name="Total 2 2 7 2 4" xfId="25484" xr:uid="{00000000-0005-0000-0000-000048910000}"/>
    <cellStyle name="Total 2 2 7 2 4 2" xfId="25485" xr:uid="{00000000-0005-0000-0000-000049910000}"/>
    <cellStyle name="Total 2 2 7 2 4 3" xfId="25486" xr:uid="{00000000-0005-0000-0000-00004A910000}"/>
    <cellStyle name="Total 2 2 7 2 4 4" xfId="25487" xr:uid="{00000000-0005-0000-0000-00004B910000}"/>
    <cellStyle name="Total 2 2 7 2 4 5" xfId="25488" xr:uid="{00000000-0005-0000-0000-00004C910000}"/>
    <cellStyle name="Total 2 2 7 2 4 6" xfId="25489" xr:uid="{00000000-0005-0000-0000-00004D910000}"/>
    <cellStyle name="Total 2 2 7 2 5" xfId="25490" xr:uid="{00000000-0005-0000-0000-00004E910000}"/>
    <cellStyle name="Total 2 2 7 3" xfId="25491" xr:uid="{00000000-0005-0000-0000-00004F910000}"/>
    <cellStyle name="Total 2 2 7 3 2" xfId="25492" xr:uid="{00000000-0005-0000-0000-000050910000}"/>
    <cellStyle name="Total 2 2 7 3 2 2" xfId="25493" xr:uid="{00000000-0005-0000-0000-000051910000}"/>
    <cellStyle name="Total 2 2 7 3 2 2 2" xfId="25494" xr:uid="{00000000-0005-0000-0000-000052910000}"/>
    <cellStyle name="Total 2 2 7 3 2 2 3" xfId="25495" xr:uid="{00000000-0005-0000-0000-000053910000}"/>
    <cellStyle name="Total 2 2 7 3 2 2 4" xfId="25496" xr:uid="{00000000-0005-0000-0000-000054910000}"/>
    <cellStyle name="Total 2 2 7 3 2 2 5" xfId="25497" xr:uid="{00000000-0005-0000-0000-000055910000}"/>
    <cellStyle name="Total 2 2 7 3 2 2 6" xfId="25498" xr:uid="{00000000-0005-0000-0000-000056910000}"/>
    <cellStyle name="Total 2 2 7 3 2 3" xfId="25499" xr:uid="{00000000-0005-0000-0000-000057910000}"/>
    <cellStyle name="Total 2 2 7 3 2 3 2" xfId="25500" xr:uid="{00000000-0005-0000-0000-000058910000}"/>
    <cellStyle name="Total 2 2 7 3 2 3 3" xfId="25501" xr:uid="{00000000-0005-0000-0000-000059910000}"/>
    <cellStyle name="Total 2 2 7 3 2 3 4" xfId="25502" xr:uid="{00000000-0005-0000-0000-00005A910000}"/>
    <cellStyle name="Total 2 2 7 3 2 3 5" xfId="25503" xr:uid="{00000000-0005-0000-0000-00005B910000}"/>
    <cellStyle name="Total 2 2 7 3 2 3 6" xfId="25504" xr:uid="{00000000-0005-0000-0000-00005C910000}"/>
    <cellStyle name="Total 2 2 7 3 2 4" xfId="25505" xr:uid="{00000000-0005-0000-0000-00005D910000}"/>
    <cellStyle name="Total 2 2 7 3 3" xfId="25506" xr:uid="{00000000-0005-0000-0000-00005E910000}"/>
    <cellStyle name="Total 2 2 7 3 3 2" xfId="25507" xr:uid="{00000000-0005-0000-0000-00005F910000}"/>
    <cellStyle name="Total 2 2 7 3 3 3" xfId="25508" xr:uid="{00000000-0005-0000-0000-000060910000}"/>
    <cellStyle name="Total 2 2 7 3 3 4" xfId="25509" xr:uid="{00000000-0005-0000-0000-000061910000}"/>
    <cellStyle name="Total 2 2 7 3 3 5" xfId="25510" xr:uid="{00000000-0005-0000-0000-000062910000}"/>
    <cellStyle name="Total 2 2 7 3 3 6" xfId="25511" xr:uid="{00000000-0005-0000-0000-000063910000}"/>
    <cellStyle name="Total 2 2 7 3 4" xfId="25512" xr:uid="{00000000-0005-0000-0000-000064910000}"/>
    <cellStyle name="Total 2 2 7 3 4 2" xfId="25513" xr:uid="{00000000-0005-0000-0000-000065910000}"/>
    <cellStyle name="Total 2 2 7 3 4 3" xfId="25514" xr:uid="{00000000-0005-0000-0000-000066910000}"/>
    <cellStyle name="Total 2 2 7 3 4 4" xfId="25515" xr:uid="{00000000-0005-0000-0000-000067910000}"/>
    <cellStyle name="Total 2 2 7 3 4 5" xfId="25516" xr:uid="{00000000-0005-0000-0000-000068910000}"/>
    <cellStyle name="Total 2 2 7 3 4 6" xfId="25517" xr:uid="{00000000-0005-0000-0000-000069910000}"/>
    <cellStyle name="Total 2 2 7 3 5" xfId="25518" xr:uid="{00000000-0005-0000-0000-00006A910000}"/>
    <cellStyle name="Total 2 2 7 4" xfId="25519" xr:uid="{00000000-0005-0000-0000-00006B910000}"/>
    <cellStyle name="Total 2 2 7 4 2" xfId="25520" xr:uid="{00000000-0005-0000-0000-00006C910000}"/>
    <cellStyle name="Total 2 2 7 4 2 2" xfId="25521" xr:uid="{00000000-0005-0000-0000-00006D910000}"/>
    <cellStyle name="Total 2 2 7 4 2 2 2" xfId="25522" xr:uid="{00000000-0005-0000-0000-00006E910000}"/>
    <cellStyle name="Total 2 2 7 4 2 2 3" xfId="25523" xr:uid="{00000000-0005-0000-0000-00006F910000}"/>
    <cellStyle name="Total 2 2 7 4 2 2 4" xfId="25524" xr:uid="{00000000-0005-0000-0000-000070910000}"/>
    <cellStyle name="Total 2 2 7 4 2 2 5" xfId="25525" xr:uid="{00000000-0005-0000-0000-000071910000}"/>
    <cellStyle name="Total 2 2 7 4 2 2 6" xfId="25526" xr:uid="{00000000-0005-0000-0000-000072910000}"/>
    <cellStyle name="Total 2 2 7 4 2 3" xfId="25527" xr:uid="{00000000-0005-0000-0000-000073910000}"/>
    <cellStyle name="Total 2 2 7 4 2 3 2" xfId="25528" xr:uid="{00000000-0005-0000-0000-000074910000}"/>
    <cellStyle name="Total 2 2 7 4 2 3 3" xfId="25529" xr:uid="{00000000-0005-0000-0000-000075910000}"/>
    <cellStyle name="Total 2 2 7 4 2 3 4" xfId="25530" xr:uid="{00000000-0005-0000-0000-000076910000}"/>
    <cellStyle name="Total 2 2 7 4 2 3 5" xfId="25531" xr:uid="{00000000-0005-0000-0000-000077910000}"/>
    <cellStyle name="Total 2 2 7 4 2 3 6" xfId="25532" xr:uid="{00000000-0005-0000-0000-000078910000}"/>
    <cellStyle name="Total 2 2 7 4 2 4" xfId="25533" xr:uid="{00000000-0005-0000-0000-000079910000}"/>
    <cellStyle name="Total 2 2 7 4 3" xfId="25534" xr:uid="{00000000-0005-0000-0000-00007A910000}"/>
    <cellStyle name="Total 2 2 7 4 3 2" xfId="25535" xr:uid="{00000000-0005-0000-0000-00007B910000}"/>
    <cellStyle name="Total 2 2 7 4 3 3" xfId="25536" xr:uid="{00000000-0005-0000-0000-00007C910000}"/>
    <cellStyle name="Total 2 2 7 4 3 4" xfId="25537" xr:uid="{00000000-0005-0000-0000-00007D910000}"/>
    <cellStyle name="Total 2 2 7 4 3 5" xfId="25538" xr:uid="{00000000-0005-0000-0000-00007E910000}"/>
    <cellStyle name="Total 2 2 7 4 3 6" xfId="25539" xr:uid="{00000000-0005-0000-0000-00007F910000}"/>
    <cellStyle name="Total 2 2 7 4 4" xfId="25540" xr:uid="{00000000-0005-0000-0000-000080910000}"/>
    <cellStyle name="Total 2 2 7 4 4 2" xfId="25541" xr:uid="{00000000-0005-0000-0000-000081910000}"/>
    <cellStyle name="Total 2 2 7 4 4 3" xfId="25542" xr:uid="{00000000-0005-0000-0000-000082910000}"/>
    <cellStyle name="Total 2 2 7 4 4 4" xfId="25543" xr:uid="{00000000-0005-0000-0000-000083910000}"/>
    <cellStyle name="Total 2 2 7 4 4 5" xfId="25544" xr:uid="{00000000-0005-0000-0000-000084910000}"/>
    <cellStyle name="Total 2 2 7 4 4 6" xfId="25545" xr:uid="{00000000-0005-0000-0000-000085910000}"/>
    <cellStyle name="Total 2 2 7 4 5" xfId="25546" xr:uid="{00000000-0005-0000-0000-000086910000}"/>
    <cellStyle name="Total 2 2 7 5" xfId="25547" xr:uid="{00000000-0005-0000-0000-000087910000}"/>
    <cellStyle name="Total 2 2 7 5 2" xfId="25548" xr:uid="{00000000-0005-0000-0000-000088910000}"/>
    <cellStyle name="Total 2 2 7 5 2 2" xfId="25549" xr:uid="{00000000-0005-0000-0000-000089910000}"/>
    <cellStyle name="Total 2 2 7 5 2 3" xfId="25550" xr:uid="{00000000-0005-0000-0000-00008A910000}"/>
    <cellStyle name="Total 2 2 7 5 2 4" xfId="25551" xr:uid="{00000000-0005-0000-0000-00008B910000}"/>
    <cellStyle name="Total 2 2 7 5 2 5" xfId="25552" xr:uid="{00000000-0005-0000-0000-00008C910000}"/>
    <cellStyle name="Total 2 2 7 5 2 6" xfId="25553" xr:uid="{00000000-0005-0000-0000-00008D910000}"/>
    <cellStyle name="Total 2 2 7 5 3" xfId="25554" xr:uid="{00000000-0005-0000-0000-00008E910000}"/>
    <cellStyle name="Total 2 2 7 5 3 2" xfId="25555" xr:uid="{00000000-0005-0000-0000-00008F910000}"/>
    <cellStyle name="Total 2 2 7 5 3 3" xfId="25556" xr:uid="{00000000-0005-0000-0000-000090910000}"/>
    <cellStyle name="Total 2 2 7 5 3 4" xfId="25557" xr:uid="{00000000-0005-0000-0000-000091910000}"/>
    <cellStyle name="Total 2 2 7 5 3 5" xfId="25558" xr:uid="{00000000-0005-0000-0000-000092910000}"/>
    <cellStyle name="Total 2 2 7 5 3 6" xfId="25559" xr:uid="{00000000-0005-0000-0000-000093910000}"/>
    <cellStyle name="Total 2 2 7 5 4" xfId="25560" xr:uid="{00000000-0005-0000-0000-000094910000}"/>
    <cellStyle name="Total 2 2 7 6" xfId="25561" xr:uid="{00000000-0005-0000-0000-000095910000}"/>
    <cellStyle name="Total 2 2 7 6 2" xfId="25562" xr:uid="{00000000-0005-0000-0000-000096910000}"/>
    <cellStyle name="Total 2 2 7 6 3" xfId="25563" xr:uid="{00000000-0005-0000-0000-000097910000}"/>
    <cellStyle name="Total 2 2 7 6 4" xfId="25564" xr:uid="{00000000-0005-0000-0000-000098910000}"/>
    <cellStyle name="Total 2 2 7 6 5" xfId="25565" xr:uid="{00000000-0005-0000-0000-000099910000}"/>
    <cellStyle name="Total 2 2 7 6 6" xfId="25566" xr:uid="{00000000-0005-0000-0000-00009A910000}"/>
    <cellStyle name="Total 2 2 7 7" xfId="25567" xr:uid="{00000000-0005-0000-0000-00009B910000}"/>
    <cellStyle name="Total 2 2 7 7 2" xfId="25568" xr:uid="{00000000-0005-0000-0000-00009C910000}"/>
    <cellStyle name="Total 2 2 7 7 3" xfId="25569" xr:uid="{00000000-0005-0000-0000-00009D910000}"/>
    <cellStyle name="Total 2 2 7 7 4" xfId="25570" xr:uid="{00000000-0005-0000-0000-00009E910000}"/>
    <cellStyle name="Total 2 2 7 7 5" xfId="25571" xr:uid="{00000000-0005-0000-0000-00009F910000}"/>
    <cellStyle name="Total 2 2 7 7 6" xfId="25572" xr:uid="{00000000-0005-0000-0000-0000A0910000}"/>
    <cellStyle name="Total 2 2 7 8" xfId="25573" xr:uid="{00000000-0005-0000-0000-0000A1910000}"/>
    <cellStyle name="Total 2 2 7_2historial" xfId="34897" xr:uid="{00000000-0005-0000-0000-0000A2910000}"/>
    <cellStyle name="Total 2 2 8" xfId="25574" xr:uid="{00000000-0005-0000-0000-0000A3910000}"/>
    <cellStyle name="Total 2 2 8 2" xfId="25575" xr:uid="{00000000-0005-0000-0000-0000A4910000}"/>
    <cellStyle name="Total 2 2 8 2 2" xfId="25576" xr:uid="{00000000-0005-0000-0000-0000A5910000}"/>
    <cellStyle name="Total 2 2 8 2 2 2" xfId="25577" xr:uid="{00000000-0005-0000-0000-0000A6910000}"/>
    <cellStyle name="Total 2 2 8 2 2 2 2" xfId="25578" xr:uid="{00000000-0005-0000-0000-0000A7910000}"/>
    <cellStyle name="Total 2 2 8 2 2 2 3" xfId="25579" xr:uid="{00000000-0005-0000-0000-0000A8910000}"/>
    <cellStyle name="Total 2 2 8 2 2 2 4" xfId="25580" xr:uid="{00000000-0005-0000-0000-0000A9910000}"/>
    <cellStyle name="Total 2 2 8 2 2 2 5" xfId="25581" xr:uid="{00000000-0005-0000-0000-0000AA910000}"/>
    <cellStyle name="Total 2 2 8 2 2 2 6" xfId="25582" xr:uid="{00000000-0005-0000-0000-0000AB910000}"/>
    <cellStyle name="Total 2 2 8 2 2 3" xfId="25583" xr:uid="{00000000-0005-0000-0000-0000AC910000}"/>
    <cellStyle name="Total 2 2 8 2 2 3 2" xfId="25584" xr:uid="{00000000-0005-0000-0000-0000AD910000}"/>
    <cellStyle name="Total 2 2 8 2 2 3 3" xfId="25585" xr:uid="{00000000-0005-0000-0000-0000AE910000}"/>
    <cellStyle name="Total 2 2 8 2 2 3 4" xfId="25586" xr:uid="{00000000-0005-0000-0000-0000AF910000}"/>
    <cellStyle name="Total 2 2 8 2 2 3 5" xfId="25587" xr:uid="{00000000-0005-0000-0000-0000B0910000}"/>
    <cellStyle name="Total 2 2 8 2 2 3 6" xfId="25588" xr:uid="{00000000-0005-0000-0000-0000B1910000}"/>
    <cellStyle name="Total 2 2 8 2 2 4" xfId="25589" xr:uid="{00000000-0005-0000-0000-0000B2910000}"/>
    <cellStyle name="Total 2 2 8 2 3" xfId="25590" xr:uid="{00000000-0005-0000-0000-0000B3910000}"/>
    <cellStyle name="Total 2 2 8 2 3 2" xfId="25591" xr:uid="{00000000-0005-0000-0000-0000B4910000}"/>
    <cellStyle name="Total 2 2 8 2 3 3" xfId="25592" xr:uid="{00000000-0005-0000-0000-0000B5910000}"/>
    <cellStyle name="Total 2 2 8 2 3 4" xfId="25593" xr:uid="{00000000-0005-0000-0000-0000B6910000}"/>
    <cellStyle name="Total 2 2 8 2 3 5" xfId="25594" xr:uid="{00000000-0005-0000-0000-0000B7910000}"/>
    <cellStyle name="Total 2 2 8 2 3 6" xfId="25595" xr:uid="{00000000-0005-0000-0000-0000B8910000}"/>
    <cellStyle name="Total 2 2 8 2 4" xfId="25596" xr:uid="{00000000-0005-0000-0000-0000B9910000}"/>
    <cellStyle name="Total 2 2 8 2 4 2" xfId="25597" xr:uid="{00000000-0005-0000-0000-0000BA910000}"/>
    <cellStyle name="Total 2 2 8 2 4 3" xfId="25598" xr:uid="{00000000-0005-0000-0000-0000BB910000}"/>
    <cellStyle name="Total 2 2 8 2 4 4" xfId="25599" xr:uid="{00000000-0005-0000-0000-0000BC910000}"/>
    <cellStyle name="Total 2 2 8 2 4 5" xfId="25600" xr:uid="{00000000-0005-0000-0000-0000BD910000}"/>
    <cellStyle name="Total 2 2 8 2 4 6" xfId="25601" xr:uid="{00000000-0005-0000-0000-0000BE910000}"/>
    <cellStyle name="Total 2 2 8 2 5" xfId="25602" xr:uid="{00000000-0005-0000-0000-0000BF910000}"/>
    <cellStyle name="Total 2 2 8 3" xfId="25603" xr:uid="{00000000-0005-0000-0000-0000C0910000}"/>
    <cellStyle name="Total 2 2 8 3 2" xfId="25604" xr:uid="{00000000-0005-0000-0000-0000C1910000}"/>
    <cellStyle name="Total 2 2 8 3 2 2" xfId="25605" xr:uid="{00000000-0005-0000-0000-0000C2910000}"/>
    <cellStyle name="Total 2 2 8 3 2 2 2" xfId="25606" xr:uid="{00000000-0005-0000-0000-0000C3910000}"/>
    <cellStyle name="Total 2 2 8 3 2 2 3" xfId="25607" xr:uid="{00000000-0005-0000-0000-0000C4910000}"/>
    <cellStyle name="Total 2 2 8 3 2 2 4" xfId="25608" xr:uid="{00000000-0005-0000-0000-0000C5910000}"/>
    <cellStyle name="Total 2 2 8 3 2 2 5" xfId="25609" xr:uid="{00000000-0005-0000-0000-0000C6910000}"/>
    <cellStyle name="Total 2 2 8 3 2 2 6" xfId="25610" xr:uid="{00000000-0005-0000-0000-0000C7910000}"/>
    <cellStyle name="Total 2 2 8 3 2 3" xfId="25611" xr:uid="{00000000-0005-0000-0000-0000C8910000}"/>
    <cellStyle name="Total 2 2 8 3 2 3 2" xfId="25612" xr:uid="{00000000-0005-0000-0000-0000C9910000}"/>
    <cellStyle name="Total 2 2 8 3 2 3 3" xfId="25613" xr:uid="{00000000-0005-0000-0000-0000CA910000}"/>
    <cellStyle name="Total 2 2 8 3 2 3 4" xfId="25614" xr:uid="{00000000-0005-0000-0000-0000CB910000}"/>
    <cellStyle name="Total 2 2 8 3 2 3 5" xfId="25615" xr:uid="{00000000-0005-0000-0000-0000CC910000}"/>
    <cellStyle name="Total 2 2 8 3 2 3 6" xfId="25616" xr:uid="{00000000-0005-0000-0000-0000CD910000}"/>
    <cellStyle name="Total 2 2 8 3 2 4" xfId="25617" xr:uid="{00000000-0005-0000-0000-0000CE910000}"/>
    <cellStyle name="Total 2 2 8 3 3" xfId="25618" xr:uid="{00000000-0005-0000-0000-0000CF910000}"/>
    <cellStyle name="Total 2 2 8 3 3 2" xfId="25619" xr:uid="{00000000-0005-0000-0000-0000D0910000}"/>
    <cellStyle name="Total 2 2 8 3 3 3" xfId="25620" xr:uid="{00000000-0005-0000-0000-0000D1910000}"/>
    <cellStyle name="Total 2 2 8 3 3 4" xfId="25621" xr:uid="{00000000-0005-0000-0000-0000D2910000}"/>
    <cellStyle name="Total 2 2 8 3 3 5" xfId="25622" xr:uid="{00000000-0005-0000-0000-0000D3910000}"/>
    <cellStyle name="Total 2 2 8 3 3 6" xfId="25623" xr:uid="{00000000-0005-0000-0000-0000D4910000}"/>
    <cellStyle name="Total 2 2 8 3 4" xfId="25624" xr:uid="{00000000-0005-0000-0000-0000D5910000}"/>
    <cellStyle name="Total 2 2 8 3 4 2" xfId="25625" xr:uid="{00000000-0005-0000-0000-0000D6910000}"/>
    <cellStyle name="Total 2 2 8 3 4 3" xfId="25626" xr:uid="{00000000-0005-0000-0000-0000D7910000}"/>
    <cellStyle name="Total 2 2 8 3 4 4" xfId="25627" xr:uid="{00000000-0005-0000-0000-0000D8910000}"/>
    <cellStyle name="Total 2 2 8 3 4 5" xfId="25628" xr:uid="{00000000-0005-0000-0000-0000D9910000}"/>
    <cellStyle name="Total 2 2 8 3 4 6" xfId="25629" xr:uid="{00000000-0005-0000-0000-0000DA910000}"/>
    <cellStyle name="Total 2 2 8 3 5" xfId="25630" xr:uid="{00000000-0005-0000-0000-0000DB910000}"/>
    <cellStyle name="Total 2 2 8 4" xfId="25631" xr:uid="{00000000-0005-0000-0000-0000DC910000}"/>
    <cellStyle name="Total 2 2 8 4 2" xfId="25632" xr:uid="{00000000-0005-0000-0000-0000DD910000}"/>
    <cellStyle name="Total 2 2 8 4 2 2" xfId="25633" xr:uid="{00000000-0005-0000-0000-0000DE910000}"/>
    <cellStyle name="Total 2 2 8 4 2 2 2" xfId="25634" xr:uid="{00000000-0005-0000-0000-0000DF910000}"/>
    <cellStyle name="Total 2 2 8 4 2 2 3" xfId="25635" xr:uid="{00000000-0005-0000-0000-0000E0910000}"/>
    <cellStyle name="Total 2 2 8 4 2 2 4" xfId="25636" xr:uid="{00000000-0005-0000-0000-0000E1910000}"/>
    <cellStyle name="Total 2 2 8 4 2 2 5" xfId="25637" xr:uid="{00000000-0005-0000-0000-0000E2910000}"/>
    <cellStyle name="Total 2 2 8 4 2 2 6" xfId="25638" xr:uid="{00000000-0005-0000-0000-0000E3910000}"/>
    <cellStyle name="Total 2 2 8 4 2 3" xfId="25639" xr:uid="{00000000-0005-0000-0000-0000E4910000}"/>
    <cellStyle name="Total 2 2 8 4 2 3 2" xfId="25640" xr:uid="{00000000-0005-0000-0000-0000E5910000}"/>
    <cellStyle name="Total 2 2 8 4 2 3 3" xfId="25641" xr:uid="{00000000-0005-0000-0000-0000E6910000}"/>
    <cellStyle name="Total 2 2 8 4 2 3 4" xfId="25642" xr:uid="{00000000-0005-0000-0000-0000E7910000}"/>
    <cellStyle name="Total 2 2 8 4 2 3 5" xfId="25643" xr:uid="{00000000-0005-0000-0000-0000E8910000}"/>
    <cellStyle name="Total 2 2 8 4 2 3 6" xfId="25644" xr:uid="{00000000-0005-0000-0000-0000E9910000}"/>
    <cellStyle name="Total 2 2 8 4 2 4" xfId="25645" xr:uid="{00000000-0005-0000-0000-0000EA910000}"/>
    <cellStyle name="Total 2 2 8 4 3" xfId="25646" xr:uid="{00000000-0005-0000-0000-0000EB910000}"/>
    <cellStyle name="Total 2 2 8 4 3 2" xfId="25647" xr:uid="{00000000-0005-0000-0000-0000EC910000}"/>
    <cellStyle name="Total 2 2 8 4 3 3" xfId="25648" xr:uid="{00000000-0005-0000-0000-0000ED910000}"/>
    <cellStyle name="Total 2 2 8 4 3 4" xfId="25649" xr:uid="{00000000-0005-0000-0000-0000EE910000}"/>
    <cellStyle name="Total 2 2 8 4 3 5" xfId="25650" xr:uid="{00000000-0005-0000-0000-0000EF910000}"/>
    <cellStyle name="Total 2 2 8 4 3 6" xfId="25651" xr:uid="{00000000-0005-0000-0000-0000F0910000}"/>
    <cellStyle name="Total 2 2 8 4 4" xfId="25652" xr:uid="{00000000-0005-0000-0000-0000F1910000}"/>
    <cellStyle name="Total 2 2 8 4 4 2" xfId="25653" xr:uid="{00000000-0005-0000-0000-0000F2910000}"/>
    <cellStyle name="Total 2 2 8 4 4 3" xfId="25654" xr:uid="{00000000-0005-0000-0000-0000F3910000}"/>
    <cellStyle name="Total 2 2 8 4 4 4" xfId="25655" xr:uid="{00000000-0005-0000-0000-0000F4910000}"/>
    <cellStyle name="Total 2 2 8 4 4 5" xfId="25656" xr:uid="{00000000-0005-0000-0000-0000F5910000}"/>
    <cellStyle name="Total 2 2 8 4 4 6" xfId="25657" xr:uid="{00000000-0005-0000-0000-0000F6910000}"/>
    <cellStyle name="Total 2 2 8 4 5" xfId="25658" xr:uid="{00000000-0005-0000-0000-0000F7910000}"/>
    <cellStyle name="Total 2 2 8 5" xfId="25659" xr:uid="{00000000-0005-0000-0000-0000F8910000}"/>
    <cellStyle name="Total 2 2 8 5 2" xfId="25660" xr:uid="{00000000-0005-0000-0000-0000F9910000}"/>
    <cellStyle name="Total 2 2 8 5 2 2" xfId="25661" xr:uid="{00000000-0005-0000-0000-0000FA910000}"/>
    <cellStyle name="Total 2 2 8 5 2 3" xfId="25662" xr:uid="{00000000-0005-0000-0000-0000FB910000}"/>
    <cellStyle name="Total 2 2 8 5 2 4" xfId="25663" xr:uid="{00000000-0005-0000-0000-0000FC910000}"/>
    <cellStyle name="Total 2 2 8 5 2 5" xfId="25664" xr:uid="{00000000-0005-0000-0000-0000FD910000}"/>
    <cellStyle name="Total 2 2 8 5 2 6" xfId="25665" xr:uid="{00000000-0005-0000-0000-0000FE910000}"/>
    <cellStyle name="Total 2 2 8 5 3" xfId="25666" xr:uid="{00000000-0005-0000-0000-0000FF910000}"/>
    <cellStyle name="Total 2 2 8 5 3 2" xfId="25667" xr:uid="{00000000-0005-0000-0000-000000920000}"/>
    <cellStyle name="Total 2 2 8 5 3 3" xfId="25668" xr:uid="{00000000-0005-0000-0000-000001920000}"/>
    <cellStyle name="Total 2 2 8 5 3 4" xfId="25669" xr:uid="{00000000-0005-0000-0000-000002920000}"/>
    <cellStyle name="Total 2 2 8 5 3 5" xfId="25670" xr:uid="{00000000-0005-0000-0000-000003920000}"/>
    <cellStyle name="Total 2 2 8 5 3 6" xfId="25671" xr:uid="{00000000-0005-0000-0000-000004920000}"/>
    <cellStyle name="Total 2 2 8 5 4" xfId="25672" xr:uid="{00000000-0005-0000-0000-000005920000}"/>
    <cellStyle name="Total 2 2 8 6" xfId="25673" xr:uid="{00000000-0005-0000-0000-000006920000}"/>
    <cellStyle name="Total 2 2 8 6 2" xfId="25674" xr:uid="{00000000-0005-0000-0000-000007920000}"/>
    <cellStyle name="Total 2 2 8 6 3" xfId="25675" xr:uid="{00000000-0005-0000-0000-000008920000}"/>
    <cellStyle name="Total 2 2 8 6 4" xfId="25676" xr:uid="{00000000-0005-0000-0000-000009920000}"/>
    <cellStyle name="Total 2 2 8 6 5" xfId="25677" xr:uid="{00000000-0005-0000-0000-00000A920000}"/>
    <cellStyle name="Total 2 2 8 6 6" xfId="25678" xr:uid="{00000000-0005-0000-0000-00000B920000}"/>
    <cellStyle name="Total 2 2 8 7" xfId="25679" xr:uid="{00000000-0005-0000-0000-00000C920000}"/>
    <cellStyle name="Total 2 2 8 7 2" xfId="25680" xr:uid="{00000000-0005-0000-0000-00000D920000}"/>
    <cellStyle name="Total 2 2 8 7 3" xfId="25681" xr:uid="{00000000-0005-0000-0000-00000E920000}"/>
    <cellStyle name="Total 2 2 8 7 4" xfId="25682" xr:uid="{00000000-0005-0000-0000-00000F920000}"/>
    <cellStyle name="Total 2 2 8 7 5" xfId="25683" xr:uid="{00000000-0005-0000-0000-000010920000}"/>
    <cellStyle name="Total 2 2 8 7 6" xfId="25684" xr:uid="{00000000-0005-0000-0000-000011920000}"/>
    <cellStyle name="Total 2 2 8 8" xfId="25685" xr:uid="{00000000-0005-0000-0000-000012920000}"/>
    <cellStyle name="Total 2 2 8_2historial" xfId="34898" xr:uid="{00000000-0005-0000-0000-000013920000}"/>
    <cellStyle name="Total 2 2 9" xfId="25686" xr:uid="{00000000-0005-0000-0000-000014920000}"/>
    <cellStyle name="Total 2 2 9 2" xfId="25687" xr:uid="{00000000-0005-0000-0000-000015920000}"/>
    <cellStyle name="Total 2 2 9 2 2" xfId="25688" xr:uid="{00000000-0005-0000-0000-000016920000}"/>
    <cellStyle name="Total 2 2 9 2 2 2" xfId="25689" xr:uid="{00000000-0005-0000-0000-000017920000}"/>
    <cellStyle name="Total 2 2 9 2 2 2 2" xfId="25690" xr:uid="{00000000-0005-0000-0000-000018920000}"/>
    <cellStyle name="Total 2 2 9 2 2 2 3" xfId="25691" xr:uid="{00000000-0005-0000-0000-000019920000}"/>
    <cellStyle name="Total 2 2 9 2 2 2 4" xfId="25692" xr:uid="{00000000-0005-0000-0000-00001A920000}"/>
    <cellStyle name="Total 2 2 9 2 2 2 5" xfId="25693" xr:uid="{00000000-0005-0000-0000-00001B920000}"/>
    <cellStyle name="Total 2 2 9 2 2 2 6" xfId="25694" xr:uid="{00000000-0005-0000-0000-00001C920000}"/>
    <cellStyle name="Total 2 2 9 2 2 3" xfId="25695" xr:uid="{00000000-0005-0000-0000-00001D920000}"/>
    <cellStyle name="Total 2 2 9 2 2 3 2" xfId="25696" xr:uid="{00000000-0005-0000-0000-00001E920000}"/>
    <cellStyle name="Total 2 2 9 2 2 3 3" xfId="25697" xr:uid="{00000000-0005-0000-0000-00001F920000}"/>
    <cellStyle name="Total 2 2 9 2 2 3 4" xfId="25698" xr:uid="{00000000-0005-0000-0000-000020920000}"/>
    <cellStyle name="Total 2 2 9 2 2 3 5" xfId="25699" xr:uid="{00000000-0005-0000-0000-000021920000}"/>
    <cellStyle name="Total 2 2 9 2 2 3 6" xfId="25700" xr:uid="{00000000-0005-0000-0000-000022920000}"/>
    <cellStyle name="Total 2 2 9 2 2 4" xfId="25701" xr:uid="{00000000-0005-0000-0000-000023920000}"/>
    <cellStyle name="Total 2 2 9 2 3" xfId="25702" xr:uid="{00000000-0005-0000-0000-000024920000}"/>
    <cellStyle name="Total 2 2 9 2 3 2" xfId="25703" xr:uid="{00000000-0005-0000-0000-000025920000}"/>
    <cellStyle name="Total 2 2 9 2 3 3" xfId="25704" xr:uid="{00000000-0005-0000-0000-000026920000}"/>
    <cellStyle name="Total 2 2 9 2 3 4" xfId="25705" xr:uid="{00000000-0005-0000-0000-000027920000}"/>
    <cellStyle name="Total 2 2 9 2 3 5" xfId="25706" xr:uid="{00000000-0005-0000-0000-000028920000}"/>
    <cellStyle name="Total 2 2 9 2 3 6" xfId="25707" xr:uid="{00000000-0005-0000-0000-000029920000}"/>
    <cellStyle name="Total 2 2 9 2 4" xfId="25708" xr:uid="{00000000-0005-0000-0000-00002A920000}"/>
    <cellStyle name="Total 2 2 9 2 4 2" xfId="25709" xr:uid="{00000000-0005-0000-0000-00002B920000}"/>
    <cellStyle name="Total 2 2 9 2 4 3" xfId="25710" xr:uid="{00000000-0005-0000-0000-00002C920000}"/>
    <cellStyle name="Total 2 2 9 2 4 4" xfId="25711" xr:uid="{00000000-0005-0000-0000-00002D920000}"/>
    <cellStyle name="Total 2 2 9 2 4 5" xfId="25712" xr:uid="{00000000-0005-0000-0000-00002E920000}"/>
    <cellStyle name="Total 2 2 9 2 4 6" xfId="25713" xr:uid="{00000000-0005-0000-0000-00002F920000}"/>
    <cellStyle name="Total 2 2 9 2 5" xfId="25714" xr:uid="{00000000-0005-0000-0000-000030920000}"/>
    <cellStyle name="Total 2 2 9 3" xfId="25715" xr:uid="{00000000-0005-0000-0000-000031920000}"/>
    <cellStyle name="Total 2 2 9 3 2" xfId="25716" xr:uid="{00000000-0005-0000-0000-000032920000}"/>
    <cellStyle name="Total 2 2 9 3 2 2" xfId="25717" xr:uid="{00000000-0005-0000-0000-000033920000}"/>
    <cellStyle name="Total 2 2 9 3 2 2 2" xfId="25718" xr:uid="{00000000-0005-0000-0000-000034920000}"/>
    <cellStyle name="Total 2 2 9 3 2 2 3" xfId="25719" xr:uid="{00000000-0005-0000-0000-000035920000}"/>
    <cellStyle name="Total 2 2 9 3 2 2 4" xfId="25720" xr:uid="{00000000-0005-0000-0000-000036920000}"/>
    <cellStyle name="Total 2 2 9 3 2 2 5" xfId="25721" xr:uid="{00000000-0005-0000-0000-000037920000}"/>
    <cellStyle name="Total 2 2 9 3 2 2 6" xfId="25722" xr:uid="{00000000-0005-0000-0000-000038920000}"/>
    <cellStyle name="Total 2 2 9 3 2 3" xfId="25723" xr:uid="{00000000-0005-0000-0000-000039920000}"/>
    <cellStyle name="Total 2 2 9 3 2 3 2" xfId="25724" xr:uid="{00000000-0005-0000-0000-00003A920000}"/>
    <cellStyle name="Total 2 2 9 3 2 3 3" xfId="25725" xr:uid="{00000000-0005-0000-0000-00003B920000}"/>
    <cellStyle name="Total 2 2 9 3 2 3 4" xfId="25726" xr:uid="{00000000-0005-0000-0000-00003C920000}"/>
    <cellStyle name="Total 2 2 9 3 2 3 5" xfId="25727" xr:uid="{00000000-0005-0000-0000-00003D920000}"/>
    <cellStyle name="Total 2 2 9 3 2 3 6" xfId="25728" xr:uid="{00000000-0005-0000-0000-00003E920000}"/>
    <cellStyle name="Total 2 2 9 3 2 4" xfId="25729" xr:uid="{00000000-0005-0000-0000-00003F920000}"/>
    <cellStyle name="Total 2 2 9 3 3" xfId="25730" xr:uid="{00000000-0005-0000-0000-000040920000}"/>
    <cellStyle name="Total 2 2 9 3 3 2" xfId="25731" xr:uid="{00000000-0005-0000-0000-000041920000}"/>
    <cellStyle name="Total 2 2 9 3 3 3" xfId="25732" xr:uid="{00000000-0005-0000-0000-000042920000}"/>
    <cellStyle name="Total 2 2 9 3 3 4" xfId="25733" xr:uid="{00000000-0005-0000-0000-000043920000}"/>
    <cellStyle name="Total 2 2 9 3 3 5" xfId="25734" xr:uid="{00000000-0005-0000-0000-000044920000}"/>
    <cellStyle name="Total 2 2 9 3 3 6" xfId="25735" xr:uid="{00000000-0005-0000-0000-000045920000}"/>
    <cellStyle name="Total 2 2 9 3 4" xfId="25736" xr:uid="{00000000-0005-0000-0000-000046920000}"/>
    <cellStyle name="Total 2 2 9 3 4 2" xfId="25737" xr:uid="{00000000-0005-0000-0000-000047920000}"/>
    <cellStyle name="Total 2 2 9 3 4 3" xfId="25738" xr:uid="{00000000-0005-0000-0000-000048920000}"/>
    <cellStyle name="Total 2 2 9 3 4 4" xfId="25739" xr:uid="{00000000-0005-0000-0000-000049920000}"/>
    <cellStyle name="Total 2 2 9 3 4 5" xfId="25740" xr:uid="{00000000-0005-0000-0000-00004A920000}"/>
    <cellStyle name="Total 2 2 9 3 4 6" xfId="25741" xr:uid="{00000000-0005-0000-0000-00004B920000}"/>
    <cellStyle name="Total 2 2 9 3 5" xfId="25742" xr:uid="{00000000-0005-0000-0000-00004C920000}"/>
    <cellStyle name="Total 2 2 9 4" xfId="25743" xr:uid="{00000000-0005-0000-0000-00004D920000}"/>
    <cellStyle name="Total 2 2 9 4 2" xfId="25744" xr:uid="{00000000-0005-0000-0000-00004E920000}"/>
    <cellStyle name="Total 2 2 9 4 2 2" xfId="25745" xr:uid="{00000000-0005-0000-0000-00004F920000}"/>
    <cellStyle name="Total 2 2 9 4 2 2 2" xfId="25746" xr:uid="{00000000-0005-0000-0000-000050920000}"/>
    <cellStyle name="Total 2 2 9 4 2 2 3" xfId="25747" xr:uid="{00000000-0005-0000-0000-000051920000}"/>
    <cellStyle name="Total 2 2 9 4 2 2 4" xfId="25748" xr:uid="{00000000-0005-0000-0000-000052920000}"/>
    <cellStyle name="Total 2 2 9 4 2 2 5" xfId="25749" xr:uid="{00000000-0005-0000-0000-000053920000}"/>
    <cellStyle name="Total 2 2 9 4 2 2 6" xfId="25750" xr:uid="{00000000-0005-0000-0000-000054920000}"/>
    <cellStyle name="Total 2 2 9 4 2 3" xfId="25751" xr:uid="{00000000-0005-0000-0000-000055920000}"/>
    <cellStyle name="Total 2 2 9 4 2 3 2" xfId="25752" xr:uid="{00000000-0005-0000-0000-000056920000}"/>
    <cellStyle name="Total 2 2 9 4 2 3 3" xfId="25753" xr:uid="{00000000-0005-0000-0000-000057920000}"/>
    <cellStyle name="Total 2 2 9 4 2 3 4" xfId="25754" xr:uid="{00000000-0005-0000-0000-000058920000}"/>
    <cellStyle name="Total 2 2 9 4 2 3 5" xfId="25755" xr:uid="{00000000-0005-0000-0000-000059920000}"/>
    <cellStyle name="Total 2 2 9 4 2 3 6" xfId="25756" xr:uid="{00000000-0005-0000-0000-00005A920000}"/>
    <cellStyle name="Total 2 2 9 4 2 4" xfId="25757" xr:uid="{00000000-0005-0000-0000-00005B920000}"/>
    <cellStyle name="Total 2 2 9 4 3" xfId="25758" xr:uid="{00000000-0005-0000-0000-00005C920000}"/>
    <cellStyle name="Total 2 2 9 4 3 2" xfId="25759" xr:uid="{00000000-0005-0000-0000-00005D920000}"/>
    <cellStyle name="Total 2 2 9 4 3 3" xfId="25760" xr:uid="{00000000-0005-0000-0000-00005E920000}"/>
    <cellStyle name="Total 2 2 9 4 3 4" xfId="25761" xr:uid="{00000000-0005-0000-0000-00005F920000}"/>
    <cellStyle name="Total 2 2 9 4 3 5" xfId="25762" xr:uid="{00000000-0005-0000-0000-000060920000}"/>
    <cellStyle name="Total 2 2 9 4 3 6" xfId="25763" xr:uid="{00000000-0005-0000-0000-000061920000}"/>
    <cellStyle name="Total 2 2 9 4 4" xfId="25764" xr:uid="{00000000-0005-0000-0000-000062920000}"/>
    <cellStyle name="Total 2 2 9 4 4 2" xfId="25765" xr:uid="{00000000-0005-0000-0000-000063920000}"/>
    <cellStyle name="Total 2 2 9 4 4 3" xfId="25766" xr:uid="{00000000-0005-0000-0000-000064920000}"/>
    <cellStyle name="Total 2 2 9 4 4 4" xfId="25767" xr:uid="{00000000-0005-0000-0000-000065920000}"/>
    <cellStyle name="Total 2 2 9 4 4 5" xfId="25768" xr:uid="{00000000-0005-0000-0000-000066920000}"/>
    <cellStyle name="Total 2 2 9 4 4 6" xfId="25769" xr:uid="{00000000-0005-0000-0000-000067920000}"/>
    <cellStyle name="Total 2 2 9 4 5" xfId="25770" xr:uid="{00000000-0005-0000-0000-000068920000}"/>
    <cellStyle name="Total 2 2 9 5" xfId="25771" xr:uid="{00000000-0005-0000-0000-000069920000}"/>
    <cellStyle name="Total 2 2 9 5 2" xfId="25772" xr:uid="{00000000-0005-0000-0000-00006A920000}"/>
    <cellStyle name="Total 2 2 9 5 2 2" xfId="25773" xr:uid="{00000000-0005-0000-0000-00006B920000}"/>
    <cellStyle name="Total 2 2 9 5 2 3" xfId="25774" xr:uid="{00000000-0005-0000-0000-00006C920000}"/>
    <cellStyle name="Total 2 2 9 5 2 4" xfId="25775" xr:uid="{00000000-0005-0000-0000-00006D920000}"/>
    <cellStyle name="Total 2 2 9 5 2 5" xfId="25776" xr:uid="{00000000-0005-0000-0000-00006E920000}"/>
    <cellStyle name="Total 2 2 9 5 2 6" xfId="25777" xr:uid="{00000000-0005-0000-0000-00006F920000}"/>
    <cellStyle name="Total 2 2 9 5 3" xfId="25778" xr:uid="{00000000-0005-0000-0000-000070920000}"/>
    <cellStyle name="Total 2 2 9 5 3 2" xfId="25779" xr:uid="{00000000-0005-0000-0000-000071920000}"/>
    <cellStyle name="Total 2 2 9 5 3 3" xfId="25780" xr:uid="{00000000-0005-0000-0000-000072920000}"/>
    <cellStyle name="Total 2 2 9 5 3 4" xfId="25781" xr:uid="{00000000-0005-0000-0000-000073920000}"/>
    <cellStyle name="Total 2 2 9 5 3 5" xfId="25782" xr:uid="{00000000-0005-0000-0000-000074920000}"/>
    <cellStyle name="Total 2 2 9 5 3 6" xfId="25783" xr:uid="{00000000-0005-0000-0000-000075920000}"/>
    <cellStyle name="Total 2 2 9 5 4" xfId="25784" xr:uid="{00000000-0005-0000-0000-000076920000}"/>
    <cellStyle name="Total 2 2 9 6" xfId="25785" xr:uid="{00000000-0005-0000-0000-000077920000}"/>
    <cellStyle name="Total 2 2 9 6 2" xfId="25786" xr:uid="{00000000-0005-0000-0000-000078920000}"/>
    <cellStyle name="Total 2 2 9 6 3" xfId="25787" xr:uid="{00000000-0005-0000-0000-000079920000}"/>
    <cellStyle name="Total 2 2 9 6 4" xfId="25788" xr:uid="{00000000-0005-0000-0000-00007A920000}"/>
    <cellStyle name="Total 2 2 9 6 5" xfId="25789" xr:uid="{00000000-0005-0000-0000-00007B920000}"/>
    <cellStyle name="Total 2 2 9 6 6" xfId="25790" xr:uid="{00000000-0005-0000-0000-00007C920000}"/>
    <cellStyle name="Total 2 2 9 7" xfId="25791" xr:uid="{00000000-0005-0000-0000-00007D920000}"/>
    <cellStyle name="Total 2 2 9 7 2" xfId="25792" xr:uid="{00000000-0005-0000-0000-00007E920000}"/>
    <cellStyle name="Total 2 2 9 7 3" xfId="25793" xr:uid="{00000000-0005-0000-0000-00007F920000}"/>
    <cellStyle name="Total 2 2 9 7 4" xfId="25794" xr:uid="{00000000-0005-0000-0000-000080920000}"/>
    <cellStyle name="Total 2 2 9 7 5" xfId="25795" xr:uid="{00000000-0005-0000-0000-000081920000}"/>
    <cellStyle name="Total 2 2 9 7 6" xfId="25796" xr:uid="{00000000-0005-0000-0000-000082920000}"/>
    <cellStyle name="Total 2 2 9 8" xfId="25797" xr:uid="{00000000-0005-0000-0000-000083920000}"/>
    <cellStyle name="Total 2 2 9_2historial" xfId="34899" xr:uid="{00000000-0005-0000-0000-000084920000}"/>
    <cellStyle name="Total 2 2_2historial" xfId="34900" xr:uid="{00000000-0005-0000-0000-000085920000}"/>
    <cellStyle name="Total 2 20" xfId="25798" xr:uid="{00000000-0005-0000-0000-000086920000}"/>
    <cellStyle name="Total 2 20 2" xfId="25799" xr:uid="{00000000-0005-0000-0000-000087920000}"/>
    <cellStyle name="Total 2 20 2 2" xfId="25800" xr:uid="{00000000-0005-0000-0000-000088920000}"/>
    <cellStyle name="Total 2 20 2 3" xfId="25801" xr:uid="{00000000-0005-0000-0000-000089920000}"/>
    <cellStyle name="Total 2 20 2 4" xfId="25802" xr:uid="{00000000-0005-0000-0000-00008A920000}"/>
    <cellStyle name="Total 2 20 2 5" xfId="25803" xr:uid="{00000000-0005-0000-0000-00008B920000}"/>
    <cellStyle name="Total 2 20 2 6" xfId="25804" xr:uid="{00000000-0005-0000-0000-00008C920000}"/>
    <cellStyle name="Total 2 20 3" xfId="25805" xr:uid="{00000000-0005-0000-0000-00008D920000}"/>
    <cellStyle name="Total 2 20 3 2" xfId="25806" xr:uid="{00000000-0005-0000-0000-00008E920000}"/>
    <cellStyle name="Total 2 20 3 3" xfId="25807" xr:uid="{00000000-0005-0000-0000-00008F920000}"/>
    <cellStyle name="Total 2 20 3 4" xfId="25808" xr:uid="{00000000-0005-0000-0000-000090920000}"/>
    <cellStyle name="Total 2 20 3 5" xfId="25809" xr:uid="{00000000-0005-0000-0000-000091920000}"/>
    <cellStyle name="Total 2 20 3 6" xfId="25810" xr:uid="{00000000-0005-0000-0000-000092920000}"/>
    <cellStyle name="Total 2 20 4" xfId="25811" xr:uid="{00000000-0005-0000-0000-000093920000}"/>
    <cellStyle name="Total 2 20 5" xfId="35060" xr:uid="{00000000-0005-0000-0000-000094920000}"/>
    <cellStyle name="Total 2 21" xfId="25812" xr:uid="{00000000-0005-0000-0000-000095920000}"/>
    <cellStyle name="Total 2 21 2" xfId="25813" xr:uid="{00000000-0005-0000-0000-000096920000}"/>
    <cellStyle name="Total 2 21 3" xfId="25814" xr:uid="{00000000-0005-0000-0000-000097920000}"/>
    <cellStyle name="Total 2 21 4" xfId="25815" xr:uid="{00000000-0005-0000-0000-000098920000}"/>
    <cellStyle name="Total 2 21 5" xfId="25816" xr:uid="{00000000-0005-0000-0000-000099920000}"/>
    <cellStyle name="Total 2 21 6" xfId="25817" xr:uid="{00000000-0005-0000-0000-00009A920000}"/>
    <cellStyle name="Total 2 22" xfId="25818" xr:uid="{00000000-0005-0000-0000-00009B920000}"/>
    <cellStyle name="Total 2 22 2" xfId="25819" xr:uid="{00000000-0005-0000-0000-00009C920000}"/>
    <cellStyle name="Total 2 22 3" xfId="25820" xr:uid="{00000000-0005-0000-0000-00009D920000}"/>
    <cellStyle name="Total 2 22 4" xfId="25821" xr:uid="{00000000-0005-0000-0000-00009E920000}"/>
    <cellStyle name="Total 2 22 5" xfId="25822" xr:uid="{00000000-0005-0000-0000-00009F920000}"/>
    <cellStyle name="Total 2 22 6" xfId="25823" xr:uid="{00000000-0005-0000-0000-0000A0920000}"/>
    <cellStyle name="Total 2 23" xfId="25824" xr:uid="{00000000-0005-0000-0000-0000A1920000}"/>
    <cellStyle name="Total 2 24" xfId="38032" xr:uid="{00000000-0005-0000-0000-0000A2920000}"/>
    <cellStyle name="Total 2 25" xfId="38069" xr:uid="{00000000-0005-0000-0000-0000A3920000}"/>
    <cellStyle name="Total 2 26" xfId="38061" xr:uid="{00000000-0005-0000-0000-0000A4920000}"/>
    <cellStyle name="Total 2 27" xfId="38066" xr:uid="{00000000-0005-0000-0000-0000A5920000}"/>
    <cellStyle name="Total 2 28" xfId="38179" xr:uid="{00000000-0005-0000-0000-0000A6920000}"/>
    <cellStyle name="Total 2 29" xfId="38170" xr:uid="{00000000-0005-0000-0000-0000A7920000}"/>
    <cellStyle name="Total 2 3" xfId="255" xr:uid="{00000000-0005-0000-0000-0000A8920000}"/>
    <cellStyle name="Total 2 3 2" xfId="25826" xr:uid="{00000000-0005-0000-0000-0000A9920000}"/>
    <cellStyle name="Total 2 3 2 2" xfId="25827" xr:uid="{00000000-0005-0000-0000-0000AA920000}"/>
    <cellStyle name="Total 2 3 2 2 2" xfId="25828" xr:uid="{00000000-0005-0000-0000-0000AB920000}"/>
    <cellStyle name="Total 2 3 2 2 2 2" xfId="25829" xr:uid="{00000000-0005-0000-0000-0000AC920000}"/>
    <cellStyle name="Total 2 3 2 2 2 3" xfId="25830" xr:uid="{00000000-0005-0000-0000-0000AD920000}"/>
    <cellStyle name="Total 2 3 2 2 2 4" xfId="25831" xr:uid="{00000000-0005-0000-0000-0000AE920000}"/>
    <cellStyle name="Total 2 3 2 2 2 5" xfId="25832" xr:uid="{00000000-0005-0000-0000-0000AF920000}"/>
    <cellStyle name="Total 2 3 2 2 2 6" xfId="25833" xr:uid="{00000000-0005-0000-0000-0000B0920000}"/>
    <cellStyle name="Total 2 3 2 2 3" xfId="25834" xr:uid="{00000000-0005-0000-0000-0000B1920000}"/>
    <cellStyle name="Total 2 3 2 2 3 2" xfId="25835" xr:uid="{00000000-0005-0000-0000-0000B2920000}"/>
    <cellStyle name="Total 2 3 2 2 3 3" xfId="25836" xr:uid="{00000000-0005-0000-0000-0000B3920000}"/>
    <cellStyle name="Total 2 3 2 2 3 4" xfId="25837" xr:uid="{00000000-0005-0000-0000-0000B4920000}"/>
    <cellStyle name="Total 2 3 2 2 3 5" xfId="25838" xr:uid="{00000000-0005-0000-0000-0000B5920000}"/>
    <cellStyle name="Total 2 3 2 2 3 6" xfId="25839" xr:uid="{00000000-0005-0000-0000-0000B6920000}"/>
    <cellStyle name="Total 2 3 2 2 4" xfId="25840" xr:uid="{00000000-0005-0000-0000-0000B7920000}"/>
    <cellStyle name="Total 2 3 2 3" xfId="25841" xr:uid="{00000000-0005-0000-0000-0000B8920000}"/>
    <cellStyle name="Total 2 3 2 3 2" xfId="25842" xr:uid="{00000000-0005-0000-0000-0000B9920000}"/>
    <cellStyle name="Total 2 3 2 3 3" xfId="25843" xr:uid="{00000000-0005-0000-0000-0000BA920000}"/>
    <cellStyle name="Total 2 3 2 3 4" xfId="25844" xr:uid="{00000000-0005-0000-0000-0000BB920000}"/>
    <cellStyle name="Total 2 3 2 3 5" xfId="25845" xr:uid="{00000000-0005-0000-0000-0000BC920000}"/>
    <cellStyle name="Total 2 3 2 3 6" xfId="25846" xr:uid="{00000000-0005-0000-0000-0000BD920000}"/>
    <cellStyle name="Total 2 3 2 4" xfId="25847" xr:uid="{00000000-0005-0000-0000-0000BE920000}"/>
    <cellStyle name="Total 2 3 2 4 2" xfId="25848" xr:uid="{00000000-0005-0000-0000-0000BF920000}"/>
    <cellStyle name="Total 2 3 2 4 3" xfId="25849" xr:uid="{00000000-0005-0000-0000-0000C0920000}"/>
    <cellStyle name="Total 2 3 2 4 4" xfId="25850" xr:uid="{00000000-0005-0000-0000-0000C1920000}"/>
    <cellStyle name="Total 2 3 2 4 5" xfId="25851" xr:uid="{00000000-0005-0000-0000-0000C2920000}"/>
    <cellStyle name="Total 2 3 2 4 6" xfId="25852" xr:uid="{00000000-0005-0000-0000-0000C3920000}"/>
    <cellStyle name="Total 2 3 2 5" xfId="25853" xr:uid="{00000000-0005-0000-0000-0000C4920000}"/>
    <cellStyle name="Total 2 3 3" xfId="25854" xr:uid="{00000000-0005-0000-0000-0000C5920000}"/>
    <cellStyle name="Total 2 3 3 2" xfId="25855" xr:uid="{00000000-0005-0000-0000-0000C6920000}"/>
    <cellStyle name="Total 2 3 3 2 2" xfId="25856" xr:uid="{00000000-0005-0000-0000-0000C7920000}"/>
    <cellStyle name="Total 2 3 3 2 2 2" xfId="25857" xr:uid="{00000000-0005-0000-0000-0000C8920000}"/>
    <cellStyle name="Total 2 3 3 2 2 3" xfId="25858" xr:uid="{00000000-0005-0000-0000-0000C9920000}"/>
    <cellStyle name="Total 2 3 3 2 2 4" xfId="25859" xr:uid="{00000000-0005-0000-0000-0000CA920000}"/>
    <cellStyle name="Total 2 3 3 2 2 5" xfId="25860" xr:uid="{00000000-0005-0000-0000-0000CB920000}"/>
    <cellStyle name="Total 2 3 3 2 2 6" xfId="25861" xr:uid="{00000000-0005-0000-0000-0000CC920000}"/>
    <cellStyle name="Total 2 3 3 2 3" xfId="25862" xr:uid="{00000000-0005-0000-0000-0000CD920000}"/>
    <cellStyle name="Total 2 3 3 2 3 2" xfId="25863" xr:uid="{00000000-0005-0000-0000-0000CE920000}"/>
    <cellStyle name="Total 2 3 3 2 3 3" xfId="25864" xr:uid="{00000000-0005-0000-0000-0000CF920000}"/>
    <cellStyle name="Total 2 3 3 2 3 4" xfId="25865" xr:uid="{00000000-0005-0000-0000-0000D0920000}"/>
    <cellStyle name="Total 2 3 3 2 3 5" xfId="25866" xr:uid="{00000000-0005-0000-0000-0000D1920000}"/>
    <cellStyle name="Total 2 3 3 2 3 6" xfId="25867" xr:uid="{00000000-0005-0000-0000-0000D2920000}"/>
    <cellStyle name="Total 2 3 3 2 4" xfId="25868" xr:uid="{00000000-0005-0000-0000-0000D3920000}"/>
    <cellStyle name="Total 2 3 3 3" xfId="25869" xr:uid="{00000000-0005-0000-0000-0000D4920000}"/>
    <cellStyle name="Total 2 3 3 3 2" xfId="25870" xr:uid="{00000000-0005-0000-0000-0000D5920000}"/>
    <cellStyle name="Total 2 3 3 3 3" xfId="25871" xr:uid="{00000000-0005-0000-0000-0000D6920000}"/>
    <cellStyle name="Total 2 3 3 3 4" xfId="25872" xr:uid="{00000000-0005-0000-0000-0000D7920000}"/>
    <cellStyle name="Total 2 3 3 3 5" xfId="25873" xr:uid="{00000000-0005-0000-0000-0000D8920000}"/>
    <cellStyle name="Total 2 3 3 3 6" xfId="25874" xr:uid="{00000000-0005-0000-0000-0000D9920000}"/>
    <cellStyle name="Total 2 3 3 4" xfId="25875" xr:uid="{00000000-0005-0000-0000-0000DA920000}"/>
    <cellStyle name="Total 2 3 3 4 2" xfId="25876" xr:uid="{00000000-0005-0000-0000-0000DB920000}"/>
    <cellStyle name="Total 2 3 3 4 3" xfId="25877" xr:uid="{00000000-0005-0000-0000-0000DC920000}"/>
    <cellStyle name="Total 2 3 3 4 4" xfId="25878" xr:uid="{00000000-0005-0000-0000-0000DD920000}"/>
    <cellStyle name="Total 2 3 3 4 5" xfId="25879" xr:uid="{00000000-0005-0000-0000-0000DE920000}"/>
    <cellStyle name="Total 2 3 3 4 6" xfId="25880" xr:uid="{00000000-0005-0000-0000-0000DF920000}"/>
    <cellStyle name="Total 2 3 3 5" xfId="25881" xr:uid="{00000000-0005-0000-0000-0000E0920000}"/>
    <cellStyle name="Total 2 3 4" xfId="25882" xr:uid="{00000000-0005-0000-0000-0000E1920000}"/>
    <cellStyle name="Total 2 3 4 2" xfId="25883" xr:uid="{00000000-0005-0000-0000-0000E2920000}"/>
    <cellStyle name="Total 2 3 4 2 2" xfId="25884" xr:uid="{00000000-0005-0000-0000-0000E3920000}"/>
    <cellStyle name="Total 2 3 4 2 2 2" xfId="25885" xr:uid="{00000000-0005-0000-0000-0000E4920000}"/>
    <cellStyle name="Total 2 3 4 2 2 3" xfId="25886" xr:uid="{00000000-0005-0000-0000-0000E5920000}"/>
    <cellStyle name="Total 2 3 4 2 2 4" xfId="25887" xr:uid="{00000000-0005-0000-0000-0000E6920000}"/>
    <cellStyle name="Total 2 3 4 2 2 5" xfId="25888" xr:uid="{00000000-0005-0000-0000-0000E7920000}"/>
    <cellStyle name="Total 2 3 4 2 2 6" xfId="25889" xr:uid="{00000000-0005-0000-0000-0000E8920000}"/>
    <cellStyle name="Total 2 3 4 2 3" xfId="25890" xr:uid="{00000000-0005-0000-0000-0000E9920000}"/>
    <cellStyle name="Total 2 3 4 2 3 2" xfId="25891" xr:uid="{00000000-0005-0000-0000-0000EA920000}"/>
    <cellStyle name="Total 2 3 4 2 3 3" xfId="25892" xr:uid="{00000000-0005-0000-0000-0000EB920000}"/>
    <cellStyle name="Total 2 3 4 2 3 4" xfId="25893" xr:uid="{00000000-0005-0000-0000-0000EC920000}"/>
    <cellStyle name="Total 2 3 4 2 3 5" xfId="25894" xr:uid="{00000000-0005-0000-0000-0000ED920000}"/>
    <cellStyle name="Total 2 3 4 2 3 6" xfId="25895" xr:uid="{00000000-0005-0000-0000-0000EE920000}"/>
    <cellStyle name="Total 2 3 4 2 4" xfId="25896" xr:uid="{00000000-0005-0000-0000-0000EF920000}"/>
    <cellStyle name="Total 2 3 4 3" xfId="25897" xr:uid="{00000000-0005-0000-0000-0000F0920000}"/>
    <cellStyle name="Total 2 3 4 3 2" xfId="25898" xr:uid="{00000000-0005-0000-0000-0000F1920000}"/>
    <cellStyle name="Total 2 3 4 3 3" xfId="25899" xr:uid="{00000000-0005-0000-0000-0000F2920000}"/>
    <cellStyle name="Total 2 3 4 3 4" xfId="25900" xr:uid="{00000000-0005-0000-0000-0000F3920000}"/>
    <cellStyle name="Total 2 3 4 3 5" xfId="25901" xr:uid="{00000000-0005-0000-0000-0000F4920000}"/>
    <cellStyle name="Total 2 3 4 3 6" xfId="25902" xr:uid="{00000000-0005-0000-0000-0000F5920000}"/>
    <cellStyle name="Total 2 3 4 4" xfId="25903" xr:uid="{00000000-0005-0000-0000-0000F6920000}"/>
    <cellStyle name="Total 2 3 4 4 2" xfId="25904" xr:uid="{00000000-0005-0000-0000-0000F7920000}"/>
    <cellStyle name="Total 2 3 4 4 3" xfId="25905" xr:uid="{00000000-0005-0000-0000-0000F8920000}"/>
    <cellStyle name="Total 2 3 4 4 4" xfId="25906" xr:uid="{00000000-0005-0000-0000-0000F9920000}"/>
    <cellStyle name="Total 2 3 4 4 5" xfId="25907" xr:uid="{00000000-0005-0000-0000-0000FA920000}"/>
    <cellStyle name="Total 2 3 4 4 6" xfId="25908" xr:uid="{00000000-0005-0000-0000-0000FB920000}"/>
    <cellStyle name="Total 2 3 4 5" xfId="25909" xr:uid="{00000000-0005-0000-0000-0000FC920000}"/>
    <cellStyle name="Total 2 3 5" xfId="25910" xr:uid="{00000000-0005-0000-0000-0000FD920000}"/>
    <cellStyle name="Total 2 3 5 2" xfId="25911" xr:uid="{00000000-0005-0000-0000-0000FE920000}"/>
    <cellStyle name="Total 2 3 5 2 2" xfId="25912" xr:uid="{00000000-0005-0000-0000-0000FF920000}"/>
    <cellStyle name="Total 2 3 5 2 3" xfId="25913" xr:uid="{00000000-0005-0000-0000-000000930000}"/>
    <cellStyle name="Total 2 3 5 2 4" xfId="25914" xr:uid="{00000000-0005-0000-0000-000001930000}"/>
    <cellStyle name="Total 2 3 5 2 5" xfId="25915" xr:uid="{00000000-0005-0000-0000-000002930000}"/>
    <cellStyle name="Total 2 3 5 2 6" xfId="25916" xr:uid="{00000000-0005-0000-0000-000003930000}"/>
    <cellStyle name="Total 2 3 5 3" xfId="25917" xr:uid="{00000000-0005-0000-0000-000004930000}"/>
    <cellStyle name="Total 2 3 5 3 2" xfId="25918" xr:uid="{00000000-0005-0000-0000-000005930000}"/>
    <cellStyle name="Total 2 3 5 3 3" xfId="25919" xr:uid="{00000000-0005-0000-0000-000006930000}"/>
    <cellStyle name="Total 2 3 5 3 4" xfId="25920" xr:uid="{00000000-0005-0000-0000-000007930000}"/>
    <cellStyle name="Total 2 3 5 3 5" xfId="25921" xr:uid="{00000000-0005-0000-0000-000008930000}"/>
    <cellStyle name="Total 2 3 5 3 6" xfId="25922" xr:uid="{00000000-0005-0000-0000-000009930000}"/>
    <cellStyle name="Total 2 3 5 4" xfId="25923" xr:uid="{00000000-0005-0000-0000-00000A930000}"/>
    <cellStyle name="Total 2 3 6" xfId="25924" xr:uid="{00000000-0005-0000-0000-00000B930000}"/>
    <cellStyle name="Total 2 3 6 2" xfId="25925" xr:uid="{00000000-0005-0000-0000-00000C930000}"/>
    <cellStyle name="Total 2 3 6 3" xfId="25926" xr:uid="{00000000-0005-0000-0000-00000D930000}"/>
    <cellStyle name="Total 2 3 6 4" xfId="25927" xr:uid="{00000000-0005-0000-0000-00000E930000}"/>
    <cellStyle name="Total 2 3 6 5" xfId="25928" xr:uid="{00000000-0005-0000-0000-00000F930000}"/>
    <cellStyle name="Total 2 3 6 6" xfId="25929" xr:uid="{00000000-0005-0000-0000-000010930000}"/>
    <cellStyle name="Total 2 3 7" xfId="25930" xr:uid="{00000000-0005-0000-0000-000011930000}"/>
    <cellStyle name="Total 2 3 7 2" xfId="25931" xr:uid="{00000000-0005-0000-0000-000012930000}"/>
    <cellStyle name="Total 2 3 7 3" xfId="25932" xr:uid="{00000000-0005-0000-0000-000013930000}"/>
    <cellStyle name="Total 2 3 7 4" xfId="25933" xr:uid="{00000000-0005-0000-0000-000014930000}"/>
    <cellStyle name="Total 2 3 7 5" xfId="25934" xr:uid="{00000000-0005-0000-0000-000015930000}"/>
    <cellStyle name="Total 2 3 7 6" xfId="25935" xr:uid="{00000000-0005-0000-0000-000016930000}"/>
    <cellStyle name="Total 2 3 8" xfId="25936" xr:uid="{00000000-0005-0000-0000-000017930000}"/>
    <cellStyle name="Total 2 3 9" xfId="25825" xr:uid="{00000000-0005-0000-0000-000018930000}"/>
    <cellStyle name="Total 2 3_2historial" xfId="34901" xr:uid="{00000000-0005-0000-0000-000019930000}"/>
    <cellStyle name="Total 2 30" xfId="24201" xr:uid="{00000000-0005-0000-0000-00001A930000}"/>
    <cellStyle name="Total 2 4" xfId="305" xr:uid="{00000000-0005-0000-0000-00001B930000}"/>
    <cellStyle name="Total 2 4 2" xfId="25938" xr:uid="{00000000-0005-0000-0000-00001C930000}"/>
    <cellStyle name="Total 2 4 2 2" xfId="25939" xr:uid="{00000000-0005-0000-0000-00001D930000}"/>
    <cellStyle name="Total 2 4 2 2 2" xfId="25940" xr:uid="{00000000-0005-0000-0000-00001E930000}"/>
    <cellStyle name="Total 2 4 2 2 2 2" xfId="25941" xr:uid="{00000000-0005-0000-0000-00001F930000}"/>
    <cellStyle name="Total 2 4 2 2 2 3" xfId="25942" xr:uid="{00000000-0005-0000-0000-000020930000}"/>
    <cellStyle name="Total 2 4 2 2 2 4" xfId="25943" xr:uid="{00000000-0005-0000-0000-000021930000}"/>
    <cellStyle name="Total 2 4 2 2 2 5" xfId="25944" xr:uid="{00000000-0005-0000-0000-000022930000}"/>
    <cellStyle name="Total 2 4 2 2 2 6" xfId="25945" xr:uid="{00000000-0005-0000-0000-000023930000}"/>
    <cellStyle name="Total 2 4 2 2 3" xfId="25946" xr:uid="{00000000-0005-0000-0000-000024930000}"/>
    <cellStyle name="Total 2 4 2 2 3 2" xfId="25947" xr:uid="{00000000-0005-0000-0000-000025930000}"/>
    <cellStyle name="Total 2 4 2 2 3 3" xfId="25948" xr:uid="{00000000-0005-0000-0000-000026930000}"/>
    <cellStyle name="Total 2 4 2 2 3 4" xfId="25949" xr:uid="{00000000-0005-0000-0000-000027930000}"/>
    <cellStyle name="Total 2 4 2 2 3 5" xfId="25950" xr:uid="{00000000-0005-0000-0000-000028930000}"/>
    <cellStyle name="Total 2 4 2 2 3 6" xfId="25951" xr:uid="{00000000-0005-0000-0000-000029930000}"/>
    <cellStyle name="Total 2 4 2 2 4" xfId="25952" xr:uid="{00000000-0005-0000-0000-00002A930000}"/>
    <cellStyle name="Total 2 4 2 3" xfId="25953" xr:uid="{00000000-0005-0000-0000-00002B930000}"/>
    <cellStyle name="Total 2 4 2 3 2" xfId="25954" xr:uid="{00000000-0005-0000-0000-00002C930000}"/>
    <cellStyle name="Total 2 4 2 3 3" xfId="25955" xr:uid="{00000000-0005-0000-0000-00002D930000}"/>
    <cellStyle name="Total 2 4 2 3 4" xfId="25956" xr:uid="{00000000-0005-0000-0000-00002E930000}"/>
    <cellStyle name="Total 2 4 2 3 5" xfId="25957" xr:uid="{00000000-0005-0000-0000-00002F930000}"/>
    <cellStyle name="Total 2 4 2 3 6" xfId="25958" xr:uid="{00000000-0005-0000-0000-000030930000}"/>
    <cellStyle name="Total 2 4 2 4" xfId="25959" xr:uid="{00000000-0005-0000-0000-000031930000}"/>
    <cellStyle name="Total 2 4 2 4 2" xfId="25960" xr:uid="{00000000-0005-0000-0000-000032930000}"/>
    <cellStyle name="Total 2 4 2 4 3" xfId="25961" xr:uid="{00000000-0005-0000-0000-000033930000}"/>
    <cellStyle name="Total 2 4 2 4 4" xfId="25962" xr:uid="{00000000-0005-0000-0000-000034930000}"/>
    <cellStyle name="Total 2 4 2 4 5" xfId="25963" xr:uid="{00000000-0005-0000-0000-000035930000}"/>
    <cellStyle name="Total 2 4 2 4 6" xfId="25964" xr:uid="{00000000-0005-0000-0000-000036930000}"/>
    <cellStyle name="Total 2 4 2 5" xfId="25965" xr:uid="{00000000-0005-0000-0000-000037930000}"/>
    <cellStyle name="Total 2 4 3" xfId="25966" xr:uid="{00000000-0005-0000-0000-000038930000}"/>
    <cellStyle name="Total 2 4 3 2" xfId="25967" xr:uid="{00000000-0005-0000-0000-000039930000}"/>
    <cellStyle name="Total 2 4 3 2 2" xfId="25968" xr:uid="{00000000-0005-0000-0000-00003A930000}"/>
    <cellStyle name="Total 2 4 3 2 2 2" xfId="25969" xr:uid="{00000000-0005-0000-0000-00003B930000}"/>
    <cellStyle name="Total 2 4 3 2 2 3" xfId="25970" xr:uid="{00000000-0005-0000-0000-00003C930000}"/>
    <cellStyle name="Total 2 4 3 2 2 4" xfId="25971" xr:uid="{00000000-0005-0000-0000-00003D930000}"/>
    <cellStyle name="Total 2 4 3 2 2 5" xfId="25972" xr:uid="{00000000-0005-0000-0000-00003E930000}"/>
    <cellStyle name="Total 2 4 3 2 2 6" xfId="25973" xr:uid="{00000000-0005-0000-0000-00003F930000}"/>
    <cellStyle name="Total 2 4 3 2 3" xfId="25974" xr:uid="{00000000-0005-0000-0000-000040930000}"/>
    <cellStyle name="Total 2 4 3 2 3 2" xfId="25975" xr:uid="{00000000-0005-0000-0000-000041930000}"/>
    <cellStyle name="Total 2 4 3 2 3 3" xfId="25976" xr:uid="{00000000-0005-0000-0000-000042930000}"/>
    <cellStyle name="Total 2 4 3 2 3 4" xfId="25977" xr:uid="{00000000-0005-0000-0000-000043930000}"/>
    <cellStyle name="Total 2 4 3 2 3 5" xfId="25978" xr:uid="{00000000-0005-0000-0000-000044930000}"/>
    <cellStyle name="Total 2 4 3 2 3 6" xfId="25979" xr:uid="{00000000-0005-0000-0000-000045930000}"/>
    <cellStyle name="Total 2 4 3 2 4" xfId="25980" xr:uid="{00000000-0005-0000-0000-000046930000}"/>
    <cellStyle name="Total 2 4 3 3" xfId="25981" xr:uid="{00000000-0005-0000-0000-000047930000}"/>
    <cellStyle name="Total 2 4 3 3 2" xfId="25982" xr:uid="{00000000-0005-0000-0000-000048930000}"/>
    <cellStyle name="Total 2 4 3 3 3" xfId="25983" xr:uid="{00000000-0005-0000-0000-000049930000}"/>
    <cellStyle name="Total 2 4 3 3 4" xfId="25984" xr:uid="{00000000-0005-0000-0000-00004A930000}"/>
    <cellStyle name="Total 2 4 3 3 5" xfId="25985" xr:uid="{00000000-0005-0000-0000-00004B930000}"/>
    <cellStyle name="Total 2 4 3 3 6" xfId="25986" xr:uid="{00000000-0005-0000-0000-00004C930000}"/>
    <cellStyle name="Total 2 4 3 4" xfId="25987" xr:uid="{00000000-0005-0000-0000-00004D930000}"/>
    <cellStyle name="Total 2 4 3 4 2" xfId="25988" xr:uid="{00000000-0005-0000-0000-00004E930000}"/>
    <cellStyle name="Total 2 4 3 4 3" xfId="25989" xr:uid="{00000000-0005-0000-0000-00004F930000}"/>
    <cellStyle name="Total 2 4 3 4 4" xfId="25990" xr:uid="{00000000-0005-0000-0000-000050930000}"/>
    <cellStyle name="Total 2 4 3 4 5" xfId="25991" xr:uid="{00000000-0005-0000-0000-000051930000}"/>
    <cellStyle name="Total 2 4 3 4 6" xfId="25992" xr:uid="{00000000-0005-0000-0000-000052930000}"/>
    <cellStyle name="Total 2 4 3 5" xfId="25993" xr:uid="{00000000-0005-0000-0000-000053930000}"/>
    <cellStyle name="Total 2 4 4" xfId="25994" xr:uid="{00000000-0005-0000-0000-000054930000}"/>
    <cellStyle name="Total 2 4 4 2" xfId="25995" xr:uid="{00000000-0005-0000-0000-000055930000}"/>
    <cellStyle name="Total 2 4 4 2 2" xfId="25996" xr:uid="{00000000-0005-0000-0000-000056930000}"/>
    <cellStyle name="Total 2 4 4 2 2 2" xfId="25997" xr:uid="{00000000-0005-0000-0000-000057930000}"/>
    <cellStyle name="Total 2 4 4 2 2 3" xfId="25998" xr:uid="{00000000-0005-0000-0000-000058930000}"/>
    <cellStyle name="Total 2 4 4 2 2 4" xfId="25999" xr:uid="{00000000-0005-0000-0000-000059930000}"/>
    <cellStyle name="Total 2 4 4 2 2 5" xfId="26000" xr:uid="{00000000-0005-0000-0000-00005A930000}"/>
    <cellStyle name="Total 2 4 4 2 2 6" xfId="26001" xr:uid="{00000000-0005-0000-0000-00005B930000}"/>
    <cellStyle name="Total 2 4 4 2 3" xfId="26002" xr:uid="{00000000-0005-0000-0000-00005C930000}"/>
    <cellStyle name="Total 2 4 4 2 3 2" xfId="26003" xr:uid="{00000000-0005-0000-0000-00005D930000}"/>
    <cellStyle name="Total 2 4 4 2 3 3" xfId="26004" xr:uid="{00000000-0005-0000-0000-00005E930000}"/>
    <cellStyle name="Total 2 4 4 2 3 4" xfId="26005" xr:uid="{00000000-0005-0000-0000-00005F930000}"/>
    <cellStyle name="Total 2 4 4 2 3 5" xfId="26006" xr:uid="{00000000-0005-0000-0000-000060930000}"/>
    <cellStyle name="Total 2 4 4 2 3 6" xfId="26007" xr:uid="{00000000-0005-0000-0000-000061930000}"/>
    <cellStyle name="Total 2 4 4 2 4" xfId="26008" xr:uid="{00000000-0005-0000-0000-000062930000}"/>
    <cellStyle name="Total 2 4 4 3" xfId="26009" xr:uid="{00000000-0005-0000-0000-000063930000}"/>
    <cellStyle name="Total 2 4 4 3 2" xfId="26010" xr:uid="{00000000-0005-0000-0000-000064930000}"/>
    <cellStyle name="Total 2 4 4 3 3" xfId="26011" xr:uid="{00000000-0005-0000-0000-000065930000}"/>
    <cellStyle name="Total 2 4 4 3 4" xfId="26012" xr:uid="{00000000-0005-0000-0000-000066930000}"/>
    <cellStyle name="Total 2 4 4 3 5" xfId="26013" xr:uid="{00000000-0005-0000-0000-000067930000}"/>
    <cellStyle name="Total 2 4 4 3 6" xfId="26014" xr:uid="{00000000-0005-0000-0000-000068930000}"/>
    <cellStyle name="Total 2 4 4 4" xfId="26015" xr:uid="{00000000-0005-0000-0000-000069930000}"/>
    <cellStyle name="Total 2 4 4 4 2" xfId="26016" xr:uid="{00000000-0005-0000-0000-00006A930000}"/>
    <cellStyle name="Total 2 4 4 4 3" xfId="26017" xr:uid="{00000000-0005-0000-0000-00006B930000}"/>
    <cellStyle name="Total 2 4 4 4 4" xfId="26018" xr:uid="{00000000-0005-0000-0000-00006C930000}"/>
    <cellStyle name="Total 2 4 4 4 5" xfId="26019" xr:uid="{00000000-0005-0000-0000-00006D930000}"/>
    <cellStyle name="Total 2 4 4 4 6" xfId="26020" xr:uid="{00000000-0005-0000-0000-00006E930000}"/>
    <cellStyle name="Total 2 4 4 5" xfId="26021" xr:uid="{00000000-0005-0000-0000-00006F930000}"/>
    <cellStyle name="Total 2 4 5" xfId="26022" xr:uid="{00000000-0005-0000-0000-000070930000}"/>
    <cellStyle name="Total 2 4 5 2" xfId="26023" xr:uid="{00000000-0005-0000-0000-000071930000}"/>
    <cellStyle name="Total 2 4 5 2 2" xfId="26024" xr:uid="{00000000-0005-0000-0000-000072930000}"/>
    <cellStyle name="Total 2 4 5 2 3" xfId="26025" xr:uid="{00000000-0005-0000-0000-000073930000}"/>
    <cellStyle name="Total 2 4 5 2 4" xfId="26026" xr:uid="{00000000-0005-0000-0000-000074930000}"/>
    <cellStyle name="Total 2 4 5 2 5" xfId="26027" xr:uid="{00000000-0005-0000-0000-000075930000}"/>
    <cellStyle name="Total 2 4 5 2 6" xfId="26028" xr:uid="{00000000-0005-0000-0000-000076930000}"/>
    <cellStyle name="Total 2 4 5 3" xfId="26029" xr:uid="{00000000-0005-0000-0000-000077930000}"/>
    <cellStyle name="Total 2 4 5 3 2" xfId="26030" xr:uid="{00000000-0005-0000-0000-000078930000}"/>
    <cellStyle name="Total 2 4 5 3 3" xfId="26031" xr:uid="{00000000-0005-0000-0000-000079930000}"/>
    <cellStyle name="Total 2 4 5 3 4" xfId="26032" xr:uid="{00000000-0005-0000-0000-00007A930000}"/>
    <cellStyle name="Total 2 4 5 3 5" xfId="26033" xr:uid="{00000000-0005-0000-0000-00007B930000}"/>
    <cellStyle name="Total 2 4 5 3 6" xfId="26034" xr:uid="{00000000-0005-0000-0000-00007C930000}"/>
    <cellStyle name="Total 2 4 5 4" xfId="26035" xr:uid="{00000000-0005-0000-0000-00007D930000}"/>
    <cellStyle name="Total 2 4 6" xfId="26036" xr:uid="{00000000-0005-0000-0000-00007E930000}"/>
    <cellStyle name="Total 2 4 6 2" xfId="26037" xr:uid="{00000000-0005-0000-0000-00007F930000}"/>
    <cellStyle name="Total 2 4 6 3" xfId="26038" xr:uid="{00000000-0005-0000-0000-000080930000}"/>
    <cellStyle name="Total 2 4 6 4" xfId="26039" xr:uid="{00000000-0005-0000-0000-000081930000}"/>
    <cellStyle name="Total 2 4 6 5" xfId="26040" xr:uid="{00000000-0005-0000-0000-000082930000}"/>
    <cellStyle name="Total 2 4 6 6" xfId="26041" xr:uid="{00000000-0005-0000-0000-000083930000}"/>
    <cellStyle name="Total 2 4 7" xfId="26042" xr:uid="{00000000-0005-0000-0000-000084930000}"/>
    <cellStyle name="Total 2 4 7 2" xfId="26043" xr:uid="{00000000-0005-0000-0000-000085930000}"/>
    <cellStyle name="Total 2 4 7 3" xfId="26044" xr:uid="{00000000-0005-0000-0000-000086930000}"/>
    <cellStyle name="Total 2 4 7 4" xfId="26045" xr:uid="{00000000-0005-0000-0000-000087930000}"/>
    <cellStyle name="Total 2 4 7 5" xfId="26046" xr:uid="{00000000-0005-0000-0000-000088930000}"/>
    <cellStyle name="Total 2 4 7 6" xfId="26047" xr:uid="{00000000-0005-0000-0000-000089930000}"/>
    <cellStyle name="Total 2 4 8" xfId="26048" xr:uid="{00000000-0005-0000-0000-00008A930000}"/>
    <cellStyle name="Total 2 4 9" xfId="25937" xr:uid="{00000000-0005-0000-0000-00008B930000}"/>
    <cellStyle name="Total 2 4_2historial" xfId="34902" xr:uid="{00000000-0005-0000-0000-00008C930000}"/>
    <cellStyle name="Total 2 5" xfId="318" xr:uid="{00000000-0005-0000-0000-00008D930000}"/>
    <cellStyle name="Total 2 5 2" xfId="26050" xr:uid="{00000000-0005-0000-0000-00008E930000}"/>
    <cellStyle name="Total 2 5 2 2" xfId="26051" xr:uid="{00000000-0005-0000-0000-00008F930000}"/>
    <cellStyle name="Total 2 5 2 2 2" xfId="26052" xr:uid="{00000000-0005-0000-0000-000090930000}"/>
    <cellStyle name="Total 2 5 2 2 2 2" xfId="26053" xr:uid="{00000000-0005-0000-0000-000091930000}"/>
    <cellStyle name="Total 2 5 2 2 2 3" xfId="26054" xr:uid="{00000000-0005-0000-0000-000092930000}"/>
    <cellStyle name="Total 2 5 2 2 2 4" xfId="26055" xr:uid="{00000000-0005-0000-0000-000093930000}"/>
    <cellStyle name="Total 2 5 2 2 2 5" xfId="26056" xr:uid="{00000000-0005-0000-0000-000094930000}"/>
    <cellStyle name="Total 2 5 2 2 2 6" xfId="26057" xr:uid="{00000000-0005-0000-0000-000095930000}"/>
    <cellStyle name="Total 2 5 2 2 3" xfId="26058" xr:uid="{00000000-0005-0000-0000-000096930000}"/>
    <cellStyle name="Total 2 5 2 2 3 2" xfId="26059" xr:uid="{00000000-0005-0000-0000-000097930000}"/>
    <cellStyle name="Total 2 5 2 2 3 3" xfId="26060" xr:uid="{00000000-0005-0000-0000-000098930000}"/>
    <cellStyle name="Total 2 5 2 2 3 4" xfId="26061" xr:uid="{00000000-0005-0000-0000-000099930000}"/>
    <cellStyle name="Total 2 5 2 2 3 5" xfId="26062" xr:uid="{00000000-0005-0000-0000-00009A930000}"/>
    <cellStyle name="Total 2 5 2 2 3 6" xfId="26063" xr:uid="{00000000-0005-0000-0000-00009B930000}"/>
    <cellStyle name="Total 2 5 2 2 4" xfId="26064" xr:uid="{00000000-0005-0000-0000-00009C930000}"/>
    <cellStyle name="Total 2 5 2 3" xfId="26065" xr:uid="{00000000-0005-0000-0000-00009D930000}"/>
    <cellStyle name="Total 2 5 2 3 2" xfId="26066" xr:uid="{00000000-0005-0000-0000-00009E930000}"/>
    <cellStyle name="Total 2 5 2 3 3" xfId="26067" xr:uid="{00000000-0005-0000-0000-00009F930000}"/>
    <cellStyle name="Total 2 5 2 3 4" xfId="26068" xr:uid="{00000000-0005-0000-0000-0000A0930000}"/>
    <cellStyle name="Total 2 5 2 3 5" xfId="26069" xr:uid="{00000000-0005-0000-0000-0000A1930000}"/>
    <cellStyle name="Total 2 5 2 3 6" xfId="26070" xr:uid="{00000000-0005-0000-0000-0000A2930000}"/>
    <cellStyle name="Total 2 5 2 4" xfId="26071" xr:uid="{00000000-0005-0000-0000-0000A3930000}"/>
    <cellStyle name="Total 2 5 2 4 2" xfId="26072" xr:uid="{00000000-0005-0000-0000-0000A4930000}"/>
    <cellStyle name="Total 2 5 2 4 3" xfId="26073" xr:uid="{00000000-0005-0000-0000-0000A5930000}"/>
    <cellStyle name="Total 2 5 2 4 4" xfId="26074" xr:uid="{00000000-0005-0000-0000-0000A6930000}"/>
    <cellStyle name="Total 2 5 2 4 5" xfId="26075" xr:uid="{00000000-0005-0000-0000-0000A7930000}"/>
    <cellStyle name="Total 2 5 2 4 6" xfId="26076" xr:uid="{00000000-0005-0000-0000-0000A8930000}"/>
    <cellStyle name="Total 2 5 2 5" xfId="26077" xr:uid="{00000000-0005-0000-0000-0000A9930000}"/>
    <cellStyle name="Total 2 5 3" xfId="26078" xr:uid="{00000000-0005-0000-0000-0000AA930000}"/>
    <cellStyle name="Total 2 5 3 2" xfId="26079" xr:uid="{00000000-0005-0000-0000-0000AB930000}"/>
    <cellStyle name="Total 2 5 3 2 2" xfId="26080" xr:uid="{00000000-0005-0000-0000-0000AC930000}"/>
    <cellStyle name="Total 2 5 3 2 2 2" xfId="26081" xr:uid="{00000000-0005-0000-0000-0000AD930000}"/>
    <cellStyle name="Total 2 5 3 2 2 3" xfId="26082" xr:uid="{00000000-0005-0000-0000-0000AE930000}"/>
    <cellStyle name="Total 2 5 3 2 2 4" xfId="26083" xr:uid="{00000000-0005-0000-0000-0000AF930000}"/>
    <cellStyle name="Total 2 5 3 2 2 5" xfId="26084" xr:uid="{00000000-0005-0000-0000-0000B0930000}"/>
    <cellStyle name="Total 2 5 3 2 2 6" xfId="26085" xr:uid="{00000000-0005-0000-0000-0000B1930000}"/>
    <cellStyle name="Total 2 5 3 2 3" xfId="26086" xr:uid="{00000000-0005-0000-0000-0000B2930000}"/>
    <cellStyle name="Total 2 5 3 2 3 2" xfId="26087" xr:uid="{00000000-0005-0000-0000-0000B3930000}"/>
    <cellStyle name="Total 2 5 3 2 3 3" xfId="26088" xr:uid="{00000000-0005-0000-0000-0000B4930000}"/>
    <cellStyle name="Total 2 5 3 2 3 4" xfId="26089" xr:uid="{00000000-0005-0000-0000-0000B5930000}"/>
    <cellStyle name="Total 2 5 3 2 3 5" xfId="26090" xr:uid="{00000000-0005-0000-0000-0000B6930000}"/>
    <cellStyle name="Total 2 5 3 2 3 6" xfId="26091" xr:uid="{00000000-0005-0000-0000-0000B7930000}"/>
    <cellStyle name="Total 2 5 3 2 4" xfId="26092" xr:uid="{00000000-0005-0000-0000-0000B8930000}"/>
    <cellStyle name="Total 2 5 3 3" xfId="26093" xr:uid="{00000000-0005-0000-0000-0000B9930000}"/>
    <cellStyle name="Total 2 5 3 3 2" xfId="26094" xr:uid="{00000000-0005-0000-0000-0000BA930000}"/>
    <cellStyle name="Total 2 5 3 3 3" xfId="26095" xr:uid="{00000000-0005-0000-0000-0000BB930000}"/>
    <cellStyle name="Total 2 5 3 3 4" xfId="26096" xr:uid="{00000000-0005-0000-0000-0000BC930000}"/>
    <cellStyle name="Total 2 5 3 3 5" xfId="26097" xr:uid="{00000000-0005-0000-0000-0000BD930000}"/>
    <cellStyle name="Total 2 5 3 3 6" xfId="26098" xr:uid="{00000000-0005-0000-0000-0000BE930000}"/>
    <cellStyle name="Total 2 5 3 4" xfId="26099" xr:uid="{00000000-0005-0000-0000-0000BF930000}"/>
    <cellStyle name="Total 2 5 3 4 2" xfId="26100" xr:uid="{00000000-0005-0000-0000-0000C0930000}"/>
    <cellStyle name="Total 2 5 3 4 3" xfId="26101" xr:uid="{00000000-0005-0000-0000-0000C1930000}"/>
    <cellStyle name="Total 2 5 3 4 4" xfId="26102" xr:uid="{00000000-0005-0000-0000-0000C2930000}"/>
    <cellStyle name="Total 2 5 3 4 5" xfId="26103" xr:uid="{00000000-0005-0000-0000-0000C3930000}"/>
    <cellStyle name="Total 2 5 3 4 6" xfId="26104" xr:uid="{00000000-0005-0000-0000-0000C4930000}"/>
    <cellStyle name="Total 2 5 3 5" xfId="26105" xr:uid="{00000000-0005-0000-0000-0000C5930000}"/>
    <cellStyle name="Total 2 5 4" xfId="26106" xr:uid="{00000000-0005-0000-0000-0000C6930000}"/>
    <cellStyle name="Total 2 5 4 2" xfId="26107" xr:uid="{00000000-0005-0000-0000-0000C7930000}"/>
    <cellStyle name="Total 2 5 4 2 2" xfId="26108" xr:uid="{00000000-0005-0000-0000-0000C8930000}"/>
    <cellStyle name="Total 2 5 4 2 2 2" xfId="26109" xr:uid="{00000000-0005-0000-0000-0000C9930000}"/>
    <cellStyle name="Total 2 5 4 2 2 3" xfId="26110" xr:uid="{00000000-0005-0000-0000-0000CA930000}"/>
    <cellStyle name="Total 2 5 4 2 2 4" xfId="26111" xr:uid="{00000000-0005-0000-0000-0000CB930000}"/>
    <cellStyle name="Total 2 5 4 2 2 5" xfId="26112" xr:uid="{00000000-0005-0000-0000-0000CC930000}"/>
    <cellStyle name="Total 2 5 4 2 2 6" xfId="26113" xr:uid="{00000000-0005-0000-0000-0000CD930000}"/>
    <cellStyle name="Total 2 5 4 2 3" xfId="26114" xr:uid="{00000000-0005-0000-0000-0000CE930000}"/>
    <cellStyle name="Total 2 5 4 2 3 2" xfId="26115" xr:uid="{00000000-0005-0000-0000-0000CF930000}"/>
    <cellStyle name="Total 2 5 4 2 3 3" xfId="26116" xr:uid="{00000000-0005-0000-0000-0000D0930000}"/>
    <cellStyle name="Total 2 5 4 2 3 4" xfId="26117" xr:uid="{00000000-0005-0000-0000-0000D1930000}"/>
    <cellStyle name="Total 2 5 4 2 3 5" xfId="26118" xr:uid="{00000000-0005-0000-0000-0000D2930000}"/>
    <cellStyle name="Total 2 5 4 2 3 6" xfId="26119" xr:uid="{00000000-0005-0000-0000-0000D3930000}"/>
    <cellStyle name="Total 2 5 4 2 4" xfId="26120" xr:uid="{00000000-0005-0000-0000-0000D4930000}"/>
    <cellStyle name="Total 2 5 4 3" xfId="26121" xr:uid="{00000000-0005-0000-0000-0000D5930000}"/>
    <cellStyle name="Total 2 5 4 3 2" xfId="26122" xr:uid="{00000000-0005-0000-0000-0000D6930000}"/>
    <cellStyle name="Total 2 5 4 3 3" xfId="26123" xr:uid="{00000000-0005-0000-0000-0000D7930000}"/>
    <cellStyle name="Total 2 5 4 3 4" xfId="26124" xr:uid="{00000000-0005-0000-0000-0000D8930000}"/>
    <cellStyle name="Total 2 5 4 3 5" xfId="26125" xr:uid="{00000000-0005-0000-0000-0000D9930000}"/>
    <cellStyle name="Total 2 5 4 3 6" xfId="26126" xr:uid="{00000000-0005-0000-0000-0000DA930000}"/>
    <cellStyle name="Total 2 5 4 4" xfId="26127" xr:uid="{00000000-0005-0000-0000-0000DB930000}"/>
    <cellStyle name="Total 2 5 4 4 2" xfId="26128" xr:uid="{00000000-0005-0000-0000-0000DC930000}"/>
    <cellStyle name="Total 2 5 4 4 3" xfId="26129" xr:uid="{00000000-0005-0000-0000-0000DD930000}"/>
    <cellStyle name="Total 2 5 4 4 4" xfId="26130" xr:uid="{00000000-0005-0000-0000-0000DE930000}"/>
    <cellStyle name="Total 2 5 4 4 5" xfId="26131" xr:uid="{00000000-0005-0000-0000-0000DF930000}"/>
    <cellStyle name="Total 2 5 4 4 6" xfId="26132" xr:uid="{00000000-0005-0000-0000-0000E0930000}"/>
    <cellStyle name="Total 2 5 4 5" xfId="26133" xr:uid="{00000000-0005-0000-0000-0000E1930000}"/>
    <cellStyle name="Total 2 5 5" xfId="26134" xr:uid="{00000000-0005-0000-0000-0000E2930000}"/>
    <cellStyle name="Total 2 5 5 2" xfId="26135" xr:uid="{00000000-0005-0000-0000-0000E3930000}"/>
    <cellStyle name="Total 2 5 5 2 2" xfId="26136" xr:uid="{00000000-0005-0000-0000-0000E4930000}"/>
    <cellStyle name="Total 2 5 5 2 3" xfId="26137" xr:uid="{00000000-0005-0000-0000-0000E5930000}"/>
    <cellStyle name="Total 2 5 5 2 4" xfId="26138" xr:uid="{00000000-0005-0000-0000-0000E6930000}"/>
    <cellStyle name="Total 2 5 5 2 5" xfId="26139" xr:uid="{00000000-0005-0000-0000-0000E7930000}"/>
    <cellStyle name="Total 2 5 5 2 6" xfId="26140" xr:uid="{00000000-0005-0000-0000-0000E8930000}"/>
    <cellStyle name="Total 2 5 5 3" xfId="26141" xr:uid="{00000000-0005-0000-0000-0000E9930000}"/>
    <cellStyle name="Total 2 5 5 3 2" xfId="26142" xr:uid="{00000000-0005-0000-0000-0000EA930000}"/>
    <cellStyle name="Total 2 5 5 3 3" xfId="26143" xr:uid="{00000000-0005-0000-0000-0000EB930000}"/>
    <cellStyle name="Total 2 5 5 3 4" xfId="26144" xr:uid="{00000000-0005-0000-0000-0000EC930000}"/>
    <cellStyle name="Total 2 5 5 3 5" xfId="26145" xr:uid="{00000000-0005-0000-0000-0000ED930000}"/>
    <cellStyle name="Total 2 5 5 3 6" xfId="26146" xr:uid="{00000000-0005-0000-0000-0000EE930000}"/>
    <cellStyle name="Total 2 5 5 4" xfId="26147" xr:uid="{00000000-0005-0000-0000-0000EF930000}"/>
    <cellStyle name="Total 2 5 6" xfId="26148" xr:uid="{00000000-0005-0000-0000-0000F0930000}"/>
    <cellStyle name="Total 2 5 6 2" xfId="26149" xr:uid="{00000000-0005-0000-0000-0000F1930000}"/>
    <cellStyle name="Total 2 5 6 3" xfId="26150" xr:uid="{00000000-0005-0000-0000-0000F2930000}"/>
    <cellStyle name="Total 2 5 6 4" xfId="26151" xr:uid="{00000000-0005-0000-0000-0000F3930000}"/>
    <cellStyle name="Total 2 5 6 5" xfId="26152" xr:uid="{00000000-0005-0000-0000-0000F4930000}"/>
    <cellStyle name="Total 2 5 6 6" xfId="26153" xr:uid="{00000000-0005-0000-0000-0000F5930000}"/>
    <cellStyle name="Total 2 5 7" xfId="26154" xr:uid="{00000000-0005-0000-0000-0000F6930000}"/>
    <cellStyle name="Total 2 5 7 2" xfId="26155" xr:uid="{00000000-0005-0000-0000-0000F7930000}"/>
    <cellStyle name="Total 2 5 7 3" xfId="26156" xr:uid="{00000000-0005-0000-0000-0000F8930000}"/>
    <cellStyle name="Total 2 5 7 4" xfId="26157" xr:uid="{00000000-0005-0000-0000-0000F9930000}"/>
    <cellStyle name="Total 2 5 7 5" xfId="26158" xr:uid="{00000000-0005-0000-0000-0000FA930000}"/>
    <cellStyle name="Total 2 5 7 6" xfId="26159" xr:uid="{00000000-0005-0000-0000-0000FB930000}"/>
    <cellStyle name="Total 2 5 8" xfId="26160" xr:uid="{00000000-0005-0000-0000-0000FC930000}"/>
    <cellStyle name="Total 2 5 9" xfId="26049" xr:uid="{00000000-0005-0000-0000-0000FD930000}"/>
    <cellStyle name="Total 2 5_2historial" xfId="34903" xr:uid="{00000000-0005-0000-0000-0000FE930000}"/>
    <cellStyle name="Total 2 6" xfId="26161" xr:uid="{00000000-0005-0000-0000-0000FF930000}"/>
    <cellStyle name="Total 2 6 2" xfId="26162" xr:uid="{00000000-0005-0000-0000-000000940000}"/>
    <cellStyle name="Total 2 6 2 2" xfId="26163" xr:uid="{00000000-0005-0000-0000-000001940000}"/>
    <cellStyle name="Total 2 6 2 2 2" xfId="26164" xr:uid="{00000000-0005-0000-0000-000002940000}"/>
    <cellStyle name="Total 2 6 2 2 2 2" xfId="26165" xr:uid="{00000000-0005-0000-0000-000003940000}"/>
    <cellStyle name="Total 2 6 2 2 2 3" xfId="26166" xr:uid="{00000000-0005-0000-0000-000004940000}"/>
    <cellStyle name="Total 2 6 2 2 2 4" xfId="26167" xr:uid="{00000000-0005-0000-0000-000005940000}"/>
    <cellStyle name="Total 2 6 2 2 2 5" xfId="26168" xr:uid="{00000000-0005-0000-0000-000006940000}"/>
    <cellStyle name="Total 2 6 2 2 2 6" xfId="26169" xr:uid="{00000000-0005-0000-0000-000007940000}"/>
    <cellStyle name="Total 2 6 2 2 3" xfId="26170" xr:uid="{00000000-0005-0000-0000-000008940000}"/>
    <cellStyle name="Total 2 6 2 2 3 2" xfId="26171" xr:uid="{00000000-0005-0000-0000-000009940000}"/>
    <cellStyle name="Total 2 6 2 2 3 3" xfId="26172" xr:uid="{00000000-0005-0000-0000-00000A940000}"/>
    <cellStyle name="Total 2 6 2 2 3 4" xfId="26173" xr:uid="{00000000-0005-0000-0000-00000B940000}"/>
    <cellStyle name="Total 2 6 2 2 3 5" xfId="26174" xr:uid="{00000000-0005-0000-0000-00000C940000}"/>
    <cellStyle name="Total 2 6 2 2 3 6" xfId="26175" xr:uid="{00000000-0005-0000-0000-00000D940000}"/>
    <cellStyle name="Total 2 6 2 2 4" xfId="26176" xr:uid="{00000000-0005-0000-0000-00000E940000}"/>
    <cellStyle name="Total 2 6 2 3" xfId="26177" xr:uid="{00000000-0005-0000-0000-00000F940000}"/>
    <cellStyle name="Total 2 6 2 3 2" xfId="26178" xr:uid="{00000000-0005-0000-0000-000010940000}"/>
    <cellStyle name="Total 2 6 2 3 3" xfId="26179" xr:uid="{00000000-0005-0000-0000-000011940000}"/>
    <cellStyle name="Total 2 6 2 3 4" xfId="26180" xr:uid="{00000000-0005-0000-0000-000012940000}"/>
    <cellStyle name="Total 2 6 2 3 5" xfId="26181" xr:uid="{00000000-0005-0000-0000-000013940000}"/>
    <cellStyle name="Total 2 6 2 3 6" xfId="26182" xr:uid="{00000000-0005-0000-0000-000014940000}"/>
    <cellStyle name="Total 2 6 2 4" xfId="26183" xr:uid="{00000000-0005-0000-0000-000015940000}"/>
    <cellStyle name="Total 2 6 2 4 2" xfId="26184" xr:uid="{00000000-0005-0000-0000-000016940000}"/>
    <cellStyle name="Total 2 6 2 4 3" xfId="26185" xr:uid="{00000000-0005-0000-0000-000017940000}"/>
    <cellStyle name="Total 2 6 2 4 4" xfId="26186" xr:uid="{00000000-0005-0000-0000-000018940000}"/>
    <cellStyle name="Total 2 6 2 4 5" xfId="26187" xr:uid="{00000000-0005-0000-0000-000019940000}"/>
    <cellStyle name="Total 2 6 2 4 6" xfId="26188" xr:uid="{00000000-0005-0000-0000-00001A940000}"/>
    <cellStyle name="Total 2 6 2 5" xfId="26189" xr:uid="{00000000-0005-0000-0000-00001B940000}"/>
    <cellStyle name="Total 2 6 3" xfId="26190" xr:uid="{00000000-0005-0000-0000-00001C940000}"/>
    <cellStyle name="Total 2 6 3 2" xfId="26191" xr:uid="{00000000-0005-0000-0000-00001D940000}"/>
    <cellStyle name="Total 2 6 3 2 2" xfId="26192" xr:uid="{00000000-0005-0000-0000-00001E940000}"/>
    <cellStyle name="Total 2 6 3 2 2 2" xfId="26193" xr:uid="{00000000-0005-0000-0000-00001F940000}"/>
    <cellStyle name="Total 2 6 3 2 2 3" xfId="26194" xr:uid="{00000000-0005-0000-0000-000020940000}"/>
    <cellStyle name="Total 2 6 3 2 2 4" xfId="26195" xr:uid="{00000000-0005-0000-0000-000021940000}"/>
    <cellStyle name="Total 2 6 3 2 2 5" xfId="26196" xr:uid="{00000000-0005-0000-0000-000022940000}"/>
    <cellStyle name="Total 2 6 3 2 2 6" xfId="26197" xr:uid="{00000000-0005-0000-0000-000023940000}"/>
    <cellStyle name="Total 2 6 3 2 3" xfId="26198" xr:uid="{00000000-0005-0000-0000-000024940000}"/>
    <cellStyle name="Total 2 6 3 2 3 2" xfId="26199" xr:uid="{00000000-0005-0000-0000-000025940000}"/>
    <cellStyle name="Total 2 6 3 2 3 3" xfId="26200" xr:uid="{00000000-0005-0000-0000-000026940000}"/>
    <cellStyle name="Total 2 6 3 2 3 4" xfId="26201" xr:uid="{00000000-0005-0000-0000-000027940000}"/>
    <cellStyle name="Total 2 6 3 2 3 5" xfId="26202" xr:uid="{00000000-0005-0000-0000-000028940000}"/>
    <cellStyle name="Total 2 6 3 2 3 6" xfId="26203" xr:uid="{00000000-0005-0000-0000-000029940000}"/>
    <cellStyle name="Total 2 6 3 2 4" xfId="26204" xr:uid="{00000000-0005-0000-0000-00002A940000}"/>
    <cellStyle name="Total 2 6 3 3" xfId="26205" xr:uid="{00000000-0005-0000-0000-00002B940000}"/>
    <cellStyle name="Total 2 6 3 3 2" xfId="26206" xr:uid="{00000000-0005-0000-0000-00002C940000}"/>
    <cellStyle name="Total 2 6 3 3 3" xfId="26207" xr:uid="{00000000-0005-0000-0000-00002D940000}"/>
    <cellStyle name="Total 2 6 3 3 4" xfId="26208" xr:uid="{00000000-0005-0000-0000-00002E940000}"/>
    <cellStyle name="Total 2 6 3 3 5" xfId="26209" xr:uid="{00000000-0005-0000-0000-00002F940000}"/>
    <cellStyle name="Total 2 6 3 3 6" xfId="26210" xr:uid="{00000000-0005-0000-0000-000030940000}"/>
    <cellStyle name="Total 2 6 3 4" xfId="26211" xr:uid="{00000000-0005-0000-0000-000031940000}"/>
    <cellStyle name="Total 2 6 3 4 2" xfId="26212" xr:uid="{00000000-0005-0000-0000-000032940000}"/>
    <cellStyle name="Total 2 6 3 4 3" xfId="26213" xr:uid="{00000000-0005-0000-0000-000033940000}"/>
    <cellStyle name="Total 2 6 3 4 4" xfId="26214" xr:uid="{00000000-0005-0000-0000-000034940000}"/>
    <cellStyle name="Total 2 6 3 4 5" xfId="26215" xr:uid="{00000000-0005-0000-0000-000035940000}"/>
    <cellStyle name="Total 2 6 3 4 6" xfId="26216" xr:uid="{00000000-0005-0000-0000-000036940000}"/>
    <cellStyle name="Total 2 6 3 5" xfId="26217" xr:uid="{00000000-0005-0000-0000-000037940000}"/>
    <cellStyle name="Total 2 6 4" xfId="26218" xr:uid="{00000000-0005-0000-0000-000038940000}"/>
    <cellStyle name="Total 2 6 4 2" xfId="26219" xr:uid="{00000000-0005-0000-0000-000039940000}"/>
    <cellStyle name="Total 2 6 4 2 2" xfId="26220" xr:uid="{00000000-0005-0000-0000-00003A940000}"/>
    <cellStyle name="Total 2 6 4 2 2 2" xfId="26221" xr:uid="{00000000-0005-0000-0000-00003B940000}"/>
    <cellStyle name="Total 2 6 4 2 2 3" xfId="26222" xr:uid="{00000000-0005-0000-0000-00003C940000}"/>
    <cellStyle name="Total 2 6 4 2 2 4" xfId="26223" xr:uid="{00000000-0005-0000-0000-00003D940000}"/>
    <cellStyle name="Total 2 6 4 2 2 5" xfId="26224" xr:uid="{00000000-0005-0000-0000-00003E940000}"/>
    <cellStyle name="Total 2 6 4 2 2 6" xfId="26225" xr:uid="{00000000-0005-0000-0000-00003F940000}"/>
    <cellStyle name="Total 2 6 4 2 3" xfId="26226" xr:uid="{00000000-0005-0000-0000-000040940000}"/>
    <cellStyle name="Total 2 6 4 2 3 2" xfId="26227" xr:uid="{00000000-0005-0000-0000-000041940000}"/>
    <cellStyle name="Total 2 6 4 2 3 3" xfId="26228" xr:uid="{00000000-0005-0000-0000-000042940000}"/>
    <cellStyle name="Total 2 6 4 2 3 4" xfId="26229" xr:uid="{00000000-0005-0000-0000-000043940000}"/>
    <cellStyle name="Total 2 6 4 2 3 5" xfId="26230" xr:uid="{00000000-0005-0000-0000-000044940000}"/>
    <cellStyle name="Total 2 6 4 2 3 6" xfId="26231" xr:uid="{00000000-0005-0000-0000-000045940000}"/>
    <cellStyle name="Total 2 6 4 2 4" xfId="26232" xr:uid="{00000000-0005-0000-0000-000046940000}"/>
    <cellStyle name="Total 2 6 4 3" xfId="26233" xr:uid="{00000000-0005-0000-0000-000047940000}"/>
    <cellStyle name="Total 2 6 4 3 2" xfId="26234" xr:uid="{00000000-0005-0000-0000-000048940000}"/>
    <cellStyle name="Total 2 6 4 3 3" xfId="26235" xr:uid="{00000000-0005-0000-0000-000049940000}"/>
    <cellStyle name="Total 2 6 4 3 4" xfId="26236" xr:uid="{00000000-0005-0000-0000-00004A940000}"/>
    <cellStyle name="Total 2 6 4 3 5" xfId="26237" xr:uid="{00000000-0005-0000-0000-00004B940000}"/>
    <cellStyle name="Total 2 6 4 3 6" xfId="26238" xr:uid="{00000000-0005-0000-0000-00004C940000}"/>
    <cellStyle name="Total 2 6 4 4" xfId="26239" xr:uid="{00000000-0005-0000-0000-00004D940000}"/>
    <cellStyle name="Total 2 6 4 4 2" xfId="26240" xr:uid="{00000000-0005-0000-0000-00004E940000}"/>
    <cellStyle name="Total 2 6 4 4 3" xfId="26241" xr:uid="{00000000-0005-0000-0000-00004F940000}"/>
    <cellStyle name="Total 2 6 4 4 4" xfId="26242" xr:uid="{00000000-0005-0000-0000-000050940000}"/>
    <cellStyle name="Total 2 6 4 4 5" xfId="26243" xr:uid="{00000000-0005-0000-0000-000051940000}"/>
    <cellStyle name="Total 2 6 4 4 6" xfId="26244" xr:uid="{00000000-0005-0000-0000-000052940000}"/>
    <cellStyle name="Total 2 6 4 5" xfId="26245" xr:uid="{00000000-0005-0000-0000-000053940000}"/>
    <cellStyle name="Total 2 6 5" xfId="26246" xr:uid="{00000000-0005-0000-0000-000054940000}"/>
    <cellStyle name="Total 2 6 5 2" xfId="26247" xr:uid="{00000000-0005-0000-0000-000055940000}"/>
    <cellStyle name="Total 2 6 5 2 2" xfId="26248" xr:uid="{00000000-0005-0000-0000-000056940000}"/>
    <cellStyle name="Total 2 6 5 2 3" xfId="26249" xr:uid="{00000000-0005-0000-0000-000057940000}"/>
    <cellStyle name="Total 2 6 5 2 4" xfId="26250" xr:uid="{00000000-0005-0000-0000-000058940000}"/>
    <cellStyle name="Total 2 6 5 2 5" xfId="26251" xr:uid="{00000000-0005-0000-0000-000059940000}"/>
    <cellStyle name="Total 2 6 5 2 6" xfId="26252" xr:uid="{00000000-0005-0000-0000-00005A940000}"/>
    <cellStyle name="Total 2 6 5 3" xfId="26253" xr:uid="{00000000-0005-0000-0000-00005B940000}"/>
    <cellStyle name="Total 2 6 5 3 2" xfId="26254" xr:uid="{00000000-0005-0000-0000-00005C940000}"/>
    <cellStyle name="Total 2 6 5 3 3" xfId="26255" xr:uid="{00000000-0005-0000-0000-00005D940000}"/>
    <cellStyle name="Total 2 6 5 3 4" xfId="26256" xr:uid="{00000000-0005-0000-0000-00005E940000}"/>
    <cellStyle name="Total 2 6 5 3 5" xfId="26257" xr:uid="{00000000-0005-0000-0000-00005F940000}"/>
    <cellStyle name="Total 2 6 5 3 6" xfId="26258" xr:uid="{00000000-0005-0000-0000-000060940000}"/>
    <cellStyle name="Total 2 6 5 4" xfId="26259" xr:uid="{00000000-0005-0000-0000-000061940000}"/>
    <cellStyle name="Total 2 6 6" xfId="26260" xr:uid="{00000000-0005-0000-0000-000062940000}"/>
    <cellStyle name="Total 2 6 6 2" xfId="26261" xr:uid="{00000000-0005-0000-0000-000063940000}"/>
    <cellStyle name="Total 2 6 6 3" xfId="26262" xr:uid="{00000000-0005-0000-0000-000064940000}"/>
    <cellStyle name="Total 2 6 6 4" xfId="26263" xr:uid="{00000000-0005-0000-0000-000065940000}"/>
    <cellStyle name="Total 2 6 6 5" xfId="26264" xr:uid="{00000000-0005-0000-0000-000066940000}"/>
    <cellStyle name="Total 2 6 6 6" xfId="26265" xr:uid="{00000000-0005-0000-0000-000067940000}"/>
    <cellStyle name="Total 2 6 7" xfId="26266" xr:uid="{00000000-0005-0000-0000-000068940000}"/>
    <cellStyle name="Total 2 6 7 2" xfId="26267" xr:uid="{00000000-0005-0000-0000-000069940000}"/>
    <cellStyle name="Total 2 6 7 3" xfId="26268" xr:uid="{00000000-0005-0000-0000-00006A940000}"/>
    <cellStyle name="Total 2 6 7 4" xfId="26269" xr:uid="{00000000-0005-0000-0000-00006B940000}"/>
    <cellStyle name="Total 2 6 7 5" xfId="26270" xr:uid="{00000000-0005-0000-0000-00006C940000}"/>
    <cellStyle name="Total 2 6 7 6" xfId="26271" xr:uid="{00000000-0005-0000-0000-00006D940000}"/>
    <cellStyle name="Total 2 6 8" xfId="26272" xr:uid="{00000000-0005-0000-0000-00006E940000}"/>
    <cellStyle name="Total 2 6_2historial" xfId="34904" xr:uid="{00000000-0005-0000-0000-00006F940000}"/>
    <cellStyle name="Total 2 7" xfId="26273" xr:uid="{00000000-0005-0000-0000-000070940000}"/>
    <cellStyle name="Total 2 7 2" xfId="26274" xr:uid="{00000000-0005-0000-0000-000071940000}"/>
    <cellStyle name="Total 2 7 2 2" xfId="26275" xr:uid="{00000000-0005-0000-0000-000072940000}"/>
    <cellStyle name="Total 2 7 2 2 2" xfId="26276" xr:uid="{00000000-0005-0000-0000-000073940000}"/>
    <cellStyle name="Total 2 7 2 2 2 2" xfId="26277" xr:uid="{00000000-0005-0000-0000-000074940000}"/>
    <cellStyle name="Total 2 7 2 2 2 3" xfId="26278" xr:uid="{00000000-0005-0000-0000-000075940000}"/>
    <cellStyle name="Total 2 7 2 2 2 4" xfId="26279" xr:uid="{00000000-0005-0000-0000-000076940000}"/>
    <cellStyle name="Total 2 7 2 2 2 5" xfId="26280" xr:uid="{00000000-0005-0000-0000-000077940000}"/>
    <cellStyle name="Total 2 7 2 2 2 6" xfId="26281" xr:uid="{00000000-0005-0000-0000-000078940000}"/>
    <cellStyle name="Total 2 7 2 2 3" xfId="26282" xr:uid="{00000000-0005-0000-0000-000079940000}"/>
    <cellStyle name="Total 2 7 2 2 3 2" xfId="26283" xr:uid="{00000000-0005-0000-0000-00007A940000}"/>
    <cellStyle name="Total 2 7 2 2 3 3" xfId="26284" xr:uid="{00000000-0005-0000-0000-00007B940000}"/>
    <cellStyle name="Total 2 7 2 2 3 4" xfId="26285" xr:uid="{00000000-0005-0000-0000-00007C940000}"/>
    <cellStyle name="Total 2 7 2 2 3 5" xfId="26286" xr:uid="{00000000-0005-0000-0000-00007D940000}"/>
    <cellStyle name="Total 2 7 2 2 3 6" xfId="26287" xr:uid="{00000000-0005-0000-0000-00007E940000}"/>
    <cellStyle name="Total 2 7 2 2 4" xfId="26288" xr:uid="{00000000-0005-0000-0000-00007F940000}"/>
    <cellStyle name="Total 2 7 2 3" xfId="26289" xr:uid="{00000000-0005-0000-0000-000080940000}"/>
    <cellStyle name="Total 2 7 2 3 2" xfId="26290" xr:uid="{00000000-0005-0000-0000-000081940000}"/>
    <cellStyle name="Total 2 7 2 3 3" xfId="26291" xr:uid="{00000000-0005-0000-0000-000082940000}"/>
    <cellStyle name="Total 2 7 2 3 4" xfId="26292" xr:uid="{00000000-0005-0000-0000-000083940000}"/>
    <cellStyle name="Total 2 7 2 3 5" xfId="26293" xr:uid="{00000000-0005-0000-0000-000084940000}"/>
    <cellStyle name="Total 2 7 2 3 6" xfId="26294" xr:uid="{00000000-0005-0000-0000-000085940000}"/>
    <cellStyle name="Total 2 7 2 4" xfId="26295" xr:uid="{00000000-0005-0000-0000-000086940000}"/>
    <cellStyle name="Total 2 7 2 4 2" xfId="26296" xr:uid="{00000000-0005-0000-0000-000087940000}"/>
    <cellStyle name="Total 2 7 2 4 3" xfId="26297" xr:uid="{00000000-0005-0000-0000-000088940000}"/>
    <cellStyle name="Total 2 7 2 4 4" xfId="26298" xr:uid="{00000000-0005-0000-0000-000089940000}"/>
    <cellStyle name="Total 2 7 2 4 5" xfId="26299" xr:uid="{00000000-0005-0000-0000-00008A940000}"/>
    <cellStyle name="Total 2 7 2 4 6" xfId="26300" xr:uid="{00000000-0005-0000-0000-00008B940000}"/>
    <cellStyle name="Total 2 7 2 5" xfId="26301" xr:uid="{00000000-0005-0000-0000-00008C940000}"/>
    <cellStyle name="Total 2 7 3" xfId="26302" xr:uid="{00000000-0005-0000-0000-00008D940000}"/>
    <cellStyle name="Total 2 7 3 2" xfId="26303" xr:uid="{00000000-0005-0000-0000-00008E940000}"/>
    <cellStyle name="Total 2 7 3 2 2" xfId="26304" xr:uid="{00000000-0005-0000-0000-00008F940000}"/>
    <cellStyle name="Total 2 7 3 2 2 2" xfId="26305" xr:uid="{00000000-0005-0000-0000-000090940000}"/>
    <cellStyle name="Total 2 7 3 2 2 3" xfId="26306" xr:uid="{00000000-0005-0000-0000-000091940000}"/>
    <cellStyle name="Total 2 7 3 2 2 4" xfId="26307" xr:uid="{00000000-0005-0000-0000-000092940000}"/>
    <cellStyle name="Total 2 7 3 2 2 5" xfId="26308" xr:uid="{00000000-0005-0000-0000-000093940000}"/>
    <cellStyle name="Total 2 7 3 2 2 6" xfId="26309" xr:uid="{00000000-0005-0000-0000-000094940000}"/>
    <cellStyle name="Total 2 7 3 2 3" xfId="26310" xr:uid="{00000000-0005-0000-0000-000095940000}"/>
    <cellStyle name="Total 2 7 3 2 3 2" xfId="26311" xr:uid="{00000000-0005-0000-0000-000096940000}"/>
    <cellStyle name="Total 2 7 3 2 3 3" xfId="26312" xr:uid="{00000000-0005-0000-0000-000097940000}"/>
    <cellStyle name="Total 2 7 3 2 3 4" xfId="26313" xr:uid="{00000000-0005-0000-0000-000098940000}"/>
    <cellStyle name="Total 2 7 3 2 3 5" xfId="26314" xr:uid="{00000000-0005-0000-0000-000099940000}"/>
    <cellStyle name="Total 2 7 3 2 3 6" xfId="26315" xr:uid="{00000000-0005-0000-0000-00009A940000}"/>
    <cellStyle name="Total 2 7 3 2 4" xfId="26316" xr:uid="{00000000-0005-0000-0000-00009B940000}"/>
    <cellStyle name="Total 2 7 3 3" xfId="26317" xr:uid="{00000000-0005-0000-0000-00009C940000}"/>
    <cellStyle name="Total 2 7 3 3 2" xfId="26318" xr:uid="{00000000-0005-0000-0000-00009D940000}"/>
    <cellStyle name="Total 2 7 3 3 3" xfId="26319" xr:uid="{00000000-0005-0000-0000-00009E940000}"/>
    <cellStyle name="Total 2 7 3 3 4" xfId="26320" xr:uid="{00000000-0005-0000-0000-00009F940000}"/>
    <cellStyle name="Total 2 7 3 3 5" xfId="26321" xr:uid="{00000000-0005-0000-0000-0000A0940000}"/>
    <cellStyle name="Total 2 7 3 3 6" xfId="26322" xr:uid="{00000000-0005-0000-0000-0000A1940000}"/>
    <cellStyle name="Total 2 7 3 4" xfId="26323" xr:uid="{00000000-0005-0000-0000-0000A2940000}"/>
    <cellStyle name="Total 2 7 3 4 2" xfId="26324" xr:uid="{00000000-0005-0000-0000-0000A3940000}"/>
    <cellStyle name="Total 2 7 3 4 3" xfId="26325" xr:uid="{00000000-0005-0000-0000-0000A4940000}"/>
    <cellStyle name="Total 2 7 3 4 4" xfId="26326" xr:uid="{00000000-0005-0000-0000-0000A5940000}"/>
    <cellStyle name="Total 2 7 3 4 5" xfId="26327" xr:uid="{00000000-0005-0000-0000-0000A6940000}"/>
    <cellStyle name="Total 2 7 3 4 6" xfId="26328" xr:uid="{00000000-0005-0000-0000-0000A7940000}"/>
    <cellStyle name="Total 2 7 3 5" xfId="26329" xr:uid="{00000000-0005-0000-0000-0000A8940000}"/>
    <cellStyle name="Total 2 7 4" xfId="26330" xr:uid="{00000000-0005-0000-0000-0000A9940000}"/>
    <cellStyle name="Total 2 7 4 2" xfId="26331" xr:uid="{00000000-0005-0000-0000-0000AA940000}"/>
    <cellStyle name="Total 2 7 4 2 2" xfId="26332" xr:uid="{00000000-0005-0000-0000-0000AB940000}"/>
    <cellStyle name="Total 2 7 4 2 2 2" xfId="26333" xr:uid="{00000000-0005-0000-0000-0000AC940000}"/>
    <cellStyle name="Total 2 7 4 2 2 3" xfId="26334" xr:uid="{00000000-0005-0000-0000-0000AD940000}"/>
    <cellStyle name="Total 2 7 4 2 2 4" xfId="26335" xr:uid="{00000000-0005-0000-0000-0000AE940000}"/>
    <cellStyle name="Total 2 7 4 2 2 5" xfId="26336" xr:uid="{00000000-0005-0000-0000-0000AF940000}"/>
    <cellStyle name="Total 2 7 4 2 2 6" xfId="26337" xr:uid="{00000000-0005-0000-0000-0000B0940000}"/>
    <cellStyle name="Total 2 7 4 2 3" xfId="26338" xr:uid="{00000000-0005-0000-0000-0000B1940000}"/>
    <cellStyle name="Total 2 7 4 2 3 2" xfId="26339" xr:uid="{00000000-0005-0000-0000-0000B2940000}"/>
    <cellStyle name="Total 2 7 4 2 3 3" xfId="26340" xr:uid="{00000000-0005-0000-0000-0000B3940000}"/>
    <cellStyle name="Total 2 7 4 2 3 4" xfId="26341" xr:uid="{00000000-0005-0000-0000-0000B4940000}"/>
    <cellStyle name="Total 2 7 4 2 3 5" xfId="26342" xr:uid="{00000000-0005-0000-0000-0000B5940000}"/>
    <cellStyle name="Total 2 7 4 2 3 6" xfId="26343" xr:uid="{00000000-0005-0000-0000-0000B6940000}"/>
    <cellStyle name="Total 2 7 4 2 4" xfId="26344" xr:uid="{00000000-0005-0000-0000-0000B7940000}"/>
    <cellStyle name="Total 2 7 4 3" xfId="26345" xr:uid="{00000000-0005-0000-0000-0000B8940000}"/>
    <cellStyle name="Total 2 7 4 3 2" xfId="26346" xr:uid="{00000000-0005-0000-0000-0000B9940000}"/>
    <cellStyle name="Total 2 7 4 3 3" xfId="26347" xr:uid="{00000000-0005-0000-0000-0000BA940000}"/>
    <cellStyle name="Total 2 7 4 3 4" xfId="26348" xr:uid="{00000000-0005-0000-0000-0000BB940000}"/>
    <cellStyle name="Total 2 7 4 3 5" xfId="26349" xr:uid="{00000000-0005-0000-0000-0000BC940000}"/>
    <cellStyle name="Total 2 7 4 3 6" xfId="26350" xr:uid="{00000000-0005-0000-0000-0000BD940000}"/>
    <cellStyle name="Total 2 7 4 4" xfId="26351" xr:uid="{00000000-0005-0000-0000-0000BE940000}"/>
    <cellStyle name="Total 2 7 4 4 2" xfId="26352" xr:uid="{00000000-0005-0000-0000-0000BF940000}"/>
    <cellStyle name="Total 2 7 4 4 3" xfId="26353" xr:uid="{00000000-0005-0000-0000-0000C0940000}"/>
    <cellStyle name="Total 2 7 4 4 4" xfId="26354" xr:uid="{00000000-0005-0000-0000-0000C1940000}"/>
    <cellStyle name="Total 2 7 4 4 5" xfId="26355" xr:uid="{00000000-0005-0000-0000-0000C2940000}"/>
    <cellStyle name="Total 2 7 4 4 6" xfId="26356" xr:uid="{00000000-0005-0000-0000-0000C3940000}"/>
    <cellStyle name="Total 2 7 4 5" xfId="26357" xr:uid="{00000000-0005-0000-0000-0000C4940000}"/>
    <cellStyle name="Total 2 7 5" xfId="26358" xr:uid="{00000000-0005-0000-0000-0000C5940000}"/>
    <cellStyle name="Total 2 7 5 2" xfId="26359" xr:uid="{00000000-0005-0000-0000-0000C6940000}"/>
    <cellStyle name="Total 2 7 5 2 2" xfId="26360" xr:uid="{00000000-0005-0000-0000-0000C7940000}"/>
    <cellStyle name="Total 2 7 5 2 3" xfId="26361" xr:uid="{00000000-0005-0000-0000-0000C8940000}"/>
    <cellStyle name="Total 2 7 5 2 4" xfId="26362" xr:uid="{00000000-0005-0000-0000-0000C9940000}"/>
    <cellStyle name="Total 2 7 5 2 5" xfId="26363" xr:uid="{00000000-0005-0000-0000-0000CA940000}"/>
    <cellStyle name="Total 2 7 5 2 6" xfId="26364" xr:uid="{00000000-0005-0000-0000-0000CB940000}"/>
    <cellStyle name="Total 2 7 5 3" xfId="26365" xr:uid="{00000000-0005-0000-0000-0000CC940000}"/>
    <cellStyle name="Total 2 7 5 3 2" xfId="26366" xr:uid="{00000000-0005-0000-0000-0000CD940000}"/>
    <cellStyle name="Total 2 7 5 3 3" xfId="26367" xr:uid="{00000000-0005-0000-0000-0000CE940000}"/>
    <cellStyle name="Total 2 7 5 3 4" xfId="26368" xr:uid="{00000000-0005-0000-0000-0000CF940000}"/>
    <cellStyle name="Total 2 7 5 3 5" xfId="26369" xr:uid="{00000000-0005-0000-0000-0000D0940000}"/>
    <cellStyle name="Total 2 7 5 3 6" xfId="26370" xr:uid="{00000000-0005-0000-0000-0000D1940000}"/>
    <cellStyle name="Total 2 7 5 4" xfId="26371" xr:uid="{00000000-0005-0000-0000-0000D2940000}"/>
    <cellStyle name="Total 2 7 6" xfId="26372" xr:uid="{00000000-0005-0000-0000-0000D3940000}"/>
    <cellStyle name="Total 2 7 6 2" xfId="26373" xr:uid="{00000000-0005-0000-0000-0000D4940000}"/>
    <cellStyle name="Total 2 7 6 3" xfId="26374" xr:uid="{00000000-0005-0000-0000-0000D5940000}"/>
    <cellStyle name="Total 2 7 6 4" xfId="26375" xr:uid="{00000000-0005-0000-0000-0000D6940000}"/>
    <cellStyle name="Total 2 7 6 5" xfId="26376" xr:uid="{00000000-0005-0000-0000-0000D7940000}"/>
    <cellStyle name="Total 2 7 6 6" xfId="26377" xr:uid="{00000000-0005-0000-0000-0000D8940000}"/>
    <cellStyle name="Total 2 7 7" xfId="26378" xr:uid="{00000000-0005-0000-0000-0000D9940000}"/>
    <cellStyle name="Total 2 7 7 2" xfId="26379" xr:uid="{00000000-0005-0000-0000-0000DA940000}"/>
    <cellStyle name="Total 2 7 7 3" xfId="26380" xr:uid="{00000000-0005-0000-0000-0000DB940000}"/>
    <cellStyle name="Total 2 7 7 4" xfId="26381" xr:uid="{00000000-0005-0000-0000-0000DC940000}"/>
    <cellStyle name="Total 2 7 7 5" xfId="26382" xr:uid="{00000000-0005-0000-0000-0000DD940000}"/>
    <cellStyle name="Total 2 7 7 6" xfId="26383" xr:uid="{00000000-0005-0000-0000-0000DE940000}"/>
    <cellStyle name="Total 2 7 8" xfId="26384" xr:uid="{00000000-0005-0000-0000-0000DF940000}"/>
    <cellStyle name="Total 2 7_2historial" xfId="34905" xr:uid="{00000000-0005-0000-0000-0000E0940000}"/>
    <cellStyle name="Total 2 8" xfId="26385" xr:uid="{00000000-0005-0000-0000-0000E1940000}"/>
    <cellStyle name="Total 2 8 2" xfId="26386" xr:uid="{00000000-0005-0000-0000-0000E2940000}"/>
    <cellStyle name="Total 2 8 2 2" xfId="26387" xr:uid="{00000000-0005-0000-0000-0000E3940000}"/>
    <cellStyle name="Total 2 8 2 2 2" xfId="26388" xr:uid="{00000000-0005-0000-0000-0000E4940000}"/>
    <cellStyle name="Total 2 8 2 2 2 2" xfId="26389" xr:uid="{00000000-0005-0000-0000-0000E5940000}"/>
    <cellStyle name="Total 2 8 2 2 2 3" xfId="26390" xr:uid="{00000000-0005-0000-0000-0000E6940000}"/>
    <cellStyle name="Total 2 8 2 2 2 4" xfId="26391" xr:uid="{00000000-0005-0000-0000-0000E7940000}"/>
    <cellStyle name="Total 2 8 2 2 2 5" xfId="26392" xr:uid="{00000000-0005-0000-0000-0000E8940000}"/>
    <cellStyle name="Total 2 8 2 2 2 6" xfId="26393" xr:uid="{00000000-0005-0000-0000-0000E9940000}"/>
    <cellStyle name="Total 2 8 2 2 3" xfId="26394" xr:uid="{00000000-0005-0000-0000-0000EA940000}"/>
    <cellStyle name="Total 2 8 2 2 3 2" xfId="26395" xr:uid="{00000000-0005-0000-0000-0000EB940000}"/>
    <cellStyle name="Total 2 8 2 2 3 3" xfId="26396" xr:uid="{00000000-0005-0000-0000-0000EC940000}"/>
    <cellStyle name="Total 2 8 2 2 3 4" xfId="26397" xr:uid="{00000000-0005-0000-0000-0000ED940000}"/>
    <cellStyle name="Total 2 8 2 2 3 5" xfId="26398" xr:uid="{00000000-0005-0000-0000-0000EE940000}"/>
    <cellStyle name="Total 2 8 2 2 3 6" xfId="26399" xr:uid="{00000000-0005-0000-0000-0000EF940000}"/>
    <cellStyle name="Total 2 8 2 2 4" xfId="26400" xr:uid="{00000000-0005-0000-0000-0000F0940000}"/>
    <cellStyle name="Total 2 8 2 3" xfId="26401" xr:uid="{00000000-0005-0000-0000-0000F1940000}"/>
    <cellStyle name="Total 2 8 2 3 2" xfId="26402" xr:uid="{00000000-0005-0000-0000-0000F2940000}"/>
    <cellStyle name="Total 2 8 2 3 3" xfId="26403" xr:uid="{00000000-0005-0000-0000-0000F3940000}"/>
    <cellStyle name="Total 2 8 2 3 4" xfId="26404" xr:uid="{00000000-0005-0000-0000-0000F4940000}"/>
    <cellStyle name="Total 2 8 2 3 5" xfId="26405" xr:uid="{00000000-0005-0000-0000-0000F5940000}"/>
    <cellStyle name="Total 2 8 2 3 6" xfId="26406" xr:uid="{00000000-0005-0000-0000-0000F6940000}"/>
    <cellStyle name="Total 2 8 2 4" xfId="26407" xr:uid="{00000000-0005-0000-0000-0000F7940000}"/>
    <cellStyle name="Total 2 8 2 4 2" xfId="26408" xr:uid="{00000000-0005-0000-0000-0000F8940000}"/>
    <cellStyle name="Total 2 8 2 4 3" xfId="26409" xr:uid="{00000000-0005-0000-0000-0000F9940000}"/>
    <cellStyle name="Total 2 8 2 4 4" xfId="26410" xr:uid="{00000000-0005-0000-0000-0000FA940000}"/>
    <cellStyle name="Total 2 8 2 4 5" xfId="26411" xr:uid="{00000000-0005-0000-0000-0000FB940000}"/>
    <cellStyle name="Total 2 8 2 4 6" xfId="26412" xr:uid="{00000000-0005-0000-0000-0000FC940000}"/>
    <cellStyle name="Total 2 8 2 5" xfId="26413" xr:uid="{00000000-0005-0000-0000-0000FD940000}"/>
    <cellStyle name="Total 2 8 3" xfId="26414" xr:uid="{00000000-0005-0000-0000-0000FE940000}"/>
    <cellStyle name="Total 2 8 3 2" xfId="26415" xr:uid="{00000000-0005-0000-0000-0000FF940000}"/>
    <cellStyle name="Total 2 8 3 2 2" xfId="26416" xr:uid="{00000000-0005-0000-0000-000000950000}"/>
    <cellStyle name="Total 2 8 3 2 3" xfId="26417" xr:uid="{00000000-0005-0000-0000-000001950000}"/>
    <cellStyle name="Total 2 8 3 2 4" xfId="26418" xr:uid="{00000000-0005-0000-0000-000002950000}"/>
    <cellStyle name="Total 2 8 3 2 5" xfId="26419" xr:uid="{00000000-0005-0000-0000-000003950000}"/>
    <cellStyle name="Total 2 8 3 2 6" xfId="26420" xr:uid="{00000000-0005-0000-0000-000004950000}"/>
    <cellStyle name="Total 2 8 3 3" xfId="26421" xr:uid="{00000000-0005-0000-0000-000005950000}"/>
    <cellStyle name="Total 2 8 3 3 2" xfId="26422" xr:uid="{00000000-0005-0000-0000-000006950000}"/>
    <cellStyle name="Total 2 8 3 3 3" xfId="26423" xr:uid="{00000000-0005-0000-0000-000007950000}"/>
    <cellStyle name="Total 2 8 3 3 4" xfId="26424" xr:uid="{00000000-0005-0000-0000-000008950000}"/>
    <cellStyle name="Total 2 8 3 3 5" xfId="26425" xr:uid="{00000000-0005-0000-0000-000009950000}"/>
    <cellStyle name="Total 2 8 3 3 6" xfId="26426" xr:uid="{00000000-0005-0000-0000-00000A950000}"/>
    <cellStyle name="Total 2 8 3 4" xfId="26427" xr:uid="{00000000-0005-0000-0000-00000B950000}"/>
    <cellStyle name="Total 2 8 4" xfId="26428" xr:uid="{00000000-0005-0000-0000-00000C950000}"/>
    <cellStyle name="Total 2 8 4 2" xfId="26429" xr:uid="{00000000-0005-0000-0000-00000D950000}"/>
    <cellStyle name="Total 2 8 4 3" xfId="26430" xr:uid="{00000000-0005-0000-0000-00000E950000}"/>
    <cellStyle name="Total 2 8 4 4" xfId="26431" xr:uid="{00000000-0005-0000-0000-00000F950000}"/>
    <cellStyle name="Total 2 8 4 5" xfId="26432" xr:uid="{00000000-0005-0000-0000-000010950000}"/>
    <cellStyle name="Total 2 8 4 6" xfId="26433" xr:uid="{00000000-0005-0000-0000-000011950000}"/>
    <cellStyle name="Total 2 8 5" xfId="26434" xr:uid="{00000000-0005-0000-0000-000012950000}"/>
    <cellStyle name="Total 2 8 5 2" xfId="26435" xr:uid="{00000000-0005-0000-0000-000013950000}"/>
    <cellStyle name="Total 2 8 5 3" xfId="26436" xr:uid="{00000000-0005-0000-0000-000014950000}"/>
    <cellStyle name="Total 2 8 5 4" xfId="26437" xr:uid="{00000000-0005-0000-0000-000015950000}"/>
    <cellStyle name="Total 2 8 5 5" xfId="26438" xr:uid="{00000000-0005-0000-0000-000016950000}"/>
    <cellStyle name="Total 2 8 5 6" xfId="26439" xr:uid="{00000000-0005-0000-0000-000017950000}"/>
    <cellStyle name="Total 2 8 6" xfId="26440" xr:uid="{00000000-0005-0000-0000-000018950000}"/>
    <cellStyle name="Total 2 8_2historial" xfId="34906" xr:uid="{00000000-0005-0000-0000-000019950000}"/>
    <cellStyle name="Total 2 9" xfId="26441" xr:uid="{00000000-0005-0000-0000-00001A950000}"/>
    <cellStyle name="Total 2 9 2" xfId="26442" xr:uid="{00000000-0005-0000-0000-00001B950000}"/>
    <cellStyle name="Total 2 9 2 2" xfId="26443" xr:uid="{00000000-0005-0000-0000-00001C950000}"/>
    <cellStyle name="Total 2 9 2 2 2" xfId="26444" xr:uid="{00000000-0005-0000-0000-00001D950000}"/>
    <cellStyle name="Total 2 9 2 2 2 2" xfId="26445" xr:uid="{00000000-0005-0000-0000-00001E950000}"/>
    <cellStyle name="Total 2 9 2 2 2 3" xfId="26446" xr:uid="{00000000-0005-0000-0000-00001F950000}"/>
    <cellStyle name="Total 2 9 2 2 2 4" xfId="26447" xr:uid="{00000000-0005-0000-0000-000020950000}"/>
    <cellStyle name="Total 2 9 2 2 2 5" xfId="26448" xr:uid="{00000000-0005-0000-0000-000021950000}"/>
    <cellStyle name="Total 2 9 2 2 2 6" xfId="26449" xr:uid="{00000000-0005-0000-0000-000022950000}"/>
    <cellStyle name="Total 2 9 2 2 3" xfId="26450" xr:uid="{00000000-0005-0000-0000-000023950000}"/>
    <cellStyle name="Total 2 9 2 2 3 2" xfId="26451" xr:uid="{00000000-0005-0000-0000-000024950000}"/>
    <cellStyle name="Total 2 9 2 2 3 3" xfId="26452" xr:uid="{00000000-0005-0000-0000-000025950000}"/>
    <cellStyle name="Total 2 9 2 2 3 4" xfId="26453" xr:uid="{00000000-0005-0000-0000-000026950000}"/>
    <cellStyle name="Total 2 9 2 2 3 5" xfId="26454" xr:uid="{00000000-0005-0000-0000-000027950000}"/>
    <cellStyle name="Total 2 9 2 2 3 6" xfId="26455" xr:uid="{00000000-0005-0000-0000-000028950000}"/>
    <cellStyle name="Total 2 9 2 2 4" xfId="26456" xr:uid="{00000000-0005-0000-0000-000029950000}"/>
    <cellStyle name="Total 2 9 2 3" xfId="26457" xr:uid="{00000000-0005-0000-0000-00002A950000}"/>
    <cellStyle name="Total 2 9 2 3 2" xfId="26458" xr:uid="{00000000-0005-0000-0000-00002B950000}"/>
    <cellStyle name="Total 2 9 2 3 3" xfId="26459" xr:uid="{00000000-0005-0000-0000-00002C950000}"/>
    <cellStyle name="Total 2 9 2 3 4" xfId="26460" xr:uid="{00000000-0005-0000-0000-00002D950000}"/>
    <cellStyle name="Total 2 9 2 3 5" xfId="26461" xr:uid="{00000000-0005-0000-0000-00002E950000}"/>
    <cellStyle name="Total 2 9 2 3 6" xfId="26462" xr:uid="{00000000-0005-0000-0000-00002F950000}"/>
    <cellStyle name="Total 2 9 2 4" xfId="26463" xr:uid="{00000000-0005-0000-0000-000030950000}"/>
    <cellStyle name="Total 2 9 2 4 2" xfId="26464" xr:uid="{00000000-0005-0000-0000-000031950000}"/>
    <cellStyle name="Total 2 9 2 4 3" xfId="26465" xr:uid="{00000000-0005-0000-0000-000032950000}"/>
    <cellStyle name="Total 2 9 2 4 4" xfId="26466" xr:uid="{00000000-0005-0000-0000-000033950000}"/>
    <cellStyle name="Total 2 9 2 4 5" xfId="26467" xr:uid="{00000000-0005-0000-0000-000034950000}"/>
    <cellStyle name="Total 2 9 2 4 6" xfId="26468" xr:uid="{00000000-0005-0000-0000-000035950000}"/>
    <cellStyle name="Total 2 9 2 5" xfId="26469" xr:uid="{00000000-0005-0000-0000-000036950000}"/>
    <cellStyle name="Total 2 9 3" xfId="26470" xr:uid="{00000000-0005-0000-0000-000037950000}"/>
    <cellStyle name="Total 2 9 3 2" xfId="26471" xr:uid="{00000000-0005-0000-0000-000038950000}"/>
    <cellStyle name="Total 2 9 3 2 2" xfId="26472" xr:uid="{00000000-0005-0000-0000-000039950000}"/>
    <cellStyle name="Total 2 9 3 2 3" xfId="26473" xr:uid="{00000000-0005-0000-0000-00003A950000}"/>
    <cellStyle name="Total 2 9 3 2 4" xfId="26474" xr:uid="{00000000-0005-0000-0000-00003B950000}"/>
    <cellStyle name="Total 2 9 3 2 5" xfId="26475" xr:uid="{00000000-0005-0000-0000-00003C950000}"/>
    <cellStyle name="Total 2 9 3 2 6" xfId="26476" xr:uid="{00000000-0005-0000-0000-00003D950000}"/>
    <cellStyle name="Total 2 9 3 3" xfId="26477" xr:uid="{00000000-0005-0000-0000-00003E950000}"/>
    <cellStyle name="Total 2 9 3 3 2" xfId="26478" xr:uid="{00000000-0005-0000-0000-00003F950000}"/>
    <cellStyle name="Total 2 9 3 3 3" xfId="26479" xr:uid="{00000000-0005-0000-0000-000040950000}"/>
    <cellStyle name="Total 2 9 3 3 4" xfId="26480" xr:uid="{00000000-0005-0000-0000-000041950000}"/>
    <cellStyle name="Total 2 9 3 3 5" xfId="26481" xr:uid="{00000000-0005-0000-0000-000042950000}"/>
    <cellStyle name="Total 2 9 3 3 6" xfId="26482" xr:uid="{00000000-0005-0000-0000-000043950000}"/>
    <cellStyle name="Total 2 9 3 4" xfId="26483" xr:uid="{00000000-0005-0000-0000-000044950000}"/>
    <cellStyle name="Total 2 9 4" xfId="26484" xr:uid="{00000000-0005-0000-0000-000045950000}"/>
    <cellStyle name="Total 2 9 4 2" xfId="26485" xr:uid="{00000000-0005-0000-0000-000046950000}"/>
    <cellStyle name="Total 2 9 4 3" xfId="26486" xr:uid="{00000000-0005-0000-0000-000047950000}"/>
    <cellStyle name="Total 2 9 4 4" xfId="26487" xr:uid="{00000000-0005-0000-0000-000048950000}"/>
    <cellStyle name="Total 2 9 4 5" xfId="26488" xr:uid="{00000000-0005-0000-0000-000049950000}"/>
    <cellStyle name="Total 2 9 4 6" xfId="26489" xr:uid="{00000000-0005-0000-0000-00004A950000}"/>
    <cellStyle name="Total 2 9 5" xfId="26490" xr:uid="{00000000-0005-0000-0000-00004B950000}"/>
    <cellStyle name="Total 2 9 5 2" xfId="26491" xr:uid="{00000000-0005-0000-0000-00004C950000}"/>
    <cellStyle name="Total 2 9 5 3" xfId="26492" xr:uid="{00000000-0005-0000-0000-00004D950000}"/>
    <cellStyle name="Total 2 9 5 4" xfId="26493" xr:uid="{00000000-0005-0000-0000-00004E950000}"/>
    <cellStyle name="Total 2 9 5 5" xfId="26494" xr:uid="{00000000-0005-0000-0000-00004F950000}"/>
    <cellStyle name="Total 2 9 5 6" xfId="26495" xr:uid="{00000000-0005-0000-0000-000050950000}"/>
    <cellStyle name="Total 2 9 6" xfId="26496" xr:uid="{00000000-0005-0000-0000-000051950000}"/>
    <cellStyle name="Total 2 9_2historial" xfId="34907" xr:uid="{00000000-0005-0000-0000-000052950000}"/>
    <cellStyle name="Total 2_2historial" xfId="34908" xr:uid="{00000000-0005-0000-0000-000053950000}"/>
    <cellStyle name="Total 3" xfId="34549" xr:uid="{00000000-0005-0000-0000-000054950000}"/>
    <cellStyle name="Total 3 2" xfId="34909" xr:uid="{00000000-0005-0000-0000-000055950000}"/>
    <cellStyle name="Total 4" xfId="34550" xr:uid="{00000000-0005-0000-0000-000056950000}"/>
    <cellStyle name="Total 4 2" xfId="34910" xr:uid="{00000000-0005-0000-0000-000057950000}"/>
    <cellStyle name="Total 4 2 2" xfId="35471" xr:uid="{00000000-0005-0000-0000-000058950000}"/>
    <cellStyle name="Total 4 3" xfId="35061" xr:uid="{00000000-0005-0000-0000-000059950000}"/>
    <cellStyle name="Total 4_Client_Report_SSFD_286_UI_15May14_06h00" xfId="37164" xr:uid="{00000000-0005-0000-0000-00005A950000}"/>
    <cellStyle name="Total 5" xfId="34911" xr:uid="{00000000-0005-0000-0000-00005B950000}"/>
    <cellStyle name="Total 5 2" xfId="37418" xr:uid="{00000000-0005-0000-0000-00005C950000}"/>
    <cellStyle name="Total 5 3" xfId="35062" xr:uid="{00000000-0005-0000-0000-00005D950000}"/>
    <cellStyle name="Total 6" xfId="34912" xr:uid="{00000000-0005-0000-0000-00005E950000}"/>
    <cellStyle name="Total 6 2" xfId="37419" xr:uid="{00000000-0005-0000-0000-00005F950000}"/>
    <cellStyle name="Total 6 3" xfId="35063" xr:uid="{00000000-0005-0000-0000-000060950000}"/>
    <cellStyle name="Total 7" xfId="34913" xr:uid="{00000000-0005-0000-0000-000061950000}"/>
    <cellStyle name="Total 7 2" xfId="37420" xr:uid="{00000000-0005-0000-0000-000062950000}"/>
    <cellStyle name="Total 7 3" xfId="35064" xr:uid="{00000000-0005-0000-0000-000063950000}"/>
    <cellStyle name="Total 8" xfId="34914" xr:uid="{00000000-0005-0000-0000-000064950000}"/>
    <cellStyle name="Total 8 2" xfId="37421" xr:uid="{00000000-0005-0000-0000-000065950000}"/>
    <cellStyle name="Total 8 3" xfId="35065" xr:uid="{00000000-0005-0000-0000-000066950000}"/>
    <cellStyle name="Total 9" xfId="34915" xr:uid="{00000000-0005-0000-0000-000067950000}"/>
    <cellStyle name="Total 9 2" xfId="37422" xr:uid="{00000000-0005-0000-0000-000068950000}"/>
    <cellStyle name="Total 9 3" xfId="35066" xr:uid="{00000000-0005-0000-0000-000069950000}"/>
    <cellStyle name="type" xfId="169" xr:uid="{00000000-0005-0000-0000-00006A950000}"/>
    <cellStyle name="Warning Text 10" xfId="35067" xr:uid="{00000000-0005-0000-0000-00006B950000}"/>
    <cellStyle name="Warning Text 11" xfId="38096" xr:uid="{00000000-0005-0000-0000-00006C950000}"/>
    <cellStyle name="Warning Text 12" xfId="397" xr:uid="{00000000-0005-0000-0000-00006D950000}"/>
    <cellStyle name="Warning Text 2" xfId="341" xr:uid="{00000000-0005-0000-0000-00006E950000}"/>
    <cellStyle name="Warning Text 2 2" xfId="26498" xr:uid="{00000000-0005-0000-0000-00006F950000}"/>
    <cellStyle name="Warning Text 2 3" xfId="34916" xr:uid="{00000000-0005-0000-0000-000070950000}"/>
    <cellStyle name="Warning Text 2 3 2" xfId="37423" xr:uid="{00000000-0005-0000-0000-000071950000}"/>
    <cellStyle name="Warning Text 2 3 3" xfId="35068" xr:uid="{00000000-0005-0000-0000-000072950000}"/>
    <cellStyle name="Warning Text 2 4" xfId="26497" xr:uid="{00000000-0005-0000-0000-000073950000}"/>
    <cellStyle name="Warning Text 2_2historial" xfId="34917" xr:uid="{00000000-0005-0000-0000-000074950000}"/>
    <cellStyle name="Warning Text 3" xfId="34551" xr:uid="{00000000-0005-0000-0000-000075950000}"/>
    <cellStyle name="Warning Text 3 2" xfId="34918" xr:uid="{00000000-0005-0000-0000-000076950000}"/>
    <cellStyle name="Warning Text 4" xfId="34552" xr:uid="{00000000-0005-0000-0000-000077950000}"/>
    <cellStyle name="Warning Text 4 2" xfId="34919" xr:uid="{00000000-0005-0000-0000-000078950000}"/>
    <cellStyle name="Warning Text 4 2 2" xfId="35472" xr:uid="{00000000-0005-0000-0000-000079950000}"/>
    <cellStyle name="Warning Text 4 3" xfId="35069" xr:uid="{00000000-0005-0000-0000-00007A950000}"/>
    <cellStyle name="Warning Text 4_Client_Report_SSFD_286_UI_15May14_06h00" xfId="37165" xr:uid="{00000000-0005-0000-0000-00007B950000}"/>
    <cellStyle name="Warning Text 5" xfId="34920" xr:uid="{00000000-0005-0000-0000-00007C950000}"/>
    <cellStyle name="Warning Text 5 2" xfId="37425" xr:uid="{00000000-0005-0000-0000-00007D950000}"/>
    <cellStyle name="Warning Text 5 3" xfId="35070" xr:uid="{00000000-0005-0000-0000-00007E950000}"/>
    <cellStyle name="Warning Text 6" xfId="34921" xr:uid="{00000000-0005-0000-0000-00007F950000}"/>
    <cellStyle name="Warning Text 6 2" xfId="37426" xr:uid="{00000000-0005-0000-0000-000080950000}"/>
    <cellStyle name="Warning Text 6 3" xfId="35071" xr:uid="{00000000-0005-0000-0000-000081950000}"/>
    <cellStyle name="Warning Text 7" xfId="34922" xr:uid="{00000000-0005-0000-0000-000082950000}"/>
    <cellStyle name="Warning Text 7 2" xfId="37427" xr:uid="{00000000-0005-0000-0000-000083950000}"/>
    <cellStyle name="Warning Text 7 3" xfId="35072" xr:uid="{00000000-0005-0000-0000-000084950000}"/>
    <cellStyle name="Warning Text 8" xfId="34923" xr:uid="{00000000-0005-0000-0000-000085950000}"/>
    <cellStyle name="Warning Text 8 2" xfId="37428" xr:uid="{00000000-0005-0000-0000-000086950000}"/>
    <cellStyle name="Warning Text 8 3" xfId="35073" xr:uid="{00000000-0005-0000-0000-000087950000}"/>
    <cellStyle name="Warning Text 9" xfId="34924" xr:uid="{00000000-0005-0000-0000-000088950000}"/>
    <cellStyle name="Warning Text 9 2" xfId="37429" xr:uid="{00000000-0005-0000-0000-000089950000}"/>
    <cellStyle name="Warning Text 9 3" xfId="35074" xr:uid="{00000000-0005-0000-0000-00008A950000}"/>
  </cellStyles>
  <dxfs count="6">
    <dxf>
      <fill>
        <patternFill>
          <bgColor theme="5" tint="0.39994506668294322"/>
        </patternFill>
      </fill>
    </dxf>
    <dxf>
      <fill>
        <patternFill>
          <bgColor rgb="FFFFFF00"/>
        </patternFill>
      </fill>
    </dxf>
    <dxf>
      <fill>
        <patternFill>
          <bgColor theme="3" tint="0.39994506668294322"/>
        </patternFill>
      </fill>
    </dxf>
    <dxf>
      <fill>
        <patternFill>
          <bgColor rgb="FF92D050"/>
        </patternFill>
      </fill>
    </dxf>
    <dxf>
      <fill>
        <patternFill>
          <bgColor rgb="FFFFC000"/>
        </patternFill>
      </fill>
    </dxf>
    <dxf>
      <font>
        <color rgb="FF9C0006"/>
      </font>
      <fill>
        <patternFill>
          <bgColor rgb="FFFFC7CE"/>
        </patternFill>
      </fill>
    </dxf>
  </dxfs>
  <tableStyles count="1" defaultTableStyle="TableStyleMedium2" defaultPivotStyle="PivotStyleLight16">
    <tableStyle name="Estilo de tabla dinámica 1" table="0" count="0" xr9:uid="{00000000-0011-0000-FFFF-FFFF00000000}"/>
  </tableStyles>
  <colors>
    <mruColors>
      <color rgb="FF3D5D1D"/>
      <color rgb="FF595A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257175</xdr:colOff>
      <xdr:row>1</xdr:row>
      <xdr:rowOff>29077</xdr:rowOff>
    </xdr:from>
    <xdr:to>
      <xdr:col>9</xdr:col>
      <xdr:colOff>798095</xdr:colOff>
      <xdr:row>2</xdr:row>
      <xdr:rowOff>228600</xdr:rowOff>
    </xdr:to>
    <xdr:pic>
      <xdr:nvPicPr>
        <xdr:cNvPr id="2" name="Picture 1" descr="LOGO_SHAYA-0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86525" y="152902"/>
          <a:ext cx="540920" cy="485273"/>
        </a:xfrm>
        <a:prstGeom prst="rect">
          <a:avLst/>
        </a:prstGeom>
        <a:noFill/>
      </xdr:spPr>
    </xdr:pic>
    <xdr:clientData/>
  </xdr:twoCellAnchor>
  <xdr:twoCellAnchor editAs="oneCell">
    <xdr:from>
      <xdr:col>1</xdr:col>
      <xdr:colOff>47625</xdr:colOff>
      <xdr:row>1</xdr:row>
      <xdr:rowOff>0</xdr:rowOff>
    </xdr:from>
    <xdr:to>
      <xdr:col>1</xdr:col>
      <xdr:colOff>586740</xdr:colOff>
      <xdr:row>2</xdr:row>
      <xdr:rowOff>228600</xdr:rowOff>
    </xdr:to>
    <xdr:pic>
      <xdr:nvPicPr>
        <xdr:cNvPr id="3" name="Picture 2" descr="cid:image001.jpg@01D35AC4.FA6836E0">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0" b="100000" l="0" r="99429"/>
                  </a14:imgEffect>
                </a14:imgLayer>
              </a14:imgProps>
            </a:ext>
            <a:ext uri="{28A0092B-C50C-407E-A947-70E740481C1C}">
              <a14:useLocalDpi xmlns:a14="http://schemas.microsoft.com/office/drawing/2010/main" val="0"/>
            </a:ext>
          </a:extLst>
        </a:blip>
        <a:srcRect/>
        <a:stretch>
          <a:fillRect/>
        </a:stretch>
      </xdr:blipFill>
      <xdr:spPr bwMode="auto">
        <a:xfrm>
          <a:off x="47625" y="0"/>
          <a:ext cx="5429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476250</xdr:colOff>
      <xdr:row>140</xdr:row>
      <xdr:rowOff>28575</xdr:rowOff>
    </xdr:from>
    <xdr:to>
      <xdr:col>17</xdr:col>
      <xdr:colOff>47625</xdr:colOff>
      <xdr:row>142</xdr:row>
      <xdr:rowOff>142875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9982200" y="2924175"/>
          <a:ext cx="1714500" cy="6858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100" b="1"/>
            <a:t>Nota:</a:t>
          </a:r>
          <a:endParaRPr lang="en-US" sz="1100" b="1" baseline="0"/>
        </a:p>
        <a:p>
          <a:r>
            <a:rPr lang="en-US" sz="1100" baseline="0"/>
            <a:t>1.- Seleccionar el pozo</a:t>
          </a:r>
        </a:p>
        <a:p>
          <a:r>
            <a:rPr lang="en-US" sz="1100" baseline="0"/>
            <a:t>2.- No borrar las formulas</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B1:R373"/>
  <sheetViews>
    <sheetView zoomScaleNormal="100" workbookViewId="0">
      <selection activeCell="B15" sqref="B15"/>
    </sheetView>
  </sheetViews>
  <sheetFormatPr defaultColWidth="9.140625" defaultRowHeight="15"/>
  <cols>
    <col min="1" max="1" width="3.42578125" style="1" customWidth="1"/>
    <col min="2" max="2" width="17.42578125" style="1" customWidth="1"/>
    <col min="3" max="3" width="13.85546875" style="1" customWidth="1"/>
    <col min="4" max="6" width="8.85546875" style="1" customWidth="1"/>
    <col min="7" max="7" width="27.28515625" style="1" bestFit="1" customWidth="1"/>
    <col min="8" max="8" width="9.140625" style="1"/>
    <col min="9" max="9" width="12.85546875" style="1" customWidth="1"/>
    <col min="10" max="10" width="12.5703125" style="1" customWidth="1"/>
    <col min="11" max="16" width="9.140625" style="1"/>
    <col min="17" max="17" width="13.85546875" style="1" bestFit="1" customWidth="1"/>
    <col min="18" max="16384" width="9.140625" style="1"/>
  </cols>
  <sheetData>
    <row r="1" spans="2:17" ht="9.75" customHeight="1" thickBot="1"/>
    <row r="2" spans="2:17" ht="22.5" customHeight="1" thickBot="1">
      <c r="B2" s="321" t="s">
        <v>242</v>
      </c>
      <c r="C2" s="322"/>
      <c r="D2" s="322"/>
      <c r="E2" s="322"/>
      <c r="F2" s="322"/>
      <c r="G2" s="322"/>
      <c r="H2" s="322"/>
      <c r="I2" s="322"/>
      <c r="J2" s="323"/>
    </row>
    <row r="3" spans="2:17" ht="21" customHeight="1">
      <c r="B3" s="324"/>
      <c r="C3" s="325"/>
      <c r="D3" s="325"/>
      <c r="E3" s="325"/>
      <c r="F3" s="325"/>
      <c r="G3" s="325"/>
      <c r="H3" s="325"/>
      <c r="I3" s="325"/>
      <c r="J3" s="326"/>
      <c r="P3" s="23" t="s">
        <v>518</v>
      </c>
      <c r="Q3" s="4" t="s">
        <v>519</v>
      </c>
    </row>
    <row r="4" spans="2:17">
      <c r="B4" s="345" t="s">
        <v>521</v>
      </c>
      <c r="C4" s="352">
        <f ca="1">+TODAY()</f>
        <v>45337</v>
      </c>
      <c r="D4" s="353"/>
      <c r="E4" s="354"/>
      <c r="F4" s="348" t="s">
        <v>522</v>
      </c>
      <c r="G4" s="349"/>
      <c r="H4" s="327">
        <v>0.17708333333333334</v>
      </c>
      <c r="I4" s="328"/>
      <c r="J4" s="329"/>
      <c r="P4" s="5" t="s">
        <v>257</v>
      </c>
      <c r="Q4" s="6" t="s">
        <v>520</v>
      </c>
    </row>
    <row r="5" spans="2:17">
      <c r="B5" s="347"/>
      <c r="C5" s="355"/>
      <c r="D5" s="356"/>
      <c r="E5" s="357"/>
      <c r="F5" s="350"/>
      <c r="G5" s="351"/>
      <c r="H5" s="330"/>
      <c r="I5" s="331"/>
      <c r="J5" s="332"/>
      <c r="P5" s="5" t="s">
        <v>258</v>
      </c>
      <c r="Q5" s="6" t="s">
        <v>259</v>
      </c>
    </row>
    <row r="6" spans="2:17" ht="15.75" customHeight="1" thickBot="1">
      <c r="B6" s="345" t="s">
        <v>243</v>
      </c>
      <c r="C6" s="358" t="s">
        <v>274</v>
      </c>
      <c r="D6" s="359"/>
      <c r="E6" s="360"/>
      <c r="F6" s="348" t="s">
        <v>244</v>
      </c>
      <c r="G6" s="349"/>
      <c r="H6" s="333">
        <v>628</v>
      </c>
      <c r="I6" s="334"/>
      <c r="J6" s="335"/>
      <c r="P6" s="7" t="s">
        <v>260</v>
      </c>
      <c r="Q6" s="8" t="s">
        <v>261</v>
      </c>
    </row>
    <row r="7" spans="2:17">
      <c r="B7" s="347"/>
      <c r="C7" s="361"/>
      <c r="D7" s="362"/>
      <c r="E7" s="363"/>
      <c r="F7" s="350"/>
      <c r="G7" s="351"/>
      <c r="H7" s="336"/>
      <c r="I7" s="337"/>
      <c r="J7" s="338"/>
    </row>
    <row r="8" spans="2:17" ht="24.95" customHeight="1">
      <c r="B8" s="345" t="s">
        <v>245</v>
      </c>
      <c r="C8" s="339"/>
      <c r="D8" s="340"/>
      <c r="E8" s="340"/>
      <c r="F8" s="340"/>
      <c r="G8" s="340"/>
      <c r="H8" s="340"/>
      <c r="I8" s="340"/>
      <c r="J8" s="341"/>
    </row>
    <row r="9" spans="2:17" ht="24" customHeight="1">
      <c r="B9" s="347"/>
      <c r="C9" s="342"/>
      <c r="D9" s="343"/>
      <c r="E9" s="343"/>
      <c r="F9" s="343"/>
      <c r="G9" s="343"/>
      <c r="H9" s="343"/>
      <c r="I9" s="343"/>
      <c r="J9" s="344"/>
    </row>
    <row r="10" spans="2:17" ht="15" customHeight="1">
      <c r="B10" s="345" t="s">
        <v>246</v>
      </c>
      <c r="C10" s="315"/>
      <c r="D10" s="316"/>
      <c r="E10" s="316"/>
      <c r="F10" s="316"/>
      <c r="G10" s="316"/>
      <c r="H10" s="316"/>
      <c r="I10" s="316"/>
      <c r="J10" s="317"/>
    </row>
    <row r="11" spans="2:17" ht="15.75" thickBot="1">
      <c r="B11" s="346"/>
      <c r="C11" s="318"/>
      <c r="D11" s="319"/>
      <c r="E11" s="319"/>
      <c r="F11" s="319"/>
      <c r="G11" s="319"/>
      <c r="H11" s="319"/>
      <c r="I11" s="319"/>
      <c r="J11" s="320"/>
    </row>
    <row r="12" spans="2:17" ht="8.25" customHeight="1" thickBot="1">
      <c r="J12" s="3"/>
    </row>
    <row r="13" spans="2:17">
      <c r="B13" s="308" t="s">
        <v>247</v>
      </c>
      <c r="C13" s="309"/>
      <c r="D13" s="310" t="s">
        <v>248</v>
      </c>
      <c r="E13" s="311"/>
      <c r="F13" s="311"/>
      <c r="G13" s="311"/>
      <c r="H13" s="312"/>
      <c r="I13" s="39" t="s">
        <v>2</v>
      </c>
      <c r="J13" s="313" t="s">
        <v>249</v>
      </c>
    </row>
    <row r="14" spans="2:17" ht="15.75" thickBot="1">
      <c r="B14" s="95" t="s">
        <v>250</v>
      </c>
      <c r="C14" s="96" t="s">
        <v>1</v>
      </c>
      <c r="D14" s="96" t="s">
        <v>251</v>
      </c>
      <c r="E14" s="96" t="s">
        <v>252</v>
      </c>
      <c r="F14" s="96" t="s">
        <v>253</v>
      </c>
      <c r="G14" s="96" t="s">
        <v>254</v>
      </c>
      <c r="H14" s="96" t="s">
        <v>255</v>
      </c>
      <c r="I14" s="97" t="s">
        <v>256</v>
      </c>
      <c r="J14" s="314"/>
    </row>
    <row r="15" spans="2:17">
      <c r="B15" s="269" t="s">
        <v>202</v>
      </c>
      <c r="C15" s="40"/>
      <c r="D15" s="40">
        <f>IF(B15="",,VLOOKUP(B15,'Cierre Diario'!A218:AD851,8,FALSE))</f>
        <v>612</v>
      </c>
      <c r="E15" s="41">
        <f>IF(B15="",,VLOOKUP(B15,'Cierre Diario'!A218:AD851,9,FALSE))</f>
        <v>195.84</v>
      </c>
      <c r="F15" s="40">
        <f>IF(B15="",,VLOOKUP(B15,'Cierre Diario'!A218:AD851,12,FALSE))</f>
        <v>68</v>
      </c>
      <c r="G15" s="40" t="str">
        <f>IF(B15="",,VLOOKUP(B15,'Cierre Diario'!A218:AD851,14,FALSE))</f>
        <v>RCXLF   (25-ENERO-2024)</v>
      </c>
      <c r="H15" s="40">
        <f>IF(B15="",,VLOOKUP(B15,'Cierre Diario'!A218:AD851,18,FALSE))</f>
        <v>55</v>
      </c>
      <c r="I15" s="41">
        <f ca="1">IF(B15="",,VLOOKUP(B15,'RUN LIFE'!$C$6:$E$370,3,FALSE))</f>
        <v>21</v>
      </c>
      <c r="J15" s="42" t="str">
        <f t="shared" ref="J15:J78" si="0">IF(E15&lt;149,"TIPO C",IF(E15&lt;399,"TIPO B",IF(E15&lt;1000,"TIPO A","TIPO AA")))</f>
        <v>TIPO B</v>
      </c>
    </row>
    <row r="16" spans="2:17">
      <c r="B16" s="166"/>
      <c r="C16" s="40">
        <f>IF(B16="",,VLOOKUP(B16,'Cierre Diario'!A219:AD852,4,FALSE))</f>
        <v>0</v>
      </c>
      <c r="D16" s="186">
        <f>IF(B16="",,VLOOKUP(B16,'Cierre Diario'!A219:AD852,8,FALSE))</f>
        <v>0</v>
      </c>
      <c r="E16" s="158">
        <f>IF(B16="",,VLOOKUP(B16,'Cierre Diario'!A219:AD852,9,FALSE))</f>
        <v>0</v>
      </c>
      <c r="F16" s="186">
        <f>IF(B16="",,VLOOKUP(B16,'Cierre Diario'!A219:AD852,12,FALSE))</f>
        <v>0</v>
      </c>
      <c r="G16" s="186">
        <f>IF(B16="",,VLOOKUP(B16,'Cierre Diario'!A219:AD852,14,FALSE))</f>
        <v>0</v>
      </c>
      <c r="H16" s="186">
        <f>IF(B16="",,VLOOKUP(B16,'Cierre Diario'!A219:AD852,18,FALSE))</f>
        <v>0</v>
      </c>
      <c r="I16" s="158">
        <f>IF(B16="",,VLOOKUP(B16,'RUN LIFE'!$C$6:$E$370,3,FALSE))</f>
        <v>0</v>
      </c>
      <c r="J16" s="196" t="str">
        <f t="shared" si="0"/>
        <v>TIPO C</v>
      </c>
    </row>
    <row r="17" spans="2:10">
      <c r="B17" s="166"/>
      <c r="C17" s="40">
        <f>IF(B17="",,VLOOKUP(B17,'Cierre Diario'!A220:AD853,4,FALSE))</f>
        <v>0</v>
      </c>
      <c r="D17" s="186">
        <f>IF(B17="",,VLOOKUP(B17,'Cierre Diario'!A220:AD853,8,FALSE))</f>
        <v>0</v>
      </c>
      <c r="E17" s="158">
        <f>IF(B17="",,VLOOKUP(B17,'Cierre Diario'!A220:AD853,9,FALSE))</f>
        <v>0</v>
      </c>
      <c r="F17" s="186">
        <f>IF(B17="",,VLOOKUP(B17,'Cierre Diario'!A220:AD853,12,FALSE))</f>
        <v>0</v>
      </c>
      <c r="G17" s="186">
        <f>IF(B17="",,VLOOKUP(B17,'Cierre Diario'!A220:AD853,14,FALSE))</f>
        <v>0</v>
      </c>
      <c r="H17" s="186">
        <f>IF(B17="",,VLOOKUP(B17,'Cierre Diario'!A220:AD853,18,FALSE))</f>
        <v>0</v>
      </c>
      <c r="I17" s="158">
        <f>IF(B17="",,VLOOKUP(B17,'RUN LIFE'!$C$6:$E$370,3,FALSE))</f>
        <v>0</v>
      </c>
      <c r="J17" s="196" t="str">
        <f t="shared" si="0"/>
        <v>TIPO C</v>
      </c>
    </row>
    <row r="18" spans="2:10">
      <c r="B18" s="166"/>
      <c r="C18" s="40">
        <f>IF(B18="",,VLOOKUP(B18,'Cierre Diario'!A221:AD854,4,FALSE))</f>
        <v>0</v>
      </c>
      <c r="D18" s="186">
        <f>IF(B18="",,VLOOKUP(B18,'Cierre Diario'!A221:AD854,8,FALSE))</f>
        <v>0</v>
      </c>
      <c r="E18" s="158">
        <f>IF(B18="",,VLOOKUP(B18,'Cierre Diario'!A221:AD854,9,FALSE))</f>
        <v>0</v>
      </c>
      <c r="F18" s="186">
        <f>IF(B18="",,VLOOKUP(B18,'Cierre Diario'!A221:AD854,12,FALSE))</f>
        <v>0</v>
      </c>
      <c r="G18" s="186">
        <f>IF(B18="",,VLOOKUP(B18,'Cierre Diario'!A221:AD854,14,FALSE))</f>
        <v>0</v>
      </c>
      <c r="H18" s="186">
        <f>IF(B18="",,VLOOKUP(B18,'Cierre Diario'!A221:AD854,18,FALSE))</f>
        <v>0</v>
      </c>
      <c r="I18" s="158">
        <f>IF(B18="",,VLOOKUP(B18,'RUN LIFE'!$C$6:$E$370,3,FALSE))</f>
        <v>0</v>
      </c>
      <c r="J18" s="196" t="str">
        <f t="shared" si="0"/>
        <v>TIPO C</v>
      </c>
    </row>
    <row r="19" spans="2:10">
      <c r="B19" s="166"/>
      <c r="C19" s="40">
        <f>IF(B19="",,VLOOKUP(B19,'Cierre Diario'!A222:AD855,4,FALSE))</f>
        <v>0</v>
      </c>
      <c r="D19" s="186">
        <f>IF(B19="",,VLOOKUP(B19,'Cierre Diario'!A222:AD855,8,FALSE))</f>
        <v>0</v>
      </c>
      <c r="E19" s="158">
        <f>IF(B19="",,VLOOKUP(B19,'Cierre Diario'!A222:AD855,9,FALSE))</f>
        <v>0</v>
      </c>
      <c r="F19" s="186">
        <f>IF(B19="",,VLOOKUP(B19,'Cierre Diario'!A222:AD855,12,FALSE))</f>
        <v>0</v>
      </c>
      <c r="G19" s="186">
        <f>IF(B19="",,VLOOKUP(B19,'Cierre Diario'!A222:AD855,14,FALSE))</f>
        <v>0</v>
      </c>
      <c r="H19" s="186">
        <f>IF(B19="",,VLOOKUP(B19,'Cierre Diario'!A222:AD855,18,FALSE))</f>
        <v>0</v>
      </c>
      <c r="I19" s="158">
        <f>IF(B19="",,VLOOKUP(B19,'RUN LIFE'!$C$6:$E$370,3,FALSE))</f>
        <v>0</v>
      </c>
      <c r="J19" s="196" t="str">
        <f t="shared" si="0"/>
        <v>TIPO C</v>
      </c>
    </row>
    <row r="20" spans="2:10">
      <c r="B20" s="166"/>
      <c r="C20" s="40">
        <f>IF(B20="",,VLOOKUP(B20,'Cierre Diario'!A223:AD856,4,FALSE))</f>
        <v>0</v>
      </c>
      <c r="D20" s="186">
        <f>IF(B20="",,VLOOKUP(B20,'Cierre Diario'!A223:AD856,8,FALSE))</f>
        <v>0</v>
      </c>
      <c r="E20" s="158">
        <f>IF(B20="",,VLOOKUP(B20,'Cierre Diario'!A223:AD856,9,FALSE))</f>
        <v>0</v>
      </c>
      <c r="F20" s="186">
        <f>IF(B20="",,VLOOKUP(B20,'Cierre Diario'!A223:AD856,12,FALSE))</f>
        <v>0</v>
      </c>
      <c r="G20" s="186">
        <f>IF(B20="",,VLOOKUP(B20,'Cierre Diario'!A223:AD856,14,FALSE))</f>
        <v>0</v>
      </c>
      <c r="H20" s="186">
        <f>IF(B20="",,VLOOKUP(B20,'Cierre Diario'!A223:AD856,18,FALSE))</f>
        <v>0</v>
      </c>
      <c r="I20" s="158">
        <f>IF(B20="",,VLOOKUP(B20,'RUN LIFE'!$C$6:$E$370,3,FALSE))</f>
        <v>0</v>
      </c>
      <c r="J20" s="196" t="str">
        <f t="shared" si="0"/>
        <v>TIPO C</v>
      </c>
    </row>
    <row r="21" spans="2:10">
      <c r="B21" s="166"/>
      <c r="C21" s="40">
        <f>IF(B21="",,VLOOKUP(B21,'Cierre Diario'!A224:AD857,4,FALSE))</f>
        <v>0</v>
      </c>
      <c r="D21" s="186">
        <f>IF(B21="",,VLOOKUP(B21,'Cierre Diario'!A224:AD857,8,FALSE))</f>
        <v>0</v>
      </c>
      <c r="E21" s="158">
        <f>IF(B21="",,VLOOKUP(B21,'Cierre Diario'!A224:AD857,9,FALSE))</f>
        <v>0</v>
      </c>
      <c r="F21" s="186">
        <f>IF(B21="",,VLOOKUP(B21,'Cierre Diario'!A224:AD857,12,FALSE))</f>
        <v>0</v>
      </c>
      <c r="G21" s="186">
        <f>IF(B21="",,VLOOKUP(B21,'Cierre Diario'!A224:AD857,14,FALSE))</f>
        <v>0</v>
      </c>
      <c r="H21" s="186">
        <f>IF(B21="",,VLOOKUP(B21,'Cierre Diario'!A224:AD857,18,FALSE))</f>
        <v>0</v>
      </c>
      <c r="I21" s="158">
        <f>IF(B21="",,VLOOKUP(B21,'RUN LIFE'!$C$6:$E$370,3,FALSE))</f>
        <v>0</v>
      </c>
      <c r="J21" s="196" t="str">
        <f t="shared" si="0"/>
        <v>TIPO C</v>
      </c>
    </row>
    <row r="22" spans="2:10">
      <c r="B22" s="166"/>
      <c r="C22" s="40">
        <f>IF(B22="",,VLOOKUP(B22,'Cierre Diario'!A225:AD858,4,FALSE))</f>
        <v>0</v>
      </c>
      <c r="D22" s="186">
        <f>IF(B22="",,VLOOKUP(B22,'Cierre Diario'!A225:AD858,8,FALSE))</f>
        <v>0</v>
      </c>
      <c r="E22" s="158">
        <f>IF(B22="",,VLOOKUP(B22,'Cierre Diario'!A225:AD858,9,FALSE))</f>
        <v>0</v>
      </c>
      <c r="F22" s="186">
        <f>IF(B22="",,VLOOKUP(B22,'Cierre Diario'!A225:AD858,12,FALSE))</f>
        <v>0</v>
      </c>
      <c r="G22" s="186">
        <f>IF(B22="",,VLOOKUP(B22,'Cierre Diario'!A225:AD858,14,FALSE))</f>
        <v>0</v>
      </c>
      <c r="H22" s="186">
        <f>IF(B22="",,VLOOKUP(B22,'Cierre Diario'!A225:AD858,18,FALSE))</f>
        <v>0</v>
      </c>
      <c r="I22" s="158">
        <f>IF(B22="",,VLOOKUP(B22,'RUN LIFE'!$C$6:$E$370,3,FALSE))</f>
        <v>0</v>
      </c>
      <c r="J22" s="196" t="str">
        <f t="shared" si="0"/>
        <v>TIPO C</v>
      </c>
    </row>
    <row r="23" spans="2:10">
      <c r="B23" s="166"/>
      <c r="C23" s="40">
        <f>IF(B23="",,VLOOKUP(B23,'Cierre Diario'!A226:AD859,4,FALSE))</f>
        <v>0</v>
      </c>
      <c r="D23" s="186">
        <f>IF(B23="",,VLOOKUP(B23,'Cierre Diario'!A226:AD859,8,FALSE))</f>
        <v>0</v>
      </c>
      <c r="E23" s="158">
        <f>IF(B23="",,VLOOKUP(B23,'Cierre Diario'!A226:AD859,9,FALSE))</f>
        <v>0</v>
      </c>
      <c r="F23" s="186">
        <f>IF(B23="",,VLOOKUP(B23,'Cierre Diario'!A226:AD859,12,FALSE))</f>
        <v>0</v>
      </c>
      <c r="G23" s="186">
        <f>IF(B23="",,VLOOKUP(B23,'Cierre Diario'!A226:AD859,14,FALSE))</f>
        <v>0</v>
      </c>
      <c r="H23" s="186">
        <f>IF(B23="",,VLOOKUP(B23,'Cierre Diario'!A226:AD859,18,FALSE))</f>
        <v>0</v>
      </c>
      <c r="I23" s="158">
        <f>IF(B23="",,VLOOKUP(B23,'RUN LIFE'!$C$6:$E$370,3,FALSE))</f>
        <v>0</v>
      </c>
      <c r="J23" s="196" t="str">
        <f t="shared" si="0"/>
        <v>TIPO C</v>
      </c>
    </row>
    <row r="24" spans="2:10">
      <c r="B24" s="166"/>
      <c r="C24" s="40">
        <f>IF(B24="",,VLOOKUP(B24,'Cierre Diario'!A227:AD860,4,FALSE))</f>
        <v>0</v>
      </c>
      <c r="D24" s="186">
        <f>IF(B24="",,VLOOKUP(B24,'Cierre Diario'!A227:AD860,8,FALSE))</f>
        <v>0</v>
      </c>
      <c r="E24" s="158">
        <f>IF(B24="",,VLOOKUP(B24,'Cierre Diario'!A227:AD860,9,FALSE))</f>
        <v>0</v>
      </c>
      <c r="F24" s="186">
        <f>IF(B24="",,VLOOKUP(B24,'Cierre Diario'!A227:AD860,12,FALSE))</f>
        <v>0</v>
      </c>
      <c r="G24" s="186">
        <f>IF(B24="",,VLOOKUP(B24,'Cierre Diario'!A227:AD860,14,FALSE))</f>
        <v>0</v>
      </c>
      <c r="H24" s="186">
        <f>IF(B24="",,VLOOKUP(B24,'Cierre Diario'!A227:AD860,18,FALSE))</f>
        <v>0</v>
      </c>
      <c r="I24" s="158">
        <f>IF(B24="",,VLOOKUP(B24,'RUN LIFE'!$C$6:$E$370,3,FALSE))</f>
        <v>0</v>
      </c>
      <c r="J24" s="196" t="str">
        <f t="shared" si="0"/>
        <v>TIPO C</v>
      </c>
    </row>
    <row r="25" spans="2:10">
      <c r="B25" s="166"/>
      <c r="C25" s="40">
        <f>IF(B25="",,VLOOKUP(B25,'Cierre Diario'!A228:AD861,4,FALSE))</f>
        <v>0</v>
      </c>
      <c r="D25" s="186">
        <f>IF(B25="",,VLOOKUP(B25,'Cierre Diario'!A228:AD861,8,FALSE))</f>
        <v>0</v>
      </c>
      <c r="E25" s="158">
        <f>IF(B25="",,VLOOKUP(B25,'Cierre Diario'!A228:AD861,9,FALSE))</f>
        <v>0</v>
      </c>
      <c r="F25" s="186">
        <f>IF(B25="",,VLOOKUP(B25,'Cierre Diario'!A228:AD861,12,FALSE))</f>
        <v>0</v>
      </c>
      <c r="G25" s="186">
        <f>IF(B25="",,VLOOKUP(B25,'Cierre Diario'!A228:AD861,14,FALSE))</f>
        <v>0</v>
      </c>
      <c r="H25" s="186">
        <f>IF(B25="",,VLOOKUP(B25,'Cierre Diario'!A228:AD861,18,FALSE))</f>
        <v>0</v>
      </c>
      <c r="I25" s="158">
        <f>IF(B25="",,VLOOKUP(B25,'RUN LIFE'!$C$6:$E$370,3,FALSE))</f>
        <v>0</v>
      </c>
      <c r="J25" s="196" t="str">
        <f t="shared" si="0"/>
        <v>TIPO C</v>
      </c>
    </row>
    <row r="26" spans="2:10">
      <c r="B26" s="166"/>
      <c r="C26" s="40">
        <f>IF(B26="",,VLOOKUP(B26,'Cierre Diario'!A229:AD862,4,FALSE))</f>
        <v>0</v>
      </c>
      <c r="D26" s="186">
        <f>IF(B26="",,VLOOKUP(B26,'Cierre Diario'!A229:AD862,8,FALSE))</f>
        <v>0</v>
      </c>
      <c r="E26" s="158">
        <f>IF(B26="",,VLOOKUP(B26,'Cierre Diario'!A229:AD862,9,FALSE))</f>
        <v>0</v>
      </c>
      <c r="F26" s="186">
        <f>IF(B26="",,VLOOKUP(B26,'Cierre Diario'!A229:AD862,12,FALSE))</f>
        <v>0</v>
      </c>
      <c r="G26" s="186">
        <f>IF(B26="",,VLOOKUP(B26,'Cierre Diario'!A229:AD862,14,FALSE))</f>
        <v>0</v>
      </c>
      <c r="H26" s="186">
        <f>IF(B26="",,VLOOKUP(B26,'Cierre Diario'!A229:AD862,18,FALSE))</f>
        <v>0</v>
      </c>
      <c r="I26" s="158">
        <f>IF(B26="",,VLOOKUP(B26,'RUN LIFE'!$C$6:$E$370,3,FALSE))</f>
        <v>0</v>
      </c>
      <c r="J26" s="196" t="str">
        <f t="shared" si="0"/>
        <v>TIPO C</v>
      </c>
    </row>
    <row r="27" spans="2:10">
      <c r="B27" s="166"/>
      <c r="C27" s="40">
        <f>IF(B27="",,VLOOKUP(B27,'Cierre Diario'!A230:AD863,4,FALSE))</f>
        <v>0</v>
      </c>
      <c r="D27" s="186">
        <f>IF(B27="",,VLOOKUP(B27,'Cierre Diario'!A230:AD863,8,FALSE))</f>
        <v>0</v>
      </c>
      <c r="E27" s="158">
        <f>IF(B27="",,VLOOKUP(B27,'Cierre Diario'!A230:AD863,9,FALSE))</f>
        <v>0</v>
      </c>
      <c r="F27" s="186">
        <f>IF(B27="",,VLOOKUP(B27,'Cierre Diario'!A230:AD863,12,FALSE))</f>
        <v>0</v>
      </c>
      <c r="G27" s="186">
        <f>IF(B27="",,VLOOKUP(B27,'Cierre Diario'!A230:AD863,14,FALSE))</f>
        <v>0</v>
      </c>
      <c r="H27" s="186">
        <f>IF(B27="",,VLOOKUP(B27,'Cierre Diario'!A230:AD863,18,FALSE))</f>
        <v>0</v>
      </c>
      <c r="I27" s="158">
        <f>IF(B27="",,VLOOKUP(B27,'RUN LIFE'!$C$6:$E$370,3,FALSE))</f>
        <v>0</v>
      </c>
      <c r="J27" s="196" t="str">
        <f t="shared" si="0"/>
        <v>TIPO C</v>
      </c>
    </row>
    <row r="28" spans="2:10">
      <c r="B28" s="166"/>
      <c r="C28" s="40">
        <f>IF(B28="",,VLOOKUP(B28,'Cierre Diario'!A231:AD864,4,FALSE))</f>
        <v>0</v>
      </c>
      <c r="D28" s="186">
        <f>IF(B28="",,VLOOKUP(B28,'Cierre Diario'!A231:AD864,8,FALSE))</f>
        <v>0</v>
      </c>
      <c r="E28" s="158">
        <f>IF(B28="",,VLOOKUP(B28,'Cierre Diario'!A231:AD864,9,FALSE))</f>
        <v>0</v>
      </c>
      <c r="F28" s="186">
        <f>IF(B28="",,VLOOKUP(B28,'Cierre Diario'!A231:AD864,12,FALSE))</f>
        <v>0</v>
      </c>
      <c r="G28" s="186">
        <f>IF(B28="",,VLOOKUP(B28,'Cierre Diario'!A231:AD864,14,FALSE))</f>
        <v>0</v>
      </c>
      <c r="H28" s="186">
        <f>IF(B28="",,VLOOKUP(B28,'Cierre Diario'!A231:AD864,18,FALSE))</f>
        <v>0</v>
      </c>
      <c r="I28" s="158">
        <f>IF(B28="",,VLOOKUP(B28,'RUN LIFE'!$C$6:$E$370,3,FALSE))</f>
        <v>0</v>
      </c>
      <c r="J28" s="196" t="str">
        <f t="shared" si="0"/>
        <v>TIPO C</v>
      </c>
    </row>
    <row r="29" spans="2:10">
      <c r="B29" s="166"/>
      <c r="C29" s="40">
        <f>IF(B29="",,VLOOKUP(B29,'Cierre Diario'!A232:AD865,4,FALSE))</f>
        <v>0</v>
      </c>
      <c r="D29" s="186">
        <f>IF(B29="",,VLOOKUP(B29,'Cierre Diario'!A232:AD865,8,FALSE))</f>
        <v>0</v>
      </c>
      <c r="E29" s="158">
        <f>IF(B29="",,VLOOKUP(B29,'Cierre Diario'!A232:AD865,9,FALSE))</f>
        <v>0</v>
      </c>
      <c r="F29" s="186">
        <f>IF(B29="",,VLOOKUP(B29,'Cierre Diario'!A232:AD865,12,FALSE))</f>
        <v>0</v>
      </c>
      <c r="G29" s="186">
        <f>IF(B29="",,VLOOKUP(B29,'Cierre Diario'!A232:AD865,14,FALSE))</f>
        <v>0</v>
      </c>
      <c r="H29" s="186">
        <f>IF(B29="",,VLOOKUP(B29,'Cierre Diario'!A232:AD865,18,FALSE))</f>
        <v>0</v>
      </c>
      <c r="I29" s="158">
        <f>IF(B29="",,VLOOKUP(B29,'RUN LIFE'!$C$6:$E$370,3,FALSE))</f>
        <v>0</v>
      </c>
      <c r="J29" s="196" t="str">
        <f t="shared" si="0"/>
        <v>TIPO C</v>
      </c>
    </row>
    <row r="30" spans="2:10">
      <c r="B30" s="166"/>
      <c r="C30" s="40">
        <f>IF(B30="",,VLOOKUP(B30,'Cierre Diario'!A233:AD866,4,FALSE))</f>
        <v>0</v>
      </c>
      <c r="D30" s="186">
        <f>IF(B30="",,VLOOKUP(B30,'Cierre Diario'!A233:AD866,8,FALSE))</f>
        <v>0</v>
      </c>
      <c r="E30" s="158">
        <f>IF(B30="",,VLOOKUP(B30,'Cierre Diario'!A233:AD866,9,FALSE))</f>
        <v>0</v>
      </c>
      <c r="F30" s="186">
        <f>IF(B30="",,VLOOKUP(B30,'Cierre Diario'!A233:AD866,12,FALSE))</f>
        <v>0</v>
      </c>
      <c r="G30" s="186">
        <f>IF(B30="",,VLOOKUP(B30,'Cierre Diario'!A233:AD866,14,FALSE))</f>
        <v>0</v>
      </c>
      <c r="H30" s="186">
        <f>IF(B30="",,VLOOKUP(B30,'Cierre Diario'!A233:AD866,18,FALSE))</f>
        <v>0</v>
      </c>
      <c r="I30" s="158">
        <f>IF(B30="",,VLOOKUP(B30,'RUN LIFE'!$C$6:$E$370,3,FALSE))</f>
        <v>0</v>
      </c>
      <c r="J30" s="196" t="str">
        <f t="shared" si="0"/>
        <v>TIPO C</v>
      </c>
    </row>
    <row r="31" spans="2:10">
      <c r="B31" s="166"/>
      <c r="C31" s="40">
        <f>IF(B31="",,VLOOKUP(B31,'Cierre Diario'!A234:AD867,4,FALSE))</f>
        <v>0</v>
      </c>
      <c r="D31" s="186">
        <f>IF(B31="",,VLOOKUP(B31,'Cierre Diario'!A234:AD867,8,FALSE))</f>
        <v>0</v>
      </c>
      <c r="E31" s="158">
        <f>IF(B31="",,VLOOKUP(B31,'Cierre Diario'!A234:AD867,9,FALSE))</f>
        <v>0</v>
      </c>
      <c r="F31" s="186">
        <f>IF(B31="",,VLOOKUP(B31,'Cierre Diario'!A234:AD867,12,FALSE))</f>
        <v>0</v>
      </c>
      <c r="G31" s="186">
        <f>IF(B31="",,VLOOKUP(B31,'Cierre Diario'!A234:AD867,14,FALSE))</f>
        <v>0</v>
      </c>
      <c r="H31" s="186">
        <f>IF(B31="",,VLOOKUP(B31,'Cierre Diario'!A234:AD867,18,FALSE))</f>
        <v>0</v>
      </c>
      <c r="I31" s="158">
        <f>IF(B31="",,VLOOKUP(B31,'RUN LIFE'!$C$6:$E$370,3,FALSE))</f>
        <v>0</v>
      </c>
      <c r="J31" s="196" t="str">
        <f t="shared" si="0"/>
        <v>TIPO C</v>
      </c>
    </row>
    <row r="32" spans="2:10">
      <c r="B32" s="166"/>
      <c r="C32" s="40">
        <f>IF(B32="",,VLOOKUP(B32,'Cierre Diario'!A235:AD868,4,FALSE))</f>
        <v>0</v>
      </c>
      <c r="D32" s="186">
        <f>IF(B32="",,VLOOKUP(B32,'Cierre Diario'!A235:AD868,8,FALSE))</f>
        <v>0</v>
      </c>
      <c r="E32" s="158">
        <f>IF(B32="",,VLOOKUP(B32,'Cierre Diario'!A235:AD868,9,FALSE))</f>
        <v>0</v>
      </c>
      <c r="F32" s="186">
        <f>IF(B32="",,VLOOKUP(B32,'Cierre Diario'!A235:AD868,12,FALSE))</f>
        <v>0</v>
      </c>
      <c r="G32" s="186">
        <f>IF(B32="",,VLOOKUP(B32,'Cierre Diario'!A235:AD868,14,FALSE))</f>
        <v>0</v>
      </c>
      <c r="H32" s="186">
        <f>IF(B32="",,VLOOKUP(B32,'Cierre Diario'!A235:AD868,18,FALSE))</f>
        <v>0</v>
      </c>
      <c r="I32" s="158">
        <f>IF(B32="",,VLOOKUP(B32,'RUN LIFE'!$C$6:$E$370,3,FALSE))</f>
        <v>0</v>
      </c>
      <c r="J32" s="196" t="str">
        <f t="shared" si="0"/>
        <v>TIPO C</v>
      </c>
    </row>
    <row r="33" spans="2:10">
      <c r="B33" s="166"/>
      <c r="C33" s="40">
        <f>IF(B33="",,VLOOKUP(B33,'Cierre Diario'!A236:AD869,4,FALSE))</f>
        <v>0</v>
      </c>
      <c r="D33" s="186">
        <f>IF(B33="",,VLOOKUP(B33,'Cierre Diario'!A236:AD869,8,FALSE))</f>
        <v>0</v>
      </c>
      <c r="E33" s="158">
        <f>IF(B33="",,VLOOKUP(B33,'Cierre Diario'!A236:AD869,9,FALSE))</f>
        <v>0</v>
      </c>
      <c r="F33" s="186">
        <f>IF(B33="",,VLOOKUP(B33,'Cierre Diario'!A236:AD869,12,FALSE))</f>
        <v>0</v>
      </c>
      <c r="G33" s="186">
        <f>IF(B33="",,VLOOKUP(B33,'Cierre Diario'!A236:AD869,14,FALSE))</f>
        <v>0</v>
      </c>
      <c r="H33" s="186">
        <f>IF(B33="",,VLOOKUP(B33,'Cierre Diario'!A236:AD869,18,FALSE))</f>
        <v>0</v>
      </c>
      <c r="I33" s="158">
        <f>IF(B33="",,VLOOKUP(B33,'RUN LIFE'!$C$6:$E$370,3,FALSE))</f>
        <v>0</v>
      </c>
      <c r="J33" s="196" t="str">
        <f t="shared" si="0"/>
        <v>TIPO C</v>
      </c>
    </row>
    <row r="34" spans="2:10">
      <c r="B34" s="166"/>
      <c r="C34" s="40">
        <f>IF(B34="",,VLOOKUP(B34,'Cierre Diario'!A237:AD870,4,FALSE))</f>
        <v>0</v>
      </c>
      <c r="D34" s="186">
        <f>IF(B34="",,VLOOKUP(B34,'Cierre Diario'!A237:AD870,8,FALSE))</f>
        <v>0</v>
      </c>
      <c r="E34" s="158">
        <f>IF(B34="",,VLOOKUP(B34,'Cierre Diario'!A237:AD870,9,FALSE))</f>
        <v>0</v>
      </c>
      <c r="F34" s="186">
        <f>IF(B34="",,VLOOKUP(B34,'Cierre Diario'!A237:AD870,12,FALSE))</f>
        <v>0</v>
      </c>
      <c r="G34" s="186">
        <f>IF(B34="",,VLOOKUP(B34,'Cierre Diario'!A237:AD870,14,FALSE))</f>
        <v>0</v>
      </c>
      <c r="H34" s="186">
        <f>IF(B34="",,VLOOKUP(B34,'Cierre Diario'!A237:AD870,18,FALSE))</f>
        <v>0</v>
      </c>
      <c r="I34" s="158">
        <f>IF(B34="",,VLOOKUP(B34,'RUN LIFE'!$C$6:$E$370,3,FALSE))</f>
        <v>0</v>
      </c>
      <c r="J34" s="196" t="str">
        <f t="shared" si="0"/>
        <v>TIPO C</v>
      </c>
    </row>
    <row r="35" spans="2:10">
      <c r="B35" s="166"/>
      <c r="C35" s="40">
        <f>IF(B35="",,VLOOKUP(B35,'Cierre Diario'!A238:AD871,4,FALSE))</f>
        <v>0</v>
      </c>
      <c r="D35" s="186">
        <f>IF(B35="",,VLOOKUP(B35,'Cierre Diario'!A238:AD871,8,FALSE))</f>
        <v>0</v>
      </c>
      <c r="E35" s="158">
        <f>IF(B35="",,VLOOKUP(B35,'Cierre Diario'!A238:AD871,9,FALSE))</f>
        <v>0</v>
      </c>
      <c r="F35" s="186">
        <f>IF(B35="",,VLOOKUP(B35,'Cierre Diario'!A238:AD871,12,FALSE))</f>
        <v>0</v>
      </c>
      <c r="G35" s="186">
        <f>IF(B35="",,VLOOKUP(B35,'Cierre Diario'!A238:AD871,14,FALSE))</f>
        <v>0</v>
      </c>
      <c r="H35" s="186">
        <f>IF(B35="",,VLOOKUP(B35,'Cierre Diario'!A238:AD871,18,FALSE))</f>
        <v>0</v>
      </c>
      <c r="I35" s="158">
        <f>IF(B35="",,VLOOKUP(B35,'RUN LIFE'!$C$6:$E$370,3,FALSE))</f>
        <v>0</v>
      </c>
      <c r="J35" s="196" t="str">
        <f t="shared" si="0"/>
        <v>TIPO C</v>
      </c>
    </row>
    <row r="36" spans="2:10">
      <c r="B36" s="166"/>
      <c r="C36" s="40">
        <f>IF(B36="",,VLOOKUP(B36,'Cierre Diario'!A239:AD872,4,FALSE))</f>
        <v>0</v>
      </c>
      <c r="D36" s="186">
        <f>IF(B36="",,VLOOKUP(B36,'Cierre Diario'!A239:AD872,8,FALSE))</f>
        <v>0</v>
      </c>
      <c r="E36" s="158">
        <f>IF(B36="",,VLOOKUP(B36,'Cierre Diario'!A239:AD872,9,FALSE))</f>
        <v>0</v>
      </c>
      <c r="F36" s="186">
        <f>IF(B36="",,VLOOKUP(B36,'Cierre Diario'!A239:AD872,12,FALSE))</f>
        <v>0</v>
      </c>
      <c r="G36" s="186">
        <f>IF(B36="",,VLOOKUP(B36,'Cierre Diario'!A239:AD872,14,FALSE))</f>
        <v>0</v>
      </c>
      <c r="H36" s="186">
        <f>IF(B36="",,VLOOKUP(B36,'Cierre Diario'!A239:AD872,18,FALSE))</f>
        <v>0</v>
      </c>
      <c r="I36" s="158">
        <f>IF(B36="",,VLOOKUP(B36,'RUN LIFE'!$C$6:$E$370,3,FALSE))</f>
        <v>0</v>
      </c>
      <c r="J36" s="196" t="str">
        <f t="shared" si="0"/>
        <v>TIPO C</v>
      </c>
    </row>
    <row r="37" spans="2:10">
      <c r="B37" s="166"/>
      <c r="C37" s="40">
        <f>IF(B37="",,VLOOKUP(B37,'Cierre Diario'!A240:AD873,4,FALSE))</f>
        <v>0</v>
      </c>
      <c r="D37" s="186">
        <f>IF(B37="",,VLOOKUP(B37,'Cierre Diario'!A240:AD873,8,FALSE))</f>
        <v>0</v>
      </c>
      <c r="E37" s="158">
        <f>IF(B37="",,VLOOKUP(B37,'Cierre Diario'!A240:AD873,9,FALSE))</f>
        <v>0</v>
      </c>
      <c r="F37" s="186">
        <f>IF(B37="",,VLOOKUP(B37,'Cierre Diario'!A240:AD873,12,FALSE))</f>
        <v>0</v>
      </c>
      <c r="G37" s="186">
        <f>IF(B37="",,VLOOKUP(B37,'Cierre Diario'!A240:AD873,14,FALSE))</f>
        <v>0</v>
      </c>
      <c r="H37" s="186">
        <f>IF(B37="",,VLOOKUP(B37,'Cierre Diario'!A240:AD873,18,FALSE))</f>
        <v>0</v>
      </c>
      <c r="I37" s="158">
        <f>IF(B37="",,VLOOKUP(B37,'RUN LIFE'!$C$6:$E$370,3,FALSE))</f>
        <v>0</v>
      </c>
      <c r="J37" s="196" t="str">
        <f t="shared" si="0"/>
        <v>TIPO C</v>
      </c>
    </row>
    <row r="38" spans="2:10">
      <c r="B38" s="166"/>
      <c r="C38" s="40">
        <f>IF(B38="",,VLOOKUP(B38,'Cierre Diario'!A241:AD874,4,FALSE))</f>
        <v>0</v>
      </c>
      <c r="D38" s="186">
        <f>IF(B38="",,VLOOKUP(B38,'Cierre Diario'!A241:AD874,8,FALSE))</f>
        <v>0</v>
      </c>
      <c r="E38" s="158">
        <f>IF(B38="",,VLOOKUP(B38,'Cierre Diario'!A241:AD874,9,FALSE))</f>
        <v>0</v>
      </c>
      <c r="F38" s="186">
        <f>IF(B38="",,VLOOKUP(B38,'Cierre Diario'!A241:AD874,12,FALSE))</f>
        <v>0</v>
      </c>
      <c r="G38" s="186">
        <f>IF(B38="",,VLOOKUP(B38,'Cierre Diario'!A241:AD874,14,FALSE))</f>
        <v>0</v>
      </c>
      <c r="H38" s="186">
        <f>IF(B38="",,VLOOKUP(B38,'Cierre Diario'!A241:AD874,18,FALSE))</f>
        <v>0</v>
      </c>
      <c r="I38" s="158">
        <f>IF(B38="",,VLOOKUP(B38,'RUN LIFE'!$C$6:$E$370,3,FALSE))</f>
        <v>0</v>
      </c>
      <c r="J38" s="196" t="str">
        <f t="shared" si="0"/>
        <v>TIPO C</v>
      </c>
    </row>
    <row r="39" spans="2:10">
      <c r="B39" s="166"/>
      <c r="C39" s="40">
        <f>IF(B39="",,VLOOKUP(B39,'Cierre Diario'!A242:AD875,4,FALSE))</f>
        <v>0</v>
      </c>
      <c r="D39" s="186">
        <f>IF(B39="",,VLOOKUP(B39,'Cierre Diario'!A242:AD875,8,FALSE))</f>
        <v>0</v>
      </c>
      <c r="E39" s="158">
        <f>IF(B39="",,VLOOKUP(B39,'Cierre Diario'!A242:AD875,9,FALSE))</f>
        <v>0</v>
      </c>
      <c r="F39" s="186">
        <f>IF(B39="",,VLOOKUP(B39,'Cierre Diario'!A242:AD875,12,FALSE))</f>
        <v>0</v>
      </c>
      <c r="G39" s="186">
        <f>IF(B39="",,VLOOKUP(B39,'Cierre Diario'!A242:AD875,14,FALSE))</f>
        <v>0</v>
      </c>
      <c r="H39" s="186">
        <f>IF(B39="",,VLOOKUP(B39,'Cierre Diario'!A242:AD875,18,FALSE))</f>
        <v>0</v>
      </c>
      <c r="I39" s="158">
        <f>IF(B39="",,VLOOKUP(B39,'RUN LIFE'!$C$6:$E$370,3,FALSE))</f>
        <v>0</v>
      </c>
      <c r="J39" s="196" t="str">
        <f t="shared" si="0"/>
        <v>TIPO C</v>
      </c>
    </row>
    <row r="40" spans="2:10">
      <c r="B40" s="166"/>
      <c r="C40" s="40">
        <f>IF(B40="",,VLOOKUP(B40,'Cierre Diario'!A243:AD876,4,FALSE))</f>
        <v>0</v>
      </c>
      <c r="D40" s="186">
        <f>IF(B40="",,VLOOKUP(B40,'Cierre Diario'!A243:AD876,8,FALSE))</f>
        <v>0</v>
      </c>
      <c r="E40" s="158">
        <f>IF(B40="",,VLOOKUP(B40,'Cierre Diario'!A243:AD876,9,FALSE))</f>
        <v>0</v>
      </c>
      <c r="F40" s="186">
        <f>IF(B40="",,VLOOKUP(B40,'Cierre Diario'!A243:AD876,12,FALSE))</f>
        <v>0</v>
      </c>
      <c r="G40" s="186">
        <f>IF(B40="",,VLOOKUP(B40,'Cierre Diario'!A243:AD876,14,FALSE))</f>
        <v>0</v>
      </c>
      <c r="H40" s="186">
        <f>IF(B40="",,VLOOKUP(B40,'Cierre Diario'!A243:AD876,18,FALSE))</f>
        <v>0</v>
      </c>
      <c r="I40" s="158">
        <f>IF(B40="",,VLOOKUP(B40,'RUN LIFE'!$C$6:$E$370,3,FALSE))</f>
        <v>0</v>
      </c>
      <c r="J40" s="196" t="str">
        <f t="shared" si="0"/>
        <v>TIPO C</v>
      </c>
    </row>
    <row r="41" spans="2:10">
      <c r="B41" s="166"/>
      <c r="C41" s="40">
        <f>IF(B41="",,VLOOKUP(B41,'Cierre Diario'!A244:AD877,4,FALSE))</f>
        <v>0</v>
      </c>
      <c r="D41" s="186">
        <f>IF(B41="",,VLOOKUP(B41,'Cierre Diario'!A244:AD877,8,FALSE))</f>
        <v>0</v>
      </c>
      <c r="E41" s="158">
        <f>IF(B41="",,VLOOKUP(B41,'Cierre Diario'!A244:AD877,9,FALSE))</f>
        <v>0</v>
      </c>
      <c r="F41" s="186">
        <f>IF(B41="",,VLOOKUP(B41,'Cierre Diario'!A244:AD877,12,FALSE))</f>
        <v>0</v>
      </c>
      <c r="G41" s="186">
        <f>IF(B41="",,VLOOKUP(B41,'Cierre Diario'!A244:AD877,14,FALSE))</f>
        <v>0</v>
      </c>
      <c r="H41" s="186">
        <f>IF(B41="",,VLOOKUP(B41,'Cierre Diario'!A244:AD877,18,FALSE))</f>
        <v>0</v>
      </c>
      <c r="I41" s="158">
        <f>IF(B41="",,VLOOKUP(B41,'RUN LIFE'!$C$6:$E$370,3,FALSE))</f>
        <v>0</v>
      </c>
      <c r="J41" s="196" t="str">
        <f t="shared" si="0"/>
        <v>TIPO C</v>
      </c>
    </row>
    <row r="42" spans="2:10">
      <c r="B42" s="166"/>
      <c r="C42" s="40">
        <f>IF(B42="",,VLOOKUP(B42,'Cierre Diario'!A245:AD878,4,FALSE))</f>
        <v>0</v>
      </c>
      <c r="D42" s="186">
        <f>IF(B42="",,VLOOKUP(B42,'Cierre Diario'!A245:AD878,8,FALSE))</f>
        <v>0</v>
      </c>
      <c r="E42" s="158">
        <f>IF(B42="",,VLOOKUP(B42,'Cierre Diario'!A245:AD878,9,FALSE))</f>
        <v>0</v>
      </c>
      <c r="F42" s="186">
        <f>IF(B42="",,VLOOKUP(B42,'Cierre Diario'!A245:AD878,12,FALSE))</f>
        <v>0</v>
      </c>
      <c r="G42" s="186">
        <f>IF(B42="",,VLOOKUP(B42,'Cierre Diario'!A245:AD878,14,FALSE))</f>
        <v>0</v>
      </c>
      <c r="H42" s="186">
        <f>IF(B42="",,VLOOKUP(B42,'Cierre Diario'!A245:AD878,18,FALSE))</f>
        <v>0</v>
      </c>
      <c r="I42" s="158">
        <f>IF(B42="",,VLOOKUP(B42,'RUN LIFE'!$C$6:$E$370,3,FALSE))</f>
        <v>0</v>
      </c>
      <c r="J42" s="196" t="str">
        <f t="shared" si="0"/>
        <v>TIPO C</v>
      </c>
    </row>
    <row r="43" spans="2:10">
      <c r="B43" s="166"/>
      <c r="C43" s="40">
        <f>IF(B43="",,VLOOKUP(B43,'Cierre Diario'!A246:AD879,4,FALSE))</f>
        <v>0</v>
      </c>
      <c r="D43" s="186">
        <f>IF(B43="",,VLOOKUP(B43,'Cierre Diario'!A246:AD879,8,FALSE))</f>
        <v>0</v>
      </c>
      <c r="E43" s="158">
        <f>IF(B43="",,VLOOKUP(B43,'Cierre Diario'!A246:AD879,9,FALSE))</f>
        <v>0</v>
      </c>
      <c r="F43" s="186">
        <f>IF(B43="",,VLOOKUP(B43,'Cierre Diario'!A246:AD879,12,FALSE))</f>
        <v>0</v>
      </c>
      <c r="G43" s="186">
        <f>IF(B43="",,VLOOKUP(B43,'Cierre Diario'!A246:AD879,14,FALSE))</f>
        <v>0</v>
      </c>
      <c r="H43" s="186">
        <f>IF(B43="",,VLOOKUP(B43,'Cierre Diario'!A246:AD879,18,FALSE))</f>
        <v>0</v>
      </c>
      <c r="I43" s="158">
        <f>IF(B43="",,VLOOKUP(B43,'RUN LIFE'!$C$6:$E$370,3,FALSE))</f>
        <v>0</v>
      </c>
      <c r="J43" s="196" t="str">
        <f t="shared" si="0"/>
        <v>TIPO C</v>
      </c>
    </row>
    <row r="44" spans="2:10" ht="15.75" thickBot="1">
      <c r="B44" s="197"/>
      <c r="C44" s="171">
        <f>IF(B44="",,VLOOKUP(B44,'Cierre Diario'!A247:AD880,4,FALSE))</f>
        <v>0</v>
      </c>
      <c r="D44" s="171">
        <f>IF(B44="",,VLOOKUP(B44,'Cierre Diario'!A247:AD880,8,FALSE))</f>
        <v>0</v>
      </c>
      <c r="E44" s="198">
        <f>IF(B44="",,VLOOKUP(B44,'Cierre Diario'!A247:AD880,9,FALSE))</f>
        <v>0</v>
      </c>
      <c r="F44" s="171">
        <f>IF(B44="",,VLOOKUP(B44,'Cierre Diario'!A247:AD880,12,FALSE))</f>
        <v>0</v>
      </c>
      <c r="G44" s="171">
        <f>IF(B44="",,VLOOKUP(B44,'Cierre Diario'!A247:AD880,14,FALSE))</f>
        <v>0</v>
      </c>
      <c r="H44" s="171">
        <f>IF(B44="",,VLOOKUP(B44,'Cierre Diario'!A247:AD880,18,FALSE))</f>
        <v>0</v>
      </c>
      <c r="I44" s="198">
        <f>IF(B44="",,VLOOKUP(B44,'RUN LIFE'!$C$6:$E$370,3,FALSE))</f>
        <v>0</v>
      </c>
      <c r="J44" s="199" t="str">
        <f t="shared" si="0"/>
        <v>TIPO C</v>
      </c>
    </row>
    <row r="45" spans="2:10" ht="15.75" thickBot="1">
      <c r="B45" s="195"/>
      <c r="C45" s="40">
        <f>IF(B45="",,VLOOKUP(B45,'Cierre Diario'!A248:AD881,4,FALSE))</f>
        <v>0</v>
      </c>
      <c r="D45" s="40">
        <f>IF(B45="",,VLOOKUP(B45,'Cierre Diario'!A248:AD881,8,FALSE))</f>
        <v>0</v>
      </c>
      <c r="E45" s="41">
        <f>IF(B45="",,VLOOKUP(B45,'Cierre Diario'!A248:AD881,9,FALSE))</f>
        <v>0</v>
      </c>
      <c r="F45" s="40">
        <f>IF(B45="",,VLOOKUP(B45,'Cierre Diario'!A248:AD881,12,FALSE))</f>
        <v>0</v>
      </c>
      <c r="G45" s="40">
        <f>IF(B45="",,VLOOKUP(B45,'Cierre Diario'!A248:AD881,14,FALSE))</f>
        <v>0</v>
      </c>
      <c r="H45" s="40">
        <f>IF(B45="",,VLOOKUP(B45,'Cierre Diario'!A248:AD881,18,FALSE))</f>
        <v>0</v>
      </c>
      <c r="I45" s="41">
        <f>IF(B45="",,VLOOKUP(B45,'RUN LIFE'!$C$6:$E$370,3,FALSE))</f>
        <v>0</v>
      </c>
      <c r="J45" s="42" t="str">
        <f t="shared" si="0"/>
        <v>TIPO C</v>
      </c>
    </row>
    <row r="46" spans="2:10" ht="15.75" thickBot="1">
      <c r="B46" s="166"/>
      <c r="C46" s="40">
        <f>IF(B46="",,VLOOKUP(B46,'Cierre Diario'!A249:AD882,4,FALSE))</f>
        <v>0</v>
      </c>
      <c r="D46" s="155">
        <f>IF(B46="",,VLOOKUP(B46,'Cierre Diario'!A249:AD882,8,FALSE))</f>
        <v>0</v>
      </c>
      <c r="E46" s="156">
        <f>IF(B46="",,VLOOKUP(B46,'Cierre Diario'!A249:AD882,9,FALSE))</f>
        <v>0</v>
      </c>
      <c r="F46" s="155">
        <f>IF(B46="",,VLOOKUP(B46,'Cierre Diario'!A249:AD882,12,FALSE))</f>
        <v>0</v>
      </c>
      <c r="G46" s="155">
        <f>IF(B46="",,VLOOKUP(B46,'Cierre Diario'!A249:AD882,14,FALSE))</f>
        <v>0</v>
      </c>
      <c r="H46" s="155">
        <f>IF(B46="",,VLOOKUP(B46,'Cierre Diario'!A249:AD882,18,FALSE))</f>
        <v>0</v>
      </c>
      <c r="I46" s="156">
        <f>IF(B46="",,VLOOKUP(B46,'RUN LIFE'!$C$6:$E$370,3,FALSE))</f>
        <v>0</v>
      </c>
      <c r="J46" s="157" t="str">
        <f t="shared" si="0"/>
        <v>TIPO C</v>
      </c>
    </row>
    <row r="47" spans="2:10" ht="15.75" thickBot="1">
      <c r="B47" s="166"/>
      <c r="C47" s="40">
        <f>IF(B47="",,VLOOKUP(B47,'Cierre Diario'!A250:AD883,4,FALSE))</f>
        <v>0</v>
      </c>
      <c r="D47" s="155">
        <f>IF(B47="",,VLOOKUP(B47,'Cierre Diario'!A250:AD883,8,FALSE))</f>
        <v>0</v>
      </c>
      <c r="E47" s="156">
        <f>IF(B47="",,VLOOKUP(B47,'Cierre Diario'!A250:AD883,9,FALSE))</f>
        <v>0</v>
      </c>
      <c r="F47" s="155">
        <f>IF(B47="",,VLOOKUP(B47,'Cierre Diario'!A250:AD883,12,FALSE))</f>
        <v>0</v>
      </c>
      <c r="G47" s="155">
        <f>IF(B47="",,VLOOKUP(B47,'Cierre Diario'!A250:AD883,14,FALSE))</f>
        <v>0</v>
      </c>
      <c r="H47" s="155">
        <f>IF(B47="",,VLOOKUP(B47,'Cierre Diario'!A250:AD883,18,FALSE))</f>
        <v>0</v>
      </c>
      <c r="I47" s="156">
        <f>IF(B47="",,VLOOKUP(B47,'RUN LIFE'!$C$6:$E$370,3,FALSE))</f>
        <v>0</v>
      </c>
      <c r="J47" s="157" t="str">
        <f t="shared" si="0"/>
        <v>TIPO C</v>
      </c>
    </row>
    <row r="48" spans="2:10" ht="15.75" thickBot="1">
      <c r="B48" s="166"/>
      <c r="C48" s="40">
        <f>IF(B48="",,VLOOKUP(B48,'Cierre Diario'!A251:AD884,4,FALSE))</f>
        <v>0</v>
      </c>
      <c r="D48" s="155">
        <f>IF(B48="",,VLOOKUP(B48,'Cierre Diario'!A251:AD884,8,FALSE))</f>
        <v>0</v>
      </c>
      <c r="E48" s="156">
        <f>IF(B48="",,VLOOKUP(B48,'Cierre Diario'!A251:AD884,9,FALSE))</f>
        <v>0</v>
      </c>
      <c r="F48" s="155">
        <f>IF(B48="",,VLOOKUP(B48,'Cierre Diario'!A251:AD884,12,FALSE))</f>
        <v>0</v>
      </c>
      <c r="G48" s="155">
        <f>IF(B48="",,VLOOKUP(B48,'Cierre Diario'!A251:AD884,14,FALSE))</f>
        <v>0</v>
      </c>
      <c r="H48" s="155">
        <f>IF(B48="",,VLOOKUP(B48,'Cierre Diario'!A251:AD884,18,FALSE))</f>
        <v>0</v>
      </c>
      <c r="I48" s="156">
        <f>IF(B48="",,VLOOKUP(B48,'RUN LIFE'!$C$6:$E$370,3,FALSE))</f>
        <v>0</v>
      </c>
      <c r="J48" s="157" t="str">
        <f t="shared" si="0"/>
        <v>TIPO C</v>
      </c>
    </row>
    <row r="49" spans="2:10" ht="15.75" thickBot="1">
      <c r="B49" s="166"/>
      <c r="C49" s="40">
        <f>IF(B49="",,VLOOKUP(B49,'Cierre Diario'!A252:AD885,4,FALSE))</f>
        <v>0</v>
      </c>
      <c r="D49" s="155">
        <f>IF(B49="",,VLOOKUP(B49,'Cierre Diario'!A252:AD885,8,FALSE))</f>
        <v>0</v>
      </c>
      <c r="E49" s="156">
        <f>IF(B49="",,VLOOKUP(B49,'Cierre Diario'!A252:AD885,9,FALSE))</f>
        <v>0</v>
      </c>
      <c r="F49" s="155">
        <f>IF(B49="",,VLOOKUP(B49,'Cierre Diario'!A252:AD885,12,FALSE))</f>
        <v>0</v>
      </c>
      <c r="G49" s="155">
        <f>IF(B49="",,VLOOKUP(B49,'Cierre Diario'!A252:AD885,14,FALSE))</f>
        <v>0</v>
      </c>
      <c r="H49" s="155">
        <f>IF(B49="",,VLOOKUP(B49,'Cierre Diario'!A252:AD885,18,FALSE))</f>
        <v>0</v>
      </c>
      <c r="I49" s="156">
        <f>IF(B49="",,VLOOKUP(B49,'RUN LIFE'!$C$6:$E$370,3,FALSE))</f>
        <v>0</v>
      </c>
      <c r="J49" s="157" t="str">
        <f t="shared" si="0"/>
        <v>TIPO C</v>
      </c>
    </row>
    <row r="50" spans="2:10" ht="15.75" thickBot="1">
      <c r="B50" s="166"/>
      <c r="C50" s="40">
        <f>IF(B50="",,VLOOKUP(B50,'Cierre Diario'!A253:AD886,4,FALSE))</f>
        <v>0</v>
      </c>
      <c r="D50" s="155">
        <f>IF(B50="",,VLOOKUP(B50,'Cierre Diario'!A253:AD886,8,FALSE))</f>
        <v>0</v>
      </c>
      <c r="E50" s="156">
        <f>IF(B50="",,VLOOKUP(B50,'Cierre Diario'!A253:AD886,9,FALSE))</f>
        <v>0</v>
      </c>
      <c r="F50" s="155">
        <f>IF(B50="",,VLOOKUP(B50,'Cierre Diario'!A253:AD886,12,FALSE))</f>
        <v>0</v>
      </c>
      <c r="G50" s="155">
        <f>IF(B50="",,VLOOKUP(B50,'Cierre Diario'!A253:AD886,14,FALSE))</f>
        <v>0</v>
      </c>
      <c r="H50" s="155">
        <f>IF(B50="",,VLOOKUP(B50,'Cierre Diario'!A253:AD886,18,FALSE))</f>
        <v>0</v>
      </c>
      <c r="I50" s="156">
        <f>IF(B50="",,VLOOKUP(B50,'RUN LIFE'!$C$6:$E$370,3,FALSE))</f>
        <v>0</v>
      </c>
      <c r="J50" s="157" t="str">
        <f t="shared" si="0"/>
        <v>TIPO C</v>
      </c>
    </row>
    <row r="51" spans="2:10" ht="15.75" thickBot="1">
      <c r="B51" s="166"/>
      <c r="C51" s="40">
        <f>IF(B51="",,VLOOKUP(B51,'Cierre Diario'!A254:AD887,4,FALSE))</f>
        <v>0</v>
      </c>
      <c r="D51" s="155">
        <f>IF(B51="",,VLOOKUP(B51,'Cierre Diario'!A254:AD887,8,FALSE))</f>
        <v>0</v>
      </c>
      <c r="E51" s="156">
        <f>IF(B51="",,VLOOKUP(B51,'Cierre Diario'!A254:AD887,9,FALSE))</f>
        <v>0</v>
      </c>
      <c r="F51" s="155">
        <f>IF(B51="",,VLOOKUP(B51,'Cierre Diario'!A254:AD887,12,FALSE))</f>
        <v>0</v>
      </c>
      <c r="G51" s="155">
        <f>IF(B51="",,VLOOKUP(B51,'Cierre Diario'!A254:AD887,14,FALSE))</f>
        <v>0</v>
      </c>
      <c r="H51" s="155">
        <f>IF(B51="",,VLOOKUP(B51,'Cierre Diario'!A254:AD887,18,FALSE))</f>
        <v>0</v>
      </c>
      <c r="I51" s="156">
        <f>IF(B51="",,VLOOKUP(B51,'RUN LIFE'!$C$6:$E$370,3,FALSE))</f>
        <v>0</v>
      </c>
      <c r="J51" s="157" t="str">
        <f t="shared" si="0"/>
        <v>TIPO C</v>
      </c>
    </row>
    <row r="52" spans="2:10" ht="15.75" thickBot="1">
      <c r="B52" s="166"/>
      <c r="C52" s="40">
        <f>IF(B52="",,VLOOKUP(B52,'Cierre Diario'!A255:AD888,4,FALSE))</f>
        <v>0</v>
      </c>
      <c r="D52" s="155">
        <f>IF(B52="",,VLOOKUP(B52,'Cierre Diario'!A255:AD888,8,FALSE))</f>
        <v>0</v>
      </c>
      <c r="E52" s="156">
        <f>IF(B52="",,VLOOKUP(B52,'Cierre Diario'!A255:AD888,9,FALSE))</f>
        <v>0</v>
      </c>
      <c r="F52" s="155">
        <f>IF(B52="",,VLOOKUP(B52,'Cierre Diario'!A255:AD888,12,FALSE))</f>
        <v>0</v>
      </c>
      <c r="G52" s="155">
        <f>IF(B52="",,VLOOKUP(B52,'Cierre Diario'!A255:AD888,14,FALSE))</f>
        <v>0</v>
      </c>
      <c r="H52" s="155">
        <f>IF(B52="",,VLOOKUP(B52,'Cierre Diario'!A255:AD888,18,FALSE))</f>
        <v>0</v>
      </c>
      <c r="I52" s="156">
        <f>IF(B52="",,VLOOKUP(B52,'RUN LIFE'!$C$6:$E$370,3,FALSE))</f>
        <v>0</v>
      </c>
      <c r="J52" s="157" t="str">
        <f t="shared" si="0"/>
        <v>TIPO C</v>
      </c>
    </row>
    <row r="53" spans="2:10" ht="15.75" thickBot="1">
      <c r="B53" s="166"/>
      <c r="C53" s="40">
        <f>IF(B53="",,VLOOKUP(B53,'Cierre Diario'!A256:AD889,4,FALSE))</f>
        <v>0</v>
      </c>
      <c r="D53" s="155">
        <f>IF(B53="",,VLOOKUP(B53,'Cierre Diario'!A256:AD889,8,FALSE))</f>
        <v>0</v>
      </c>
      <c r="E53" s="156">
        <f>IF(B53="",,VLOOKUP(B53,'Cierre Diario'!A256:AD889,9,FALSE))</f>
        <v>0</v>
      </c>
      <c r="F53" s="155">
        <f>IF(B53="",,VLOOKUP(B53,'Cierre Diario'!A256:AD889,12,FALSE))</f>
        <v>0</v>
      </c>
      <c r="G53" s="155">
        <f>IF(B53="",,VLOOKUP(B53,'Cierre Diario'!A256:AD889,14,FALSE))</f>
        <v>0</v>
      </c>
      <c r="H53" s="155">
        <f>IF(B53="",,VLOOKUP(B53,'Cierre Diario'!A256:AD889,18,FALSE))</f>
        <v>0</v>
      </c>
      <c r="I53" s="156">
        <f>IF(B53="",,VLOOKUP(B53,'RUN LIFE'!$C$6:$E$370,3,FALSE))</f>
        <v>0</v>
      </c>
      <c r="J53" s="157" t="str">
        <f t="shared" si="0"/>
        <v>TIPO C</v>
      </c>
    </row>
    <row r="54" spans="2:10" ht="15.75" thickBot="1">
      <c r="B54" s="166"/>
      <c r="C54" s="40">
        <f>IF(B54="",,VLOOKUP(B54,'Cierre Diario'!A257:AD890,4,FALSE))</f>
        <v>0</v>
      </c>
      <c r="D54" s="155">
        <f>IF(B54="",,VLOOKUP(B54,'Cierre Diario'!A257:AD890,8,FALSE))</f>
        <v>0</v>
      </c>
      <c r="E54" s="156">
        <f>IF(B54="",,VLOOKUP(B54,'Cierre Diario'!A257:AD890,9,FALSE))</f>
        <v>0</v>
      </c>
      <c r="F54" s="155">
        <f>IF(B54="",,VLOOKUP(B54,'Cierre Diario'!A257:AD890,12,FALSE))</f>
        <v>0</v>
      </c>
      <c r="G54" s="155">
        <f>IF(B54="",,VLOOKUP(B54,'Cierre Diario'!A257:AD890,14,FALSE))</f>
        <v>0</v>
      </c>
      <c r="H54" s="155">
        <f>IF(B54="",,VLOOKUP(B54,'Cierre Diario'!A257:AD890,18,FALSE))</f>
        <v>0</v>
      </c>
      <c r="I54" s="156">
        <f>IF(B54="",,VLOOKUP(B54,'RUN LIFE'!$C$6:$E$370,3,FALSE))</f>
        <v>0</v>
      </c>
      <c r="J54" s="157" t="str">
        <f t="shared" si="0"/>
        <v>TIPO C</v>
      </c>
    </row>
    <row r="55" spans="2:10" ht="15.75" thickBot="1">
      <c r="B55" s="166"/>
      <c r="C55" s="40">
        <f>IF(B55="",,VLOOKUP(B55,'Cierre Diario'!A258:AD891,4,FALSE))</f>
        <v>0</v>
      </c>
      <c r="D55" s="155">
        <f>IF(B55="",,VLOOKUP(B55,'Cierre Diario'!A258:AD891,8,FALSE))</f>
        <v>0</v>
      </c>
      <c r="E55" s="156">
        <f>IF(B55="",,VLOOKUP(B55,'Cierre Diario'!A258:AD891,9,FALSE))</f>
        <v>0</v>
      </c>
      <c r="F55" s="155">
        <f>IF(B55="",,VLOOKUP(B55,'Cierre Diario'!A258:AD891,12,FALSE))</f>
        <v>0</v>
      </c>
      <c r="G55" s="155">
        <f>IF(B55="",,VLOOKUP(B55,'Cierre Diario'!A258:AD891,14,FALSE))</f>
        <v>0</v>
      </c>
      <c r="H55" s="155">
        <f>IF(B55="",,VLOOKUP(B55,'Cierre Diario'!A258:AD891,18,FALSE))</f>
        <v>0</v>
      </c>
      <c r="I55" s="156">
        <f>IF(B55="",,VLOOKUP(B55,'RUN LIFE'!$C$6:$E$370,3,FALSE))</f>
        <v>0</v>
      </c>
      <c r="J55" s="157" t="str">
        <f t="shared" si="0"/>
        <v>TIPO C</v>
      </c>
    </row>
    <row r="56" spans="2:10" ht="15.75" thickBot="1">
      <c r="B56" s="166"/>
      <c r="C56" s="40">
        <f>IF(B56="",,VLOOKUP(B56,'Cierre Diario'!A259:AD892,4,FALSE))</f>
        <v>0</v>
      </c>
      <c r="D56" s="155">
        <f>IF(B56="",,VLOOKUP(B56,'Cierre Diario'!A259:AD892,8,FALSE))</f>
        <v>0</v>
      </c>
      <c r="E56" s="156">
        <f>IF(B56="",,VLOOKUP(B56,'Cierre Diario'!A259:AD892,9,FALSE))</f>
        <v>0</v>
      </c>
      <c r="F56" s="155">
        <f>IF(B56="",,VLOOKUP(B56,'Cierre Diario'!A259:AD892,12,FALSE))</f>
        <v>0</v>
      </c>
      <c r="G56" s="155">
        <f>IF(B56="",,VLOOKUP(B56,'Cierre Diario'!A259:AD892,14,FALSE))</f>
        <v>0</v>
      </c>
      <c r="H56" s="155">
        <f>IF(B56="",,VLOOKUP(B56,'Cierre Diario'!A259:AD892,18,FALSE))</f>
        <v>0</v>
      </c>
      <c r="I56" s="156">
        <f>IF(B56="",,VLOOKUP(B56,'RUN LIFE'!$C$6:$E$370,3,FALSE))</f>
        <v>0</v>
      </c>
      <c r="J56" s="157" t="str">
        <f t="shared" si="0"/>
        <v>TIPO C</v>
      </c>
    </row>
    <row r="57" spans="2:10" ht="15.75" thickBot="1">
      <c r="B57" s="166"/>
      <c r="C57" s="40">
        <f>IF(B57="",,VLOOKUP(B57,'Cierre Diario'!A260:AD893,4,FALSE))</f>
        <v>0</v>
      </c>
      <c r="D57" s="155">
        <f>IF(B57="",,VLOOKUP(B57,'Cierre Diario'!A260:AD893,8,FALSE))</f>
        <v>0</v>
      </c>
      <c r="E57" s="156">
        <f>IF(B57="",,VLOOKUP(B57,'Cierre Diario'!A260:AD893,9,FALSE))</f>
        <v>0</v>
      </c>
      <c r="F57" s="155">
        <f>IF(B57="",,VLOOKUP(B57,'Cierre Diario'!A260:AD893,12,FALSE))</f>
        <v>0</v>
      </c>
      <c r="G57" s="155">
        <f>IF(B57="",,VLOOKUP(B57,'Cierre Diario'!A260:AD893,14,FALSE))</f>
        <v>0</v>
      </c>
      <c r="H57" s="155">
        <f>IF(B57="",,VLOOKUP(B57,'Cierre Diario'!A260:AD893,18,FALSE))</f>
        <v>0</v>
      </c>
      <c r="I57" s="156">
        <f>IF(B57="",,VLOOKUP(B57,'RUN LIFE'!$C$6:$E$370,3,FALSE))</f>
        <v>0</v>
      </c>
      <c r="J57" s="157" t="str">
        <f t="shared" si="0"/>
        <v>TIPO C</v>
      </c>
    </row>
    <row r="58" spans="2:10" ht="15.75" thickBot="1">
      <c r="B58" s="166"/>
      <c r="C58" s="40">
        <f>IF(B58="",,VLOOKUP(B58,'Cierre Diario'!A261:AD894,4,FALSE))</f>
        <v>0</v>
      </c>
      <c r="D58" s="155">
        <f>IF(B58="",,VLOOKUP(B58,'Cierre Diario'!A261:AD894,8,FALSE))</f>
        <v>0</v>
      </c>
      <c r="E58" s="156">
        <f>IF(B58="",,VLOOKUP(B58,'Cierre Diario'!A261:AD894,9,FALSE))</f>
        <v>0</v>
      </c>
      <c r="F58" s="155">
        <f>IF(B58="",,VLOOKUP(B58,'Cierre Diario'!A261:AD894,12,FALSE))</f>
        <v>0</v>
      </c>
      <c r="G58" s="155">
        <f>IF(B58="",,VLOOKUP(B58,'Cierre Diario'!A261:AD894,14,FALSE))</f>
        <v>0</v>
      </c>
      <c r="H58" s="155">
        <f>IF(B58="",,VLOOKUP(B58,'Cierre Diario'!A261:AD894,18,FALSE))</f>
        <v>0</v>
      </c>
      <c r="I58" s="156">
        <f>IF(B58="",,VLOOKUP(B58,'RUN LIFE'!$C$6:$E$370,3,FALSE))</f>
        <v>0</v>
      </c>
      <c r="J58" s="157" t="str">
        <f t="shared" si="0"/>
        <v>TIPO C</v>
      </c>
    </row>
    <row r="59" spans="2:10" ht="15.75" thickBot="1">
      <c r="B59" s="166"/>
      <c r="C59" s="40">
        <f>IF(B59="",,VLOOKUP(B59,'Cierre Diario'!A262:AD895,4,FALSE))</f>
        <v>0</v>
      </c>
      <c r="D59" s="155">
        <f>IF(B59="",,VLOOKUP(B59,'Cierre Diario'!A262:AD895,8,FALSE))</f>
        <v>0</v>
      </c>
      <c r="E59" s="156">
        <f>IF(B59="",,VLOOKUP(B59,'Cierre Diario'!A262:AD895,9,FALSE))</f>
        <v>0</v>
      </c>
      <c r="F59" s="155">
        <f>IF(B59="",,VLOOKUP(B59,'Cierre Diario'!A262:AD895,12,FALSE))</f>
        <v>0</v>
      </c>
      <c r="G59" s="155">
        <f>IF(B59="",,VLOOKUP(B59,'Cierre Diario'!A262:AD895,14,FALSE))</f>
        <v>0</v>
      </c>
      <c r="H59" s="155">
        <f>IF(B59="",,VLOOKUP(B59,'Cierre Diario'!A262:AD895,18,FALSE))</f>
        <v>0</v>
      </c>
      <c r="I59" s="156">
        <f>IF(B59="",,VLOOKUP(B59,'RUN LIFE'!$C$6:$E$370,3,FALSE))</f>
        <v>0</v>
      </c>
      <c r="J59" s="157" t="str">
        <f t="shared" si="0"/>
        <v>TIPO C</v>
      </c>
    </row>
    <row r="60" spans="2:10" ht="15.75" thickBot="1">
      <c r="B60" s="166"/>
      <c r="C60" s="40">
        <f>IF(B60="",,VLOOKUP(B60,'Cierre Diario'!A263:AD896,4,FALSE))</f>
        <v>0</v>
      </c>
      <c r="D60" s="155">
        <f>IF(B60="",,VLOOKUP(B60,'Cierre Diario'!A263:AD896,8,FALSE))</f>
        <v>0</v>
      </c>
      <c r="E60" s="156">
        <f>IF(B60="",,VLOOKUP(B60,'Cierre Diario'!A263:AD896,9,FALSE))</f>
        <v>0</v>
      </c>
      <c r="F60" s="155">
        <f>IF(B60="",,VLOOKUP(B60,'Cierre Diario'!A263:AD896,12,FALSE))</f>
        <v>0</v>
      </c>
      <c r="G60" s="155">
        <f>IF(B60="",,VLOOKUP(B60,'Cierre Diario'!A263:AD896,14,FALSE))</f>
        <v>0</v>
      </c>
      <c r="H60" s="155">
        <f>IF(B60="",,VLOOKUP(B60,'Cierre Diario'!A263:AD896,18,FALSE))</f>
        <v>0</v>
      </c>
      <c r="I60" s="156">
        <f>IF(B60="",,VLOOKUP(B60,'RUN LIFE'!$C$6:$E$370,3,FALSE))</f>
        <v>0</v>
      </c>
      <c r="J60" s="157" t="str">
        <f t="shared" si="0"/>
        <v>TIPO C</v>
      </c>
    </row>
    <row r="61" spans="2:10" ht="15.75" thickBot="1">
      <c r="B61" s="166"/>
      <c r="C61" s="40">
        <f>IF(B61="",,VLOOKUP(B61,'Cierre Diario'!A264:AD897,4,FALSE))</f>
        <v>0</v>
      </c>
      <c r="D61" s="155">
        <f>IF(B61="",,VLOOKUP(B61,'Cierre Diario'!A264:AD897,8,FALSE))</f>
        <v>0</v>
      </c>
      <c r="E61" s="156">
        <f>IF(B61="",,VLOOKUP(B61,'Cierre Diario'!A264:AD897,9,FALSE))</f>
        <v>0</v>
      </c>
      <c r="F61" s="155">
        <f>IF(B61="",,VLOOKUP(B61,'Cierre Diario'!A264:AD897,12,FALSE))</f>
        <v>0</v>
      </c>
      <c r="G61" s="155">
        <f>IF(B61="",,VLOOKUP(B61,'Cierre Diario'!A264:AD897,14,FALSE))</f>
        <v>0</v>
      </c>
      <c r="H61" s="155">
        <f>IF(B61="",,VLOOKUP(B61,'Cierre Diario'!A264:AD897,18,FALSE))</f>
        <v>0</v>
      </c>
      <c r="I61" s="156">
        <f>IF(B61="",,VLOOKUP(B61,'RUN LIFE'!$C$6:$E$370,3,FALSE))</f>
        <v>0</v>
      </c>
      <c r="J61" s="157" t="str">
        <f t="shared" si="0"/>
        <v>TIPO C</v>
      </c>
    </row>
    <row r="62" spans="2:10" ht="15.75" thickBot="1">
      <c r="B62" s="166"/>
      <c r="C62" s="40">
        <f>IF(B62="",,VLOOKUP(B62,'Cierre Diario'!A265:AD898,4,FALSE))</f>
        <v>0</v>
      </c>
      <c r="D62" s="155">
        <f>IF(B62="",,VLOOKUP(B62,'Cierre Diario'!A265:AD898,8,FALSE))</f>
        <v>0</v>
      </c>
      <c r="E62" s="156">
        <f>IF(B62="",,VLOOKUP(B62,'Cierre Diario'!A265:AD898,9,FALSE))</f>
        <v>0</v>
      </c>
      <c r="F62" s="155">
        <f>IF(B62="",,VLOOKUP(B62,'Cierre Diario'!A265:AD898,12,FALSE))</f>
        <v>0</v>
      </c>
      <c r="G62" s="155">
        <f>IF(B62="",,VLOOKUP(B62,'Cierre Diario'!A265:AD898,14,FALSE))</f>
        <v>0</v>
      </c>
      <c r="H62" s="155">
        <f>IF(B62="",,VLOOKUP(B62,'Cierre Diario'!A265:AD898,18,FALSE))</f>
        <v>0</v>
      </c>
      <c r="I62" s="156">
        <f>IF(B62="",,VLOOKUP(B62,'RUN LIFE'!$C$6:$E$370,3,FALSE))</f>
        <v>0</v>
      </c>
      <c r="J62" s="157" t="str">
        <f t="shared" si="0"/>
        <v>TIPO C</v>
      </c>
    </row>
    <row r="63" spans="2:10" ht="15.75" thickBot="1">
      <c r="B63" s="166"/>
      <c r="C63" s="40">
        <f>IF(B63="",,VLOOKUP(B63,'Cierre Diario'!A266:AD899,4,FALSE))</f>
        <v>0</v>
      </c>
      <c r="D63" s="155">
        <f>IF(B63="",,VLOOKUP(B63,'Cierre Diario'!A266:AD899,8,FALSE))</f>
        <v>0</v>
      </c>
      <c r="E63" s="156">
        <f>IF(B63="",,VLOOKUP(B63,'Cierre Diario'!A266:AD899,9,FALSE))</f>
        <v>0</v>
      </c>
      <c r="F63" s="155">
        <f>IF(B63="",,VLOOKUP(B63,'Cierre Diario'!A266:AD899,12,FALSE))</f>
        <v>0</v>
      </c>
      <c r="G63" s="155">
        <f>IF(B63="",,VLOOKUP(B63,'Cierre Diario'!A266:AD899,14,FALSE))</f>
        <v>0</v>
      </c>
      <c r="H63" s="155">
        <f>IF(B63="",,VLOOKUP(B63,'Cierre Diario'!A266:AD899,18,FALSE))</f>
        <v>0</v>
      </c>
      <c r="I63" s="156">
        <f>IF(B63="",,VLOOKUP(B63,'RUN LIFE'!$C$6:$E$370,3,FALSE))</f>
        <v>0</v>
      </c>
      <c r="J63" s="157" t="str">
        <f t="shared" si="0"/>
        <v>TIPO C</v>
      </c>
    </row>
    <row r="64" spans="2:10" ht="15.75" thickBot="1">
      <c r="B64" s="166"/>
      <c r="C64" s="40">
        <f>IF(B64="",,VLOOKUP(B64,'Cierre Diario'!A267:AD900,4,FALSE))</f>
        <v>0</v>
      </c>
      <c r="D64" s="155">
        <f>IF(B64="",,VLOOKUP(B64,'Cierre Diario'!A267:AD900,8,FALSE))</f>
        <v>0</v>
      </c>
      <c r="E64" s="156">
        <f>IF(B64="",,VLOOKUP(B64,'Cierre Diario'!A267:AD900,9,FALSE))</f>
        <v>0</v>
      </c>
      <c r="F64" s="155">
        <f>IF(B64="",,VLOOKUP(B64,'Cierre Diario'!A267:AD900,12,FALSE))</f>
        <v>0</v>
      </c>
      <c r="G64" s="155">
        <f>IF(B64="",,VLOOKUP(B64,'Cierre Diario'!A267:AD900,14,FALSE))</f>
        <v>0</v>
      </c>
      <c r="H64" s="155">
        <f>IF(B64="",,VLOOKUP(B64,'Cierre Diario'!A267:AD900,18,FALSE))</f>
        <v>0</v>
      </c>
      <c r="I64" s="156">
        <f>IF(B64="",,VLOOKUP(B64,'RUN LIFE'!$C$6:$E$370,3,FALSE))</f>
        <v>0</v>
      </c>
      <c r="J64" s="157" t="str">
        <f t="shared" si="0"/>
        <v>TIPO C</v>
      </c>
    </row>
    <row r="65" spans="2:10" ht="15.75" thickBot="1">
      <c r="B65" s="166"/>
      <c r="C65" s="40">
        <f>IF(B65="",,VLOOKUP(B65,'Cierre Diario'!A268:AD901,4,FALSE))</f>
        <v>0</v>
      </c>
      <c r="D65" s="155">
        <f>IF(B65="",,VLOOKUP(B65,'Cierre Diario'!A268:AD901,8,FALSE))</f>
        <v>0</v>
      </c>
      <c r="E65" s="156">
        <f>IF(B65="",,VLOOKUP(B65,'Cierre Diario'!A268:AD901,9,FALSE))</f>
        <v>0</v>
      </c>
      <c r="F65" s="155">
        <f>IF(B65="",,VLOOKUP(B65,'Cierre Diario'!A268:AD901,12,FALSE))</f>
        <v>0</v>
      </c>
      <c r="G65" s="155">
        <f>IF(B65="",,VLOOKUP(B65,'Cierre Diario'!A268:AD901,14,FALSE))</f>
        <v>0</v>
      </c>
      <c r="H65" s="155">
        <f>IF(B65="",,VLOOKUP(B65,'Cierre Diario'!A268:AD901,18,FALSE))</f>
        <v>0</v>
      </c>
      <c r="I65" s="156">
        <f>IF(B65="",,VLOOKUP(B65,'RUN LIFE'!$C$6:$E$370,3,FALSE))</f>
        <v>0</v>
      </c>
      <c r="J65" s="157" t="str">
        <f t="shared" si="0"/>
        <v>TIPO C</v>
      </c>
    </row>
    <row r="66" spans="2:10" ht="15.75" thickBot="1">
      <c r="B66" s="166"/>
      <c r="C66" s="40">
        <f>IF(B66="",,VLOOKUP(B66,'Cierre Diario'!A269:AD902,4,FALSE))</f>
        <v>0</v>
      </c>
      <c r="D66" s="155">
        <f>IF(B66="",,VLOOKUP(B66,'Cierre Diario'!A269:AD902,8,FALSE))</f>
        <v>0</v>
      </c>
      <c r="E66" s="156">
        <f>IF(B66="",,VLOOKUP(B66,'Cierre Diario'!A269:AD902,9,FALSE))</f>
        <v>0</v>
      </c>
      <c r="F66" s="155">
        <f>IF(B66="",,VLOOKUP(B66,'Cierre Diario'!A269:AD902,12,FALSE))</f>
        <v>0</v>
      </c>
      <c r="G66" s="155">
        <f>IF(B66="",,VLOOKUP(B66,'Cierre Diario'!A269:AD902,14,FALSE))</f>
        <v>0</v>
      </c>
      <c r="H66" s="155">
        <f>IF(B66="",,VLOOKUP(B66,'Cierre Diario'!A269:AD902,18,FALSE))</f>
        <v>0</v>
      </c>
      <c r="I66" s="156">
        <f>IF(B66="",,VLOOKUP(B66,'RUN LIFE'!$C$6:$E$370,3,FALSE))</f>
        <v>0</v>
      </c>
      <c r="J66" s="157" t="str">
        <f t="shared" si="0"/>
        <v>TIPO C</v>
      </c>
    </row>
    <row r="67" spans="2:10" ht="15.75" thickBot="1">
      <c r="B67" s="166"/>
      <c r="C67" s="40">
        <f>IF(B67="",,VLOOKUP(B67,'Cierre Diario'!A270:AD903,4,FALSE))</f>
        <v>0</v>
      </c>
      <c r="D67" s="155">
        <f>IF(B67="",,VLOOKUP(B67,'Cierre Diario'!A270:AD903,8,FALSE))</f>
        <v>0</v>
      </c>
      <c r="E67" s="156">
        <f>IF(B67="",,VLOOKUP(B67,'Cierre Diario'!A270:AD903,9,FALSE))</f>
        <v>0</v>
      </c>
      <c r="F67" s="155">
        <f>IF(B67="",,VLOOKUP(B67,'Cierre Diario'!A270:AD903,12,FALSE))</f>
        <v>0</v>
      </c>
      <c r="G67" s="155">
        <f>IF(B67="",,VLOOKUP(B67,'Cierre Diario'!A270:AD903,14,FALSE))</f>
        <v>0</v>
      </c>
      <c r="H67" s="155">
        <f>IF(B67="",,VLOOKUP(B67,'Cierre Diario'!A270:AD903,18,FALSE))</f>
        <v>0</v>
      </c>
      <c r="I67" s="156">
        <f>IF(B67="",,VLOOKUP(B67,'RUN LIFE'!$C$6:$E$370,3,FALSE))</f>
        <v>0</v>
      </c>
      <c r="J67" s="157" t="str">
        <f t="shared" si="0"/>
        <v>TIPO C</v>
      </c>
    </row>
    <row r="68" spans="2:10" ht="15.75" thickBot="1">
      <c r="B68" s="166"/>
      <c r="C68" s="40">
        <f>IF(B68="",,VLOOKUP(B68,'Cierre Diario'!A271:AD904,4,FALSE))</f>
        <v>0</v>
      </c>
      <c r="D68" s="155">
        <f>IF(B68="",,VLOOKUP(B68,'Cierre Diario'!A271:AD904,8,FALSE))</f>
        <v>0</v>
      </c>
      <c r="E68" s="156">
        <f>IF(B68="",,VLOOKUP(B68,'Cierre Diario'!A271:AD904,9,FALSE))</f>
        <v>0</v>
      </c>
      <c r="F68" s="155">
        <f>IF(B68="",,VLOOKUP(B68,'Cierre Diario'!A271:AD904,12,FALSE))</f>
        <v>0</v>
      </c>
      <c r="G68" s="155">
        <f>IF(B68="",,VLOOKUP(B68,'Cierre Diario'!A271:AD904,14,FALSE))</f>
        <v>0</v>
      </c>
      <c r="H68" s="155">
        <f>IF(B68="",,VLOOKUP(B68,'Cierre Diario'!A271:AD904,18,FALSE))</f>
        <v>0</v>
      </c>
      <c r="I68" s="156">
        <f>IF(B68="",,VLOOKUP(B68,'RUN LIFE'!$C$6:$E$370,3,FALSE))</f>
        <v>0</v>
      </c>
      <c r="J68" s="157" t="str">
        <f t="shared" si="0"/>
        <v>TIPO C</v>
      </c>
    </row>
    <row r="69" spans="2:10" ht="15.75" thickBot="1">
      <c r="B69" s="166"/>
      <c r="C69" s="40">
        <f>IF(B69="",,VLOOKUP(B69,'Cierre Diario'!A272:AD905,4,FALSE))</f>
        <v>0</v>
      </c>
      <c r="D69" s="155">
        <f>IF(B69="",,VLOOKUP(B69,'Cierre Diario'!A272:AD905,8,FALSE))</f>
        <v>0</v>
      </c>
      <c r="E69" s="156">
        <f>IF(B69="",,VLOOKUP(B69,'Cierre Diario'!A272:AD905,9,FALSE))</f>
        <v>0</v>
      </c>
      <c r="F69" s="155">
        <f>IF(B69="",,VLOOKUP(B69,'Cierre Diario'!A272:AD905,12,FALSE))</f>
        <v>0</v>
      </c>
      <c r="G69" s="155">
        <f>IF(B69="",,VLOOKUP(B69,'Cierre Diario'!A272:AD905,14,FALSE))</f>
        <v>0</v>
      </c>
      <c r="H69" s="155">
        <f>IF(B69="",,VLOOKUP(B69,'Cierre Diario'!A272:AD905,18,FALSE))</f>
        <v>0</v>
      </c>
      <c r="I69" s="156">
        <f>IF(B69="",,VLOOKUP(B69,'RUN LIFE'!$C$6:$E$370,3,FALSE))</f>
        <v>0</v>
      </c>
      <c r="J69" s="157" t="str">
        <f t="shared" si="0"/>
        <v>TIPO C</v>
      </c>
    </row>
    <row r="70" spans="2:10" ht="15.75" thickBot="1">
      <c r="B70" s="166"/>
      <c r="C70" s="40">
        <f>IF(B70="",,VLOOKUP(B70,'Cierre Diario'!A273:AD906,4,FALSE))</f>
        <v>0</v>
      </c>
      <c r="D70" s="155">
        <f>IF(B70="",,VLOOKUP(B70,'Cierre Diario'!A273:AD906,8,FALSE))</f>
        <v>0</v>
      </c>
      <c r="E70" s="156">
        <f>IF(B70="",,VLOOKUP(B70,'Cierre Diario'!A273:AD906,9,FALSE))</f>
        <v>0</v>
      </c>
      <c r="F70" s="155">
        <f>IF(B70="",,VLOOKUP(B70,'Cierre Diario'!A273:AD906,12,FALSE))</f>
        <v>0</v>
      </c>
      <c r="G70" s="155">
        <f>IF(B70="",,VLOOKUP(B70,'Cierre Diario'!A273:AD906,14,FALSE))</f>
        <v>0</v>
      </c>
      <c r="H70" s="155">
        <f>IF(B70="",,VLOOKUP(B70,'Cierre Diario'!A273:AD906,18,FALSE))</f>
        <v>0</v>
      </c>
      <c r="I70" s="156">
        <f>IF(B70="",,VLOOKUP(B70,'RUN LIFE'!$C$6:$E$370,3,FALSE))</f>
        <v>0</v>
      </c>
      <c r="J70" s="157" t="str">
        <f t="shared" si="0"/>
        <v>TIPO C</v>
      </c>
    </row>
    <row r="71" spans="2:10" ht="15.75" thickBot="1">
      <c r="B71" s="166"/>
      <c r="C71" s="40">
        <f>IF(B71="",,VLOOKUP(B71,'Cierre Diario'!A274:AD907,4,FALSE))</f>
        <v>0</v>
      </c>
      <c r="D71" s="155">
        <f>IF(B71="",,VLOOKUP(B71,'Cierre Diario'!A274:AD907,8,FALSE))</f>
        <v>0</v>
      </c>
      <c r="E71" s="156">
        <f>IF(B71="",,VLOOKUP(B71,'Cierre Diario'!A274:AD907,9,FALSE))</f>
        <v>0</v>
      </c>
      <c r="F71" s="155">
        <f>IF(B71="",,VLOOKUP(B71,'Cierre Diario'!A274:AD907,12,FALSE))</f>
        <v>0</v>
      </c>
      <c r="G71" s="155">
        <f>IF(B71="",,VLOOKUP(B71,'Cierre Diario'!A274:AD907,14,FALSE))</f>
        <v>0</v>
      </c>
      <c r="H71" s="155">
        <f>IF(B71="",,VLOOKUP(B71,'Cierre Diario'!A274:AD907,18,FALSE))</f>
        <v>0</v>
      </c>
      <c r="I71" s="156">
        <f>IF(B71="",,VLOOKUP(B71,'RUN LIFE'!$C$6:$E$370,3,FALSE))</f>
        <v>0</v>
      </c>
      <c r="J71" s="157" t="str">
        <f t="shared" si="0"/>
        <v>TIPO C</v>
      </c>
    </row>
    <row r="72" spans="2:10" ht="15.75" thickBot="1">
      <c r="B72" s="166"/>
      <c r="C72" s="40">
        <f>IF(B72="",,VLOOKUP(B72,'Cierre Diario'!A275:AD908,4,FALSE))</f>
        <v>0</v>
      </c>
      <c r="D72" s="155">
        <f>IF(B72="",,VLOOKUP(B72,'Cierre Diario'!A275:AD908,8,FALSE))</f>
        <v>0</v>
      </c>
      <c r="E72" s="156">
        <f>IF(B72="",,VLOOKUP(B72,'Cierre Diario'!A275:AD908,9,FALSE))</f>
        <v>0</v>
      </c>
      <c r="F72" s="155">
        <f>IF(B72="",,VLOOKUP(B72,'Cierre Diario'!A275:AD908,12,FALSE))</f>
        <v>0</v>
      </c>
      <c r="G72" s="155">
        <f>IF(B72="",,VLOOKUP(B72,'Cierre Diario'!A275:AD908,14,FALSE))</f>
        <v>0</v>
      </c>
      <c r="H72" s="155">
        <f>IF(B72="",,VLOOKUP(B72,'Cierre Diario'!A275:AD908,18,FALSE))</f>
        <v>0</v>
      </c>
      <c r="I72" s="156">
        <f>IF(B72="",,VLOOKUP(B72,'RUN LIFE'!$C$6:$E$370,3,FALSE))</f>
        <v>0</v>
      </c>
      <c r="J72" s="157" t="str">
        <f t="shared" si="0"/>
        <v>TIPO C</v>
      </c>
    </row>
    <row r="73" spans="2:10" ht="15.75" thickBot="1">
      <c r="B73" s="166"/>
      <c r="C73" s="40">
        <f>IF(B73="",,VLOOKUP(B73,'Cierre Diario'!A276:AD909,4,FALSE))</f>
        <v>0</v>
      </c>
      <c r="D73" s="155">
        <f>IF(B73="",,VLOOKUP(B73,'Cierre Diario'!A276:AD909,8,FALSE))</f>
        <v>0</v>
      </c>
      <c r="E73" s="156">
        <f>IF(B73="",,VLOOKUP(B73,'Cierre Diario'!A276:AD909,9,FALSE))</f>
        <v>0</v>
      </c>
      <c r="F73" s="155">
        <f>IF(B73="",,VLOOKUP(B73,'Cierre Diario'!A276:AD909,12,FALSE))</f>
        <v>0</v>
      </c>
      <c r="G73" s="155">
        <f>IF(B73="",,VLOOKUP(B73,'Cierre Diario'!A276:AD909,14,FALSE))</f>
        <v>0</v>
      </c>
      <c r="H73" s="155">
        <f>IF(B73="",,VLOOKUP(B73,'Cierre Diario'!A276:AD909,18,FALSE))</f>
        <v>0</v>
      </c>
      <c r="I73" s="156">
        <f>IF(B73="",,VLOOKUP(B73,'RUN LIFE'!$C$6:$E$370,3,FALSE))</f>
        <v>0</v>
      </c>
      <c r="J73" s="157" t="str">
        <f t="shared" si="0"/>
        <v>TIPO C</v>
      </c>
    </row>
    <row r="74" spans="2:10" ht="15.75" thickBot="1">
      <c r="B74" s="166"/>
      <c r="C74" s="40">
        <f>IF(B74="",,VLOOKUP(B74,'Cierre Diario'!A277:AD910,4,FALSE))</f>
        <v>0</v>
      </c>
      <c r="D74" s="155">
        <f>IF(B74="",,VLOOKUP(B74,'Cierre Diario'!A277:AD910,8,FALSE))</f>
        <v>0</v>
      </c>
      <c r="E74" s="156">
        <f>IF(B74="",,VLOOKUP(B74,'Cierre Diario'!A277:AD910,9,FALSE))</f>
        <v>0</v>
      </c>
      <c r="F74" s="155">
        <f>IF(B74="",,VLOOKUP(B74,'Cierre Diario'!A277:AD910,12,FALSE))</f>
        <v>0</v>
      </c>
      <c r="G74" s="155">
        <f>IF(B74="",,VLOOKUP(B74,'Cierre Diario'!A277:AD910,14,FALSE))</f>
        <v>0</v>
      </c>
      <c r="H74" s="155">
        <f>IF(B74="",,VLOOKUP(B74,'Cierre Diario'!A277:AD910,18,FALSE))</f>
        <v>0</v>
      </c>
      <c r="I74" s="156">
        <f>IF(B74="",,VLOOKUP(B74,'RUN LIFE'!$C$6:$E$370,3,FALSE))</f>
        <v>0</v>
      </c>
      <c r="J74" s="157" t="str">
        <f t="shared" si="0"/>
        <v>TIPO C</v>
      </c>
    </row>
    <row r="75" spans="2:10" ht="15.75" thickBot="1">
      <c r="B75" s="166"/>
      <c r="C75" s="40">
        <f>IF(B75="",,VLOOKUP(B75,'Cierre Diario'!A278:AD911,4,FALSE))</f>
        <v>0</v>
      </c>
      <c r="D75" s="155">
        <f>IF(B75="",,VLOOKUP(B75,'Cierre Diario'!A278:AD911,8,FALSE))</f>
        <v>0</v>
      </c>
      <c r="E75" s="156">
        <f>IF(B75="",,VLOOKUP(B75,'Cierre Diario'!A278:AD911,9,FALSE))</f>
        <v>0</v>
      </c>
      <c r="F75" s="155">
        <f>IF(B75="",,VLOOKUP(B75,'Cierre Diario'!A278:AD911,12,FALSE))</f>
        <v>0</v>
      </c>
      <c r="G75" s="155">
        <f>IF(B75="",,VLOOKUP(B75,'Cierre Diario'!A278:AD911,14,FALSE))</f>
        <v>0</v>
      </c>
      <c r="H75" s="155">
        <f>IF(B75="",,VLOOKUP(B75,'Cierre Diario'!A278:AD911,18,FALSE))</f>
        <v>0</v>
      </c>
      <c r="I75" s="156">
        <f>IF(B75="",,VLOOKUP(B75,'RUN LIFE'!$C$6:$E$370,3,FALSE))</f>
        <v>0</v>
      </c>
      <c r="J75" s="157" t="str">
        <f t="shared" si="0"/>
        <v>TIPO C</v>
      </c>
    </row>
    <row r="76" spans="2:10" ht="15.75" thickBot="1">
      <c r="B76" s="166"/>
      <c r="C76" s="40">
        <f>IF(B76="",,VLOOKUP(B76,'Cierre Diario'!A279:AD912,4,FALSE))</f>
        <v>0</v>
      </c>
      <c r="D76" s="155">
        <f>IF(B76="",,VLOOKUP(B76,'Cierre Diario'!A279:AD912,8,FALSE))</f>
        <v>0</v>
      </c>
      <c r="E76" s="156">
        <f>IF(B76="",,VLOOKUP(B76,'Cierre Diario'!A279:AD912,9,FALSE))</f>
        <v>0</v>
      </c>
      <c r="F76" s="155">
        <f>IF(B76="",,VLOOKUP(B76,'Cierre Diario'!A279:AD912,12,FALSE))</f>
        <v>0</v>
      </c>
      <c r="G76" s="155">
        <f>IF(B76="",,VLOOKUP(B76,'Cierre Diario'!A279:AD912,14,FALSE))</f>
        <v>0</v>
      </c>
      <c r="H76" s="155">
        <f>IF(B76="",,VLOOKUP(B76,'Cierre Diario'!A279:AD912,18,FALSE))</f>
        <v>0</v>
      </c>
      <c r="I76" s="156">
        <f>IF(B76="",,VLOOKUP(B76,'RUN LIFE'!$C$6:$E$370,3,FALSE))</f>
        <v>0</v>
      </c>
      <c r="J76" s="157" t="str">
        <f t="shared" si="0"/>
        <v>TIPO C</v>
      </c>
    </row>
    <row r="77" spans="2:10" ht="15.75" thickBot="1">
      <c r="B77" s="166"/>
      <c r="C77" s="40">
        <f>IF(B77="",,VLOOKUP(B77,'Cierre Diario'!A280:AD913,4,FALSE))</f>
        <v>0</v>
      </c>
      <c r="D77" s="155">
        <f>IF(B77="",,VLOOKUP(B77,'Cierre Diario'!A280:AD913,8,FALSE))</f>
        <v>0</v>
      </c>
      <c r="E77" s="156">
        <f>IF(B77="",,VLOOKUP(B77,'Cierre Diario'!A280:AD913,9,FALSE))</f>
        <v>0</v>
      </c>
      <c r="F77" s="155">
        <f>IF(B77="",,VLOOKUP(B77,'Cierre Diario'!A280:AD913,12,FALSE))</f>
        <v>0</v>
      </c>
      <c r="G77" s="155">
        <f>IF(B77="",,VLOOKUP(B77,'Cierre Diario'!A280:AD913,14,FALSE))</f>
        <v>0</v>
      </c>
      <c r="H77" s="155">
        <f>IF(B77="",,VLOOKUP(B77,'Cierre Diario'!A280:AD913,18,FALSE))</f>
        <v>0</v>
      </c>
      <c r="I77" s="156">
        <f>IF(B77="",,VLOOKUP(B77,'RUN LIFE'!$C$6:$E$370,3,FALSE))</f>
        <v>0</v>
      </c>
      <c r="J77" s="157" t="str">
        <f t="shared" si="0"/>
        <v>TIPO C</v>
      </c>
    </row>
    <row r="78" spans="2:10" ht="15.75" thickBot="1">
      <c r="B78" s="166"/>
      <c r="C78" s="40">
        <f>IF(B78="",,VLOOKUP(B78,'Cierre Diario'!A281:AD914,4,FALSE))</f>
        <v>0</v>
      </c>
      <c r="D78" s="155">
        <f>IF(B78="",,VLOOKUP(B78,'Cierre Diario'!A281:AD914,8,FALSE))</f>
        <v>0</v>
      </c>
      <c r="E78" s="156">
        <f>IF(B78="",,VLOOKUP(B78,'Cierre Diario'!A281:AD914,9,FALSE))</f>
        <v>0</v>
      </c>
      <c r="F78" s="155">
        <f>IF(B78="",,VLOOKUP(B78,'Cierre Diario'!A281:AD914,12,FALSE))</f>
        <v>0</v>
      </c>
      <c r="G78" s="155">
        <f>IF(B78="",,VLOOKUP(B78,'Cierre Diario'!A281:AD914,14,FALSE))</f>
        <v>0</v>
      </c>
      <c r="H78" s="155">
        <f>IF(B78="",,VLOOKUP(B78,'Cierre Diario'!A281:AD914,18,FALSE))</f>
        <v>0</v>
      </c>
      <c r="I78" s="156">
        <f>IF(B78="",,VLOOKUP(B78,'RUN LIFE'!$C$6:$E$370,3,FALSE))</f>
        <v>0</v>
      </c>
      <c r="J78" s="157" t="str">
        <f t="shared" si="0"/>
        <v>TIPO C</v>
      </c>
    </row>
    <row r="79" spans="2:10" ht="15.75" thickBot="1">
      <c r="B79" s="166"/>
      <c r="C79" s="40">
        <f>IF(B79="",,VLOOKUP(B79,'Cierre Diario'!A282:AD915,4,FALSE))</f>
        <v>0</v>
      </c>
      <c r="D79" s="155">
        <f>IF(B79="",,VLOOKUP(B79,'Cierre Diario'!A282:AD915,8,FALSE))</f>
        <v>0</v>
      </c>
      <c r="E79" s="156">
        <f>IF(B79="",,VLOOKUP(B79,'Cierre Diario'!A282:AD915,9,FALSE))</f>
        <v>0</v>
      </c>
      <c r="F79" s="155">
        <f>IF(B79="",,VLOOKUP(B79,'Cierre Diario'!A282:AD915,12,FALSE))</f>
        <v>0</v>
      </c>
      <c r="G79" s="155">
        <f>IF(B79="",,VLOOKUP(B79,'Cierre Diario'!A282:AD915,14,FALSE))</f>
        <v>0</v>
      </c>
      <c r="H79" s="155">
        <f>IF(B79="",,VLOOKUP(B79,'Cierre Diario'!A282:AD915,18,FALSE))</f>
        <v>0</v>
      </c>
      <c r="I79" s="156">
        <f>IF(B79="",,VLOOKUP(B79,'RUN LIFE'!$C$6:$E$370,3,FALSE))</f>
        <v>0</v>
      </c>
      <c r="J79" s="157" t="str">
        <f t="shared" ref="J79:J142" si="1">IF(E79&lt;149,"TIPO C",IF(E79&lt;399,"TIPO B",IF(E79&lt;1000,"TIPO A","TIPO AA")))</f>
        <v>TIPO C</v>
      </c>
    </row>
    <row r="80" spans="2:10" ht="15.75" thickBot="1">
      <c r="B80" s="166"/>
      <c r="C80" s="40">
        <f>IF(B80="",,VLOOKUP(B80,'Cierre Diario'!A283:AD916,4,FALSE))</f>
        <v>0</v>
      </c>
      <c r="D80" s="155">
        <f>IF(B80="",,VLOOKUP(B80,'Cierre Diario'!A283:AD916,8,FALSE))</f>
        <v>0</v>
      </c>
      <c r="E80" s="156">
        <f>IF(B80="",,VLOOKUP(B80,'Cierre Diario'!A283:AD916,9,FALSE))</f>
        <v>0</v>
      </c>
      <c r="F80" s="155">
        <f>IF(B80="",,VLOOKUP(B80,'Cierre Diario'!A283:AD916,12,FALSE))</f>
        <v>0</v>
      </c>
      <c r="G80" s="155">
        <f>IF(B80="",,VLOOKUP(B80,'Cierre Diario'!A283:AD916,14,FALSE))</f>
        <v>0</v>
      </c>
      <c r="H80" s="155">
        <f>IF(B80="",,VLOOKUP(B80,'Cierre Diario'!A283:AD916,18,FALSE))</f>
        <v>0</v>
      </c>
      <c r="I80" s="156">
        <f>IF(B80="",,VLOOKUP(B80,'RUN LIFE'!$C$6:$E$370,3,FALSE))</f>
        <v>0</v>
      </c>
      <c r="J80" s="157" t="str">
        <f t="shared" si="1"/>
        <v>TIPO C</v>
      </c>
    </row>
    <row r="81" spans="2:10" ht="15.75" thickBot="1">
      <c r="B81" s="166"/>
      <c r="C81" s="40">
        <f>IF(B81="",,VLOOKUP(B81,'Cierre Diario'!A284:AD917,4,FALSE))</f>
        <v>0</v>
      </c>
      <c r="D81" s="155">
        <f>IF(B81="",,VLOOKUP(B81,'Cierre Diario'!A284:AD917,8,FALSE))</f>
        <v>0</v>
      </c>
      <c r="E81" s="156">
        <f>IF(B81="",,VLOOKUP(B81,'Cierre Diario'!A284:AD917,9,FALSE))</f>
        <v>0</v>
      </c>
      <c r="F81" s="155">
        <f>IF(B81="",,VLOOKUP(B81,'Cierre Diario'!A284:AD917,12,FALSE))</f>
        <v>0</v>
      </c>
      <c r="G81" s="155">
        <f>IF(B81="",,VLOOKUP(B81,'Cierre Diario'!A284:AD917,14,FALSE))</f>
        <v>0</v>
      </c>
      <c r="H81" s="155">
        <f>IF(B81="",,VLOOKUP(B81,'Cierre Diario'!A284:AD917,18,FALSE))</f>
        <v>0</v>
      </c>
      <c r="I81" s="156">
        <f>IF(B81="",,VLOOKUP(B81,'RUN LIFE'!$C$6:$E$370,3,FALSE))</f>
        <v>0</v>
      </c>
      <c r="J81" s="157" t="str">
        <f t="shared" si="1"/>
        <v>TIPO C</v>
      </c>
    </row>
    <row r="82" spans="2:10" ht="15.75" thickBot="1">
      <c r="B82" s="166"/>
      <c r="C82" s="40">
        <f>IF(B82="",,VLOOKUP(B82,'Cierre Diario'!A285:AD918,4,FALSE))</f>
        <v>0</v>
      </c>
      <c r="D82" s="155">
        <f>IF(B82="",,VLOOKUP(B82,'Cierre Diario'!A285:AD918,8,FALSE))</f>
        <v>0</v>
      </c>
      <c r="E82" s="156">
        <f>IF(B82="",,VLOOKUP(B82,'Cierre Diario'!A285:AD918,9,FALSE))</f>
        <v>0</v>
      </c>
      <c r="F82" s="155">
        <f>IF(B82="",,VLOOKUP(B82,'Cierre Diario'!A285:AD918,12,FALSE))</f>
        <v>0</v>
      </c>
      <c r="G82" s="155">
        <f>IF(B82="",,VLOOKUP(B82,'Cierre Diario'!A285:AD918,14,FALSE))</f>
        <v>0</v>
      </c>
      <c r="H82" s="155">
        <f>IF(B82="",,VLOOKUP(B82,'Cierre Diario'!A285:AD918,18,FALSE))</f>
        <v>0</v>
      </c>
      <c r="I82" s="156">
        <f>IF(B82="",,VLOOKUP(B82,'RUN LIFE'!$C$6:$E$370,3,FALSE))</f>
        <v>0</v>
      </c>
      <c r="J82" s="157" t="str">
        <f t="shared" si="1"/>
        <v>TIPO C</v>
      </c>
    </row>
    <row r="83" spans="2:10" ht="15.75" thickBot="1">
      <c r="B83" s="166"/>
      <c r="C83" s="40">
        <f>IF(B83="",,VLOOKUP(B83,'Cierre Diario'!A286:AD919,4,FALSE))</f>
        <v>0</v>
      </c>
      <c r="D83" s="155">
        <f>IF(B83="",,VLOOKUP(B83,'Cierre Diario'!A286:AD919,8,FALSE))</f>
        <v>0</v>
      </c>
      <c r="E83" s="156">
        <f>IF(B83="",,VLOOKUP(B83,'Cierre Diario'!A286:AD919,9,FALSE))</f>
        <v>0</v>
      </c>
      <c r="F83" s="155">
        <f>IF(B83="",,VLOOKUP(B83,'Cierre Diario'!A286:AD919,12,FALSE))</f>
        <v>0</v>
      </c>
      <c r="G83" s="155">
        <f>IF(B83="",,VLOOKUP(B83,'Cierre Diario'!A286:AD919,14,FALSE))</f>
        <v>0</v>
      </c>
      <c r="H83" s="155">
        <f>IF(B83="",,VLOOKUP(B83,'Cierre Diario'!A286:AD919,18,FALSE))</f>
        <v>0</v>
      </c>
      <c r="I83" s="156">
        <f>IF(B83="",,VLOOKUP(B83,'RUN LIFE'!$C$6:$E$370,3,FALSE))</f>
        <v>0</v>
      </c>
      <c r="J83" s="157" t="str">
        <f t="shared" si="1"/>
        <v>TIPO C</v>
      </c>
    </row>
    <row r="84" spans="2:10" ht="15.75" thickBot="1">
      <c r="B84" s="166"/>
      <c r="C84" s="40">
        <f>IF(B84="",,VLOOKUP(B84,'Cierre Diario'!A287:AD920,4,FALSE))</f>
        <v>0</v>
      </c>
      <c r="D84" s="155">
        <f>IF(B84="",,VLOOKUP(B84,'Cierre Diario'!A287:AD920,8,FALSE))</f>
        <v>0</v>
      </c>
      <c r="E84" s="156">
        <f>IF(B84="",,VLOOKUP(B84,'Cierre Diario'!A287:AD920,9,FALSE))</f>
        <v>0</v>
      </c>
      <c r="F84" s="155">
        <f>IF(B84="",,VLOOKUP(B84,'Cierre Diario'!A287:AD920,12,FALSE))</f>
        <v>0</v>
      </c>
      <c r="G84" s="155">
        <f>IF(B84="",,VLOOKUP(B84,'Cierre Diario'!A287:AD920,14,FALSE))</f>
        <v>0</v>
      </c>
      <c r="H84" s="155">
        <f>IF(B84="",,VLOOKUP(B84,'Cierre Diario'!A287:AD920,18,FALSE))</f>
        <v>0</v>
      </c>
      <c r="I84" s="156">
        <f>IF(B84="",,VLOOKUP(B84,'RUN LIFE'!$C$6:$E$370,3,FALSE))</f>
        <v>0</v>
      </c>
      <c r="J84" s="157" t="str">
        <f t="shared" si="1"/>
        <v>TIPO C</v>
      </c>
    </row>
    <row r="85" spans="2:10" ht="15.75" thickBot="1">
      <c r="B85" s="166"/>
      <c r="C85" s="40">
        <f>IF(B85="",,VLOOKUP(B85,'Cierre Diario'!A288:AD921,4,FALSE))</f>
        <v>0</v>
      </c>
      <c r="D85" s="155">
        <f>IF(B85="",,VLOOKUP(B85,'Cierre Diario'!A288:AD921,8,FALSE))</f>
        <v>0</v>
      </c>
      <c r="E85" s="156">
        <f>IF(B85="",,VLOOKUP(B85,'Cierre Diario'!A288:AD921,9,FALSE))</f>
        <v>0</v>
      </c>
      <c r="F85" s="155">
        <f>IF(B85="",,VLOOKUP(B85,'Cierre Diario'!A288:AD921,12,FALSE))</f>
        <v>0</v>
      </c>
      <c r="G85" s="155">
        <f>IF(B85="",,VLOOKUP(B85,'Cierre Diario'!A288:AD921,14,FALSE))</f>
        <v>0</v>
      </c>
      <c r="H85" s="155">
        <f>IF(B85="",,VLOOKUP(B85,'Cierre Diario'!A288:AD921,18,FALSE))</f>
        <v>0</v>
      </c>
      <c r="I85" s="156">
        <f>IF(B85="",,VLOOKUP(B85,'RUN LIFE'!$C$6:$E$370,3,FALSE))</f>
        <v>0</v>
      </c>
      <c r="J85" s="157" t="str">
        <f t="shared" si="1"/>
        <v>TIPO C</v>
      </c>
    </row>
    <row r="86" spans="2:10" ht="15.75" thickBot="1">
      <c r="B86" s="166"/>
      <c r="C86" s="40">
        <f>IF(B86="",,VLOOKUP(B86,'Cierre Diario'!A289:AD922,4,FALSE))</f>
        <v>0</v>
      </c>
      <c r="D86" s="155">
        <f>IF(B86="",,VLOOKUP(B86,'Cierre Diario'!A289:AD922,8,FALSE))</f>
        <v>0</v>
      </c>
      <c r="E86" s="156">
        <f>IF(B86="",,VLOOKUP(B86,'Cierre Diario'!A289:AD922,9,FALSE))</f>
        <v>0</v>
      </c>
      <c r="F86" s="155">
        <f>IF(B86="",,VLOOKUP(B86,'Cierre Diario'!A289:AD922,12,FALSE))</f>
        <v>0</v>
      </c>
      <c r="G86" s="155">
        <f>IF(B86="",,VLOOKUP(B86,'Cierre Diario'!A289:AD922,14,FALSE))</f>
        <v>0</v>
      </c>
      <c r="H86" s="155">
        <f>IF(B86="",,VLOOKUP(B86,'Cierre Diario'!A289:AD922,18,FALSE))</f>
        <v>0</v>
      </c>
      <c r="I86" s="156">
        <f>IF(B86="",,VLOOKUP(B86,'RUN LIFE'!$C$6:$E$370,3,FALSE))</f>
        <v>0</v>
      </c>
      <c r="J86" s="157" t="str">
        <f t="shared" si="1"/>
        <v>TIPO C</v>
      </c>
    </row>
    <row r="87" spans="2:10" ht="15.75" thickBot="1">
      <c r="B87" s="166"/>
      <c r="C87" s="40">
        <f>IF(B87="",,VLOOKUP(B87,'Cierre Diario'!A290:AD923,4,FALSE))</f>
        <v>0</v>
      </c>
      <c r="D87" s="155">
        <f>IF(B87="",,VLOOKUP(B87,'Cierre Diario'!A290:AD923,8,FALSE))</f>
        <v>0</v>
      </c>
      <c r="E87" s="156">
        <f>IF(B87="",,VLOOKUP(B87,'Cierre Diario'!A290:AD923,9,FALSE))</f>
        <v>0</v>
      </c>
      <c r="F87" s="155">
        <f>IF(B87="",,VLOOKUP(B87,'Cierre Diario'!A290:AD923,12,FALSE))</f>
        <v>0</v>
      </c>
      <c r="G87" s="155">
        <f>IF(B87="",,VLOOKUP(B87,'Cierre Diario'!A290:AD923,14,FALSE))</f>
        <v>0</v>
      </c>
      <c r="H87" s="155">
        <f>IF(B87="",,VLOOKUP(B87,'Cierre Diario'!A290:AD923,18,FALSE))</f>
        <v>0</v>
      </c>
      <c r="I87" s="156">
        <f>IF(B87="",,VLOOKUP(B87,'RUN LIFE'!$C$6:$E$370,3,FALSE))</f>
        <v>0</v>
      </c>
      <c r="J87" s="157" t="str">
        <f t="shared" si="1"/>
        <v>TIPO C</v>
      </c>
    </row>
    <row r="88" spans="2:10" ht="15.75" thickBot="1">
      <c r="B88" s="166"/>
      <c r="C88" s="40">
        <f>IF(B88="",,VLOOKUP(B88,'Cierre Diario'!A291:AD924,4,FALSE))</f>
        <v>0</v>
      </c>
      <c r="D88" s="155">
        <f>IF(B88="",,VLOOKUP(B88,'Cierre Diario'!A291:AD924,8,FALSE))</f>
        <v>0</v>
      </c>
      <c r="E88" s="156">
        <f>IF(B88="",,VLOOKUP(B88,'Cierre Diario'!A291:AD924,9,FALSE))</f>
        <v>0</v>
      </c>
      <c r="F88" s="155">
        <f>IF(B88="",,VLOOKUP(B88,'Cierre Diario'!A291:AD924,12,FALSE))</f>
        <v>0</v>
      </c>
      <c r="G88" s="155">
        <f>IF(B88="",,VLOOKUP(B88,'Cierre Diario'!A291:AD924,14,FALSE))</f>
        <v>0</v>
      </c>
      <c r="H88" s="155">
        <f>IF(B88="",,VLOOKUP(B88,'Cierre Diario'!A291:AD924,18,FALSE))</f>
        <v>0</v>
      </c>
      <c r="I88" s="156">
        <f>IF(B88="",,VLOOKUP(B88,'RUN LIFE'!$C$6:$E$370,3,FALSE))</f>
        <v>0</v>
      </c>
      <c r="J88" s="157" t="str">
        <f t="shared" si="1"/>
        <v>TIPO C</v>
      </c>
    </row>
    <row r="89" spans="2:10" ht="15.75" thickBot="1">
      <c r="B89" s="166"/>
      <c r="C89" s="40">
        <f>IF(B89="",,VLOOKUP(B89,'Cierre Diario'!A292:AD925,4,FALSE))</f>
        <v>0</v>
      </c>
      <c r="D89" s="155">
        <f>IF(B89="",,VLOOKUP(B89,'Cierre Diario'!A292:AD925,8,FALSE))</f>
        <v>0</v>
      </c>
      <c r="E89" s="156">
        <f>IF(B89="",,VLOOKUP(B89,'Cierre Diario'!A292:AD925,9,FALSE))</f>
        <v>0</v>
      </c>
      <c r="F89" s="155">
        <f>IF(B89="",,VLOOKUP(B89,'Cierre Diario'!A292:AD925,12,FALSE))</f>
        <v>0</v>
      </c>
      <c r="G89" s="155">
        <f>IF(B89="",,VLOOKUP(B89,'Cierre Diario'!A292:AD925,14,FALSE))</f>
        <v>0</v>
      </c>
      <c r="H89" s="155">
        <f>IF(B89="",,VLOOKUP(B89,'Cierre Diario'!A292:AD925,18,FALSE))</f>
        <v>0</v>
      </c>
      <c r="I89" s="156">
        <f>IF(B89="",,VLOOKUP(B89,'RUN LIFE'!$C$6:$E$370,3,FALSE))</f>
        <v>0</v>
      </c>
      <c r="J89" s="157" t="str">
        <f t="shared" si="1"/>
        <v>TIPO C</v>
      </c>
    </row>
    <row r="90" spans="2:10" ht="15.75" thickBot="1">
      <c r="B90" s="166"/>
      <c r="C90" s="40">
        <f>IF(B90="",,VLOOKUP(B90,'Cierre Diario'!A293:AD926,4,FALSE))</f>
        <v>0</v>
      </c>
      <c r="D90" s="155">
        <f>IF(B90="",,VLOOKUP(B90,'Cierre Diario'!A293:AD926,8,FALSE))</f>
        <v>0</v>
      </c>
      <c r="E90" s="156">
        <f>IF(B90="",,VLOOKUP(B90,'Cierre Diario'!A293:AD926,9,FALSE))</f>
        <v>0</v>
      </c>
      <c r="F90" s="155">
        <f>IF(B90="",,VLOOKUP(B90,'Cierre Diario'!A293:AD926,12,FALSE))</f>
        <v>0</v>
      </c>
      <c r="G90" s="155">
        <f>IF(B90="",,VLOOKUP(B90,'Cierre Diario'!A293:AD926,14,FALSE))</f>
        <v>0</v>
      </c>
      <c r="H90" s="155">
        <f>IF(B90="",,VLOOKUP(B90,'Cierre Diario'!A293:AD926,18,FALSE))</f>
        <v>0</v>
      </c>
      <c r="I90" s="156">
        <f>IF(B90="",,VLOOKUP(B90,'RUN LIFE'!$C$6:$E$370,3,FALSE))</f>
        <v>0</v>
      </c>
      <c r="J90" s="157" t="str">
        <f t="shared" si="1"/>
        <v>TIPO C</v>
      </c>
    </row>
    <row r="91" spans="2:10" ht="15.75" thickBot="1">
      <c r="B91" s="166"/>
      <c r="C91" s="40">
        <f>IF(B91="",,VLOOKUP(B91,'Cierre Diario'!A294:AD927,4,FALSE))</f>
        <v>0</v>
      </c>
      <c r="D91" s="155">
        <f>IF(B91="",,VLOOKUP(B91,'Cierre Diario'!A294:AD927,8,FALSE))</f>
        <v>0</v>
      </c>
      <c r="E91" s="156">
        <f>IF(B91="",,VLOOKUP(B91,'Cierre Diario'!A294:AD927,9,FALSE))</f>
        <v>0</v>
      </c>
      <c r="F91" s="155">
        <f>IF(B91="",,VLOOKUP(B91,'Cierre Diario'!A294:AD927,12,FALSE))</f>
        <v>0</v>
      </c>
      <c r="G91" s="155">
        <f>IF(B91="",,VLOOKUP(B91,'Cierre Diario'!A294:AD927,14,FALSE))</f>
        <v>0</v>
      </c>
      <c r="H91" s="155">
        <f>IF(B91="",,VLOOKUP(B91,'Cierre Diario'!A294:AD927,18,FALSE))</f>
        <v>0</v>
      </c>
      <c r="I91" s="156">
        <f>IF(B91="",,VLOOKUP(B91,'RUN LIFE'!$C$6:$E$370,3,FALSE))</f>
        <v>0</v>
      </c>
      <c r="J91" s="157" t="str">
        <f t="shared" si="1"/>
        <v>TIPO C</v>
      </c>
    </row>
    <row r="92" spans="2:10" ht="15.75" thickBot="1">
      <c r="B92" s="166"/>
      <c r="C92" s="40">
        <f>IF(B92="",,VLOOKUP(B92,'Cierre Diario'!A295:AD928,4,FALSE))</f>
        <v>0</v>
      </c>
      <c r="D92" s="155">
        <f>IF(B92="",,VLOOKUP(B92,'Cierre Diario'!A295:AD928,8,FALSE))</f>
        <v>0</v>
      </c>
      <c r="E92" s="156">
        <f>IF(B92="",,VLOOKUP(B92,'Cierre Diario'!A295:AD928,9,FALSE))</f>
        <v>0</v>
      </c>
      <c r="F92" s="155">
        <f>IF(B92="",,VLOOKUP(B92,'Cierre Diario'!A295:AD928,12,FALSE))</f>
        <v>0</v>
      </c>
      <c r="G92" s="155">
        <f>IF(B92="",,VLOOKUP(B92,'Cierre Diario'!A295:AD928,14,FALSE))</f>
        <v>0</v>
      </c>
      <c r="H92" s="155">
        <f>IF(B92="",,VLOOKUP(B92,'Cierre Diario'!A295:AD928,18,FALSE))</f>
        <v>0</v>
      </c>
      <c r="I92" s="156">
        <f>IF(B92="",,VLOOKUP(B92,'RUN LIFE'!$C$6:$E$370,3,FALSE))</f>
        <v>0</v>
      </c>
      <c r="J92" s="157" t="str">
        <f t="shared" si="1"/>
        <v>TIPO C</v>
      </c>
    </row>
    <row r="93" spans="2:10" ht="15.75" thickBot="1">
      <c r="B93" s="166"/>
      <c r="C93" s="40">
        <f>IF(B93="",,VLOOKUP(B93,'Cierre Diario'!A296:AD929,4,FALSE))</f>
        <v>0</v>
      </c>
      <c r="D93" s="155">
        <f>IF(B93="",,VLOOKUP(B93,'Cierre Diario'!A296:AD929,8,FALSE))</f>
        <v>0</v>
      </c>
      <c r="E93" s="156">
        <f>IF(B93="",,VLOOKUP(B93,'Cierre Diario'!A296:AD929,9,FALSE))</f>
        <v>0</v>
      </c>
      <c r="F93" s="155">
        <f>IF(B93="",,VLOOKUP(B93,'Cierre Diario'!A296:AD929,12,FALSE))</f>
        <v>0</v>
      </c>
      <c r="G93" s="155">
        <f>IF(B93="",,VLOOKUP(B93,'Cierre Diario'!A296:AD929,14,FALSE))</f>
        <v>0</v>
      </c>
      <c r="H93" s="155">
        <f>IF(B93="",,VLOOKUP(B93,'Cierre Diario'!A296:AD929,18,FALSE))</f>
        <v>0</v>
      </c>
      <c r="I93" s="156">
        <f>IF(B93="",,VLOOKUP(B93,'RUN LIFE'!$C$6:$E$370,3,FALSE))</f>
        <v>0</v>
      </c>
      <c r="J93" s="157" t="str">
        <f t="shared" si="1"/>
        <v>TIPO C</v>
      </c>
    </row>
    <row r="94" spans="2:10" ht="15.75" thickBot="1">
      <c r="B94" s="166"/>
      <c r="C94" s="40">
        <f>IF(B94="",,VLOOKUP(B94,'Cierre Diario'!A297:AD930,4,FALSE))</f>
        <v>0</v>
      </c>
      <c r="D94" s="155">
        <f>IF(B94="",,VLOOKUP(B94,'Cierre Diario'!A297:AD930,8,FALSE))</f>
        <v>0</v>
      </c>
      <c r="E94" s="156">
        <f>IF(B94="",,VLOOKUP(B94,'Cierre Diario'!A297:AD930,9,FALSE))</f>
        <v>0</v>
      </c>
      <c r="F94" s="155">
        <f>IF(B94="",,VLOOKUP(B94,'Cierre Diario'!A297:AD930,12,FALSE))</f>
        <v>0</v>
      </c>
      <c r="G94" s="155">
        <f>IF(B94="",,VLOOKUP(B94,'Cierre Diario'!A297:AD930,14,FALSE))</f>
        <v>0</v>
      </c>
      <c r="H94" s="155">
        <f>IF(B94="",,VLOOKUP(B94,'Cierre Diario'!A297:AD930,18,FALSE))</f>
        <v>0</v>
      </c>
      <c r="I94" s="156">
        <f>IF(B94="",,VLOOKUP(B94,'RUN LIFE'!$C$6:$E$370,3,FALSE))</f>
        <v>0</v>
      </c>
      <c r="J94" s="157" t="str">
        <f t="shared" si="1"/>
        <v>TIPO C</v>
      </c>
    </row>
    <row r="95" spans="2:10" ht="15.75" thickBot="1">
      <c r="B95" s="166"/>
      <c r="C95" s="40">
        <f>IF(B95="",,VLOOKUP(B95,'Cierre Diario'!A298:AD931,4,FALSE))</f>
        <v>0</v>
      </c>
      <c r="D95" s="155">
        <f>IF(B95="",,VLOOKUP(B95,'Cierre Diario'!A298:AD931,8,FALSE))</f>
        <v>0</v>
      </c>
      <c r="E95" s="156">
        <f>IF(B95="",,VLOOKUP(B95,'Cierre Diario'!A298:AD931,9,FALSE))</f>
        <v>0</v>
      </c>
      <c r="F95" s="155">
        <f>IF(B95="",,VLOOKUP(B95,'Cierre Diario'!A298:AD931,12,FALSE))</f>
        <v>0</v>
      </c>
      <c r="G95" s="155">
        <f>IF(B95="",,VLOOKUP(B95,'Cierre Diario'!A298:AD931,14,FALSE))</f>
        <v>0</v>
      </c>
      <c r="H95" s="155">
        <f>IF(B95="",,VLOOKUP(B95,'Cierre Diario'!A298:AD931,18,FALSE))</f>
        <v>0</v>
      </c>
      <c r="I95" s="156">
        <f>IF(B95="",,VLOOKUP(B95,'RUN LIFE'!$C$6:$E$370,3,FALSE))</f>
        <v>0</v>
      </c>
      <c r="J95" s="157" t="str">
        <f t="shared" si="1"/>
        <v>TIPO C</v>
      </c>
    </row>
    <row r="96" spans="2:10" ht="15.75" thickBot="1">
      <c r="B96" s="166"/>
      <c r="C96" s="40">
        <f>IF(B96="",,VLOOKUP(B96,'Cierre Diario'!A299:AD932,4,FALSE))</f>
        <v>0</v>
      </c>
      <c r="D96" s="155">
        <f>IF(B96="",,VLOOKUP(B96,'Cierre Diario'!A299:AD932,8,FALSE))</f>
        <v>0</v>
      </c>
      <c r="E96" s="156">
        <f>IF(B96="",,VLOOKUP(B96,'Cierre Diario'!A299:AD932,9,FALSE))</f>
        <v>0</v>
      </c>
      <c r="F96" s="155">
        <f>IF(B96="",,VLOOKUP(B96,'Cierre Diario'!A299:AD932,12,FALSE))</f>
        <v>0</v>
      </c>
      <c r="G96" s="155">
        <f>IF(B96="",,VLOOKUP(B96,'Cierre Diario'!A299:AD932,14,FALSE))</f>
        <v>0</v>
      </c>
      <c r="H96" s="155">
        <f>IF(B96="",,VLOOKUP(B96,'Cierre Diario'!A299:AD932,18,FALSE))</f>
        <v>0</v>
      </c>
      <c r="I96" s="156">
        <f>IF(B96="",,VLOOKUP(B96,'RUN LIFE'!$C$6:$E$370,3,FALSE))</f>
        <v>0</v>
      </c>
      <c r="J96" s="157" t="str">
        <f t="shared" si="1"/>
        <v>TIPO C</v>
      </c>
    </row>
    <row r="97" spans="2:10" ht="15.75" thickBot="1">
      <c r="B97" s="166"/>
      <c r="C97" s="40">
        <f>IF(B97="",,VLOOKUP(B97,'Cierre Diario'!A300:AD933,4,FALSE))</f>
        <v>0</v>
      </c>
      <c r="D97" s="155">
        <f>IF(B97="",,VLOOKUP(B97,'Cierre Diario'!A300:AD933,8,FALSE))</f>
        <v>0</v>
      </c>
      <c r="E97" s="156">
        <f>IF(B97="",,VLOOKUP(B97,'Cierre Diario'!A300:AD933,9,FALSE))</f>
        <v>0</v>
      </c>
      <c r="F97" s="155">
        <f>IF(B97="",,VLOOKUP(B97,'Cierre Diario'!A300:AD933,12,FALSE))</f>
        <v>0</v>
      </c>
      <c r="G97" s="155">
        <f>IF(B97="",,VLOOKUP(B97,'Cierre Diario'!A300:AD933,14,FALSE))</f>
        <v>0</v>
      </c>
      <c r="H97" s="155">
        <f>IF(B97="",,VLOOKUP(B97,'Cierre Diario'!A300:AD933,18,FALSE))</f>
        <v>0</v>
      </c>
      <c r="I97" s="156">
        <f>IF(B97="",,VLOOKUP(B97,'RUN LIFE'!$C$6:$E$370,3,FALSE))</f>
        <v>0</v>
      </c>
      <c r="J97" s="157" t="str">
        <f t="shared" si="1"/>
        <v>TIPO C</v>
      </c>
    </row>
    <row r="98" spans="2:10" ht="15.75" thickBot="1">
      <c r="B98" s="166"/>
      <c r="C98" s="40">
        <f>IF(B98="",,VLOOKUP(B98,'Cierre Diario'!A301:AD934,4,FALSE))</f>
        <v>0</v>
      </c>
      <c r="D98" s="155">
        <f>IF(B98="",,VLOOKUP(B98,'Cierre Diario'!A301:AD934,8,FALSE))</f>
        <v>0</v>
      </c>
      <c r="E98" s="156">
        <f>IF(B98="",,VLOOKUP(B98,'Cierre Diario'!A301:AD934,9,FALSE))</f>
        <v>0</v>
      </c>
      <c r="F98" s="155">
        <f>IF(B98="",,VLOOKUP(B98,'Cierre Diario'!A301:AD934,12,FALSE))</f>
        <v>0</v>
      </c>
      <c r="G98" s="155">
        <f>IF(B98="",,VLOOKUP(B98,'Cierre Diario'!A301:AD934,14,FALSE))</f>
        <v>0</v>
      </c>
      <c r="H98" s="155">
        <f>IF(B98="",,VLOOKUP(B98,'Cierre Diario'!A301:AD934,18,FALSE))</f>
        <v>0</v>
      </c>
      <c r="I98" s="156">
        <f>IF(B98="",,VLOOKUP(B98,'RUN LIFE'!$C$6:$E$370,3,FALSE))</f>
        <v>0</v>
      </c>
      <c r="J98" s="157" t="str">
        <f t="shared" si="1"/>
        <v>TIPO C</v>
      </c>
    </row>
    <row r="99" spans="2:10" ht="15.75" thickBot="1">
      <c r="B99" s="166"/>
      <c r="C99" s="40">
        <f>IF(B99="",,VLOOKUP(B99,'Cierre Diario'!A302:AD935,4,FALSE))</f>
        <v>0</v>
      </c>
      <c r="D99" s="155">
        <f>IF(B99="",,VLOOKUP(B99,'Cierre Diario'!A302:AD935,8,FALSE))</f>
        <v>0</v>
      </c>
      <c r="E99" s="156">
        <f>IF(B99="",,VLOOKUP(B99,'Cierre Diario'!A302:AD935,9,FALSE))</f>
        <v>0</v>
      </c>
      <c r="F99" s="155">
        <f>IF(B99="",,VLOOKUP(B99,'Cierre Diario'!A302:AD935,12,FALSE))</f>
        <v>0</v>
      </c>
      <c r="G99" s="155">
        <f>IF(B99="",,VLOOKUP(B99,'Cierre Diario'!A302:AD935,14,FALSE))</f>
        <v>0</v>
      </c>
      <c r="H99" s="155">
        <f>IF(B99="",,VLOOKUP(B99,'Cierre Diario'!A302:AD935,18,FALSE))</f>
        <v>0</v>
      </c>
      <c r="I99" s="156">
        <f>IF(B99="",,VLOOKUP(B99,'RUN LIFE'!$C$6:$E$370,3,FALSE))</f>
        <v>0</v>
      </c>
      <c r="J99" s="157" t="str">
        <f t="shared" si="1"/>
        <v>TIPO C</v>
      </c>
    </row>
    <row r="100" spans="2:10" ht="15.75" thickBot="1">
      <c r="B100" s="166"/>
      <c r="C100" s="40">
        <f>IF(B100="",,VLOOKUP(B100,'Cierre Diario'!A303:AD936,4,FALSE))</f>
        <v>0</v>
      </c>
      <c r="D100" s="155">
        <f>IF(B100="",,VLOOKUP(B100,'Cierre Diario'!A303:AD936,8,FALSE))</f>
        <v>0</v>
      </c>
      <c r="E100" s="156">
        <f>IF(B100="",,VLOOKUP(B100,'Cierre Diario'!A303:AD936,9,FALSE))</f>
        <v>0</v>
      </c>
      <c r="F100" s="155">
        <f>IF(B100="",,VLOOKUP(B100,'Cierre Diario'!A303:AD936,12,FALSE))</f>
        <v>0</v>
      </c>
      <c r="G100" s="155">
        <f>IF(B100="",,VLOOKUP(B100,'Cierre Diario'!A303:AD936,14,FALSE))</f>
        <v>0</v>
      </c>
      <c r="H100" s="155">
        <f>IF(B100="",,VLOOKUP(B100,'Cierre Diario'!A303:AD936,18,FALSE))</f>
        <v>0</v>
      </c>
      <c r="I100" s="156">
        <f>IF(B100="",,VLOOKUP(B100,'RUN LIFE'!$C$6:$E$370,3,FALSE))</f>
        <v>0</v>
      </c>
      <c r="J100" s="157" t="str">
        <f t="shared" si="1"/>
        <v>TIPO C</v>
      </c>
    </row>
    <row r="101" spans="2:10" ht="15.75" thickBot="1">
      <c r="B101" s="166"/>
      <c r="C101" s="40">
        <f>IF(B101="",,VLOOKUP(B101,'Cierre Diario'!A304:AD937,4,FALSE))</f>
        <v>0</v>
      </c>
      <c r="D101" s="155">
        <f>IF(B101="",,VLOOKUP(B101,'Cierre Diario'!A304:AD937,8,FALSE))</f>
        <v>0</v>
      </c>
      <c r="E101" s="156">
        <f>IF(B101="",,VLOOKUP(B101,'Cierre Diario'!A304:AD937,9,FALSE))</f>
        <v>0</v>
      </c>
      <c r="F101" s="155">
        <f>IF(B101="",,VLOOKUP(B101,'Cierre Diario'!A304:AD937,12,FALSE))</f>
        <v>0</v>
      </c>
      <c r="G101" s="155">
        <f>IF(B101="",,VLOOKUP(B101,'Cierre Diario'!A304:AD937,14,FALSE))</f>
        <v>0</v>
      </c>
      <c r="H101" s="155">
        <f>IF(B101="",,VLOOKUP(B101,'Cierre Diario'!A304:AD937,18,FALSE))</f>
        <v>0</v>
      </c>
      <c r="I101" s="156">
        <f>IF(B101="",,VLOOKUP(B101,'RUN LIFE'!$C$6:$E$370,3,FALSE))</f>
        <v>0</v>
      </c>
      <c r="J101" s="157" t="str">
        <f t="shared" si="1"/>
        <v>TIPO C</v>
      </c>
    </row>
    <row r="102" spans="2:10" ht="15.75" thickBot="1">
      <c r="B102" s="166"/>
      <c r="C102" s="40">
        <f>IF(B102="",,VLOOKUP(B102,'Cierre Diario'!A305:AD938,4,FALSE))</f>
        <v>0</v>
      </c>
      <c r="D102" s="155">
        <f>IF(B102="",,VLOOKUP(B102,'Cierre Diario'!A305:AD938,8,FALSE))</f>
        <v>0</v>
      </c>
      <c r="E102" s="156">
        <f>IF(B102="",,VLOOKUP(B102,'Cierre Diario'!A305:AD938,9,FALSE))</f>
        <v>0</v>
      </c>
      <c r="F102" s="155">
        <f>IF(B102="",,VLOOKUP(B102,'Cierre Diario'!A305:AD938,12,FALSE))</f>
        <v>0</v>
      </c>
      <c r="G102" s="155">
        <f>IF(B102="",,VLOOKUP(B102,'Cierre Diario'!A305:AD938,14,FALSE))</f>
        <v>0</v>
      </c>
      <c r="H102" s="155">
        <f>IF(B102="",,VLOOKUP(B102,'Cierre Diario'!A305:AD938,18,FALSE))</f>
        <v>0</v>
      </c>
      <c r="I102" s="156">
        <f>IF(B102="",,VLOOKUP(B102,'RUN LIFE'!$C$6:$E$370,3,FALSE))</f>
        <v>0</v>
      </c>
      <c r="J102" s="157" t="str">
        <f t="shared" si="1"/>
        <v>TIPO C</v>
      </c>
    </row>
    <row r="103" spans="2:10" ht="15.75" thickBot="1">
      <c r="B103" s="166"/>
      <c r="C103" s="40">
        <f>IF(B103="",,VLOOKUP(B103,'Cierre Diario'!A306:AD939,4,FALSE))</f>
        <v>0</v>
      </c>
      <c r="D103" s="155">
        <f>IF(B103="",,VLOOKUP(B103,'Cierre Diario'!A306:AD939,8,FALSE))</f>
        <v>0</v>
      </c>
      <c r="E103" s="156">
        <f>IF(B103="",,VLOOKUP(B103,'Cierre Diario'!A306:AD939,9,FALSE))</f>
        <v>0</v>
      </c>
      <c r="F103" s="155">
        <f>IF(B103="",,VLOOKUP(B103,'Cierre Diario'!A306:AD939,12,FALSE))</f>
        <v>0</v>
      </c>
      <c r="G103" s="155">
        <f>IF(B103="",,VLOOKUP(B103,'Cierre Diario'!A306:AD939,14,FALSE))</f>
        <v>0</v>
      </c>
      <c r="H103" s="155">
        <f>IF(B103="",,VLOOKUP(B103,'Cierre Diario'!A306:AD939,18,FALSE))</f>
        <v>0</v>
      </c>
      <c r="I103" s="156">
        <f>IF(B103="",,VLOOKUP(B103,'RUN LIFE'!$C$6:$E$370,3,FALSE))</f>
        <v>0</v>
      </c>
      <c r="J103" s="157" t="str">
        <f t="shared" si="1"/>
        <v>TIPO C</v>
      </c>
    </row>
    <row r="104" spans="2:10" ht="15.75" thickBot="1">
      <c r="B104" s="166"/>
      <c r="C104" s="40">
        <f>IF(B104="",,VLOOKUP(B104,'Cierre Diario'!A307:AD940,4,FALSE))</f>
        <v>0</v>
      </c>
      <c r="D104" s="155">
        <f>IF(B104="",,VLOOKUP(B104,'Cierre Diario'!A307:AD940,8,FALSE))</f>
        <v>0</v>
      </c>
      <c r="E104" s="156">
        <f>IF(B104="",,VLOOKUP(B104,'Cierre Diario'!A307:AD940,9,FALSE))</f>
        <v>0</v>
      </c>
      <c r="F104" s="155">
        <f>IF(B104="",,VLOOKUP(B104,'Cierre Diario'!A307:AD940,12,FALSE))</f>
        <v>0</v>
      </c>
      <c r="G104" s="155">
        <f>IF(B104="",,VLOOKUP(B104,'Cierre Diario'!A307:AD940,14,FALSE))</f>
        <v>0</v>
      </c>
      <c r="H104" s="155">
        <f>IF(B104="",,VLOOKUP(B104,'Cierre Diario'!A307:AD940,18,FALSE))</f>
        <v>0</v>
      </c>
      <c r="I104" s="156">
        <f>IF(B104="",,VLOOKUP(B104,'RUN LIFE'!$C$6:$E$370,3,FALSE))</f>
        <v>0</v>
      </c>
      <c r="J104" s="157" t="str">
        <f t="shared" si="1"/>
        <v>TIPO C</v>
      </c>
    </row>
    <row r="105" spans="2:10" ht="15.75" thickBot="1">
      <c r="B105" s="166"/>
      <c r="C105" s="40">
        <f>IF(B105="",,VLOOKUP(B105,'Cierre Diario'!A308:AD941,4,FALSE))</f>
        <v>0</v>
      </c>
      <c r="D105" s="155">
        <f>IF(B105="",,VLOOKUP(B105,'Cierre Diario'!A308:AD941,8,FALSE))</f>
        <v>0</v>
      </c>
      <c r="E105" s="156">
        <f>IF(B105="",,VLOOKUP(B105,'Cierre Diario'!A308:AD941,9,FALSE))</f>
        <v>0</v>
      </c>
      <c r="F105" s="155">
        <f>IF(B105="",,VLOOKUP(B105,'Cierre Diario'!A308:AD941,12,FALSE))</f>
        <v>0</v>
      </c>
      <c r="G105" s="155">
        <f>IF(B105="",,VLOOKUP(B105,'Cierre Diario'!A308:AD941,14,FALSE))</f>
        <v>0</v>
      </c>
      <c r="H105" s="155">
        <f>IF(B105="",,VLOOKUP(B105,'Cierre Diario'!A308:AD941,18,FALSE))</f>
        <v>0</v>
      </c>
      <c r="I105" s="156">
        <f>IF(B105="",,VLOOKUP(B105,'RUN LIFE'!$C$6:$E$370,3,FALSE))</f>
        <v>0</v>
      </c>
      <c r="J105" s="157" t="str">
        <f t="shared" si="1"/>
        <v>TIPO C</v>
      </c>
    </row>
    <row r="106" spans="2:10" ht="15.75" thickBot="1">
      <c r="B106" s="166"/>
      <c r="C106" s="40">
        <f>IF(B106="",,VLOOKUP(B106,'Cierre Diario'!A309:AD942,4,FALSE))</f>
        <v>0</v>
      </c>
      <c r="D106" s="155">
        <f>IF(B106="",,VLOOKUP(B106,'Cierre Diario'!A309:AD942,8,FALSE))</f>
        <v>0</v>
      </c>
      <c r="E106" s="156">
        <f>IF(B106="",,VLOOKUP(B106,'Cierre Diario'!A309:AD942,9,FALSE))</f>
        <v>0</v>
      </c>
      <c r="F106" s="155">
        <f>IF(B106="",,VLOOKUP(B106,'Cierre Diario'!A309:AD942,12,FALSE))</f>
        <v>0</v>
      </c>
      <c r="G106" s="155">
        <f>IF(B106="",,VLOOKUP(B106,'Cierre Diario'!A309:AD942,14,FALSE))</f>
        <v>0</v>
      </c>
      <c r="H106" s="155">
        <f>IF(B106="",,VLOOKUP(B106,'Cierre Diario'!A309:AD942,18,FALSE))</f>
        <v>0</v>
      </c>
      <c r="I106" s="156">
        <f>IF(B106="",,VLOOKUP(B106,'RUN LIFE'!$C$6:$E$370,3,FALSE))</f>
        <v>0</v>
      </c>
      <c r="J106" s="157" t="str">
        <f t="shared" si="1"/>
        <v>TIPO C</v>
      </c>
    </row>
    <row r="107" spans="2:10" ht="15.75" thickBot="1">
      <c r="B107" s="166"/>
      <c r="C107" s="40">
        <f>IF(B107="",,VLOOKUP(B107,'Cierre Diario'!A310:AD943,4,FALSE))</f>
        <v>0</v>
      </c>
      <c r="D107" s="155">
        <f>IF(B107="",,VLOOKUP(B107,'Cierre Diario'!A310:AD943,8,FALSE))</f>
        <v>0</v>
      </c>
      <c r="E107" s="156">
        <f>IF(B107="",,VLOOKUP(B107,'Cierre Diario'!A310:AD943,9,FALSE))</f>
        <v>0</v>
      </c>
      <c r="F107" s="155">
        <f>IF(B107="",,VLOOKUP(B107,'Cierre Diario'!A310:AD943,12,FALSE))</f>
        <v>0</v>
      </c>
      <c r="G107" s="155">
        <f>IF(B107="",,VLOOKUP(B107,'Cierre Diario'!A310:AD943,14,FALSE))</f>
        <v>0</v>
      </c>
      <c r="H107" s="155">
        <f>IF(B107="",,VLOOKUP(B107,'Cierre Diario'!A310:AD943,18,FALSE))</f>
        <v>0</v>
      </c>
      <c r="I107" s="156">
        <f>IF(B107="",,VLOOKUP(B107,'RUN LIFE'!$C$6:$E$370,3,FALSE))</f>
        <v>0</v>
      </c>
      <c r="J107" s="157" t="str">
        <f t="shared" si="1"/>
        <v>TIPO C</v>
      </c>
    </row>
    <row r="108" spans="2:10" ht="15.75" thickBot="1">
      <c r="B108" s="166"/>
      <c r="C108" s="40">
        <f>IF(B108="",,VLOOKUP(B108,'Cierre Diario'!A311:AD944,4,FALSE))</f>
        <v>0</v>
      </c>
      <c r="D108" s="155">
        <f>IF(B108="",,VLOOKUP(B108,'Cierre Diario'!A311:AD944,8,FALSE))</f>
        <v>0</v>
      </c>
      <c r="E108" s="156">
        <f>IF(B108="",,VLOOKUP(B108,'Cierre Diario'!A311:AD944,9,FALSE))</f>
        <v>0</v>
      </c>
      <c r="F108" s="155">
        <f>IF(B108="",,VLOOKUP(B108,'Cierre Diario'!A311:AD944,12,FALSE))</f>
        <v>0</v>
      </c>
      <c r="G108" s="155">
        <f>IF(B108="",,VLOOKUP(B108,'Cierre Diario'!A311:AD944,14,FALSE))</f>
        <v>0</v>
      </c>
      <c r="H108" s="155">
        <f>IF(B108="",,VLOOKUP(B108,'Cierre Diario'!A311:AD944,18,FALSE))</f>
        <v>0</v>
      </c>
      <c r="I108" s="156">
        <f>IF(B108="",,VLOOKUP(B108,'RUN LIFE'!$C$6:$E$370,3,FALSE))</f>
        <v>0</v>
      </c>
      <c r="J108" s="157" t="str">
        <f t="shared" si="1"/>
        <v>TIPO C</v>
      </c>
    </row>
    <row r="109" spans="2:10" ht="15.75" thickBot="1">
      <c r="B109" s="166"/>
      <c r="C109" s="40">
        <f>IF(B109="",,VLOOKUP(B109,'Cierre Diario'!A312:AD945,4,FALSE))</f>
        <v>0</v>
      </c>
      <c r="D109" s="155">
        <f>IF(B109="",,VLOOKUP(B109,'Cierre Diario'!A312:AD945,8,FALSE))</f>
        <v>0</v>
      </c>
      <c r="E109" s="156">
        <f>IF(B109="",,VLOOKUP(B109,'Cierre Diario'!A312:AD945,9,FALSE))</f>
        <v>0</v>
      </c>
      <c r="F109" s="155">
        <f>IF(B109="",,VLOOKUP(B109,'Cierre Diario'!A312:AD945,12,FALSE))</f>
        <v>0</v>
      </c>
      <c r="G109" s="155">
        <f>IF(B109="",,VLOOKUP(B109,'Cierre Diario'!A312:AD945,14,FALSE))</f>
        <v>0</v>
      </c>
      <c r="H109" s="155">
        <f>IF(B109="",,VLOOKUP(B109,'Cierre Diario'!A312:AD945,18,FALSE))</f>
        <v>0</v>
      </c>
      <c r="I109" s="156">
        <f>IF(B109="",,VLOOKUP(B109,'RUN LIFE'!$C$6:$E$370,3,FALSE))</f>
        <v>0</v>
      </c>
      <c r="J109" s="157" t="str">
        <f t="shared" si="1"/>
        <v>TIPO C</v>
      </c>
    </row>
    <row r="110" spans="2:10" ht="15.75" thickBot="1">
      <c r="B110" s="166"/>
      <c r="C110" s="40">
        <f>IF(B110="",,VLOOKUP(B110,'Cierre Diario'!A313:AD946,4,FALSE))</f>
        <v>0</v>
      </c>
      <c r="D110" s="155">
        <f>IF(B110="",,VLOOKUP(B110,'Cierre Diario'!A313:AD946,8,FALSE))</f>
        <v>0</v>
      </c>
      <c r="E110" s="156">
        <f>IF(B110="",,VLOOKUP(B110,'Cierre Diario'!A313:AD946,9,FALSE))</f>
        <v>0</v>
      </c>
      <c r="F110" s="155">
        <f>IF(B110="",,VLOOKUP(B110,'Cierre Diario'!A313:AD946,12,FALSE))</f>
        <v>0</v>
      </c>
      <c r="G110" s="155">
        <f>IF(B110="",,VLOOKUP(B110,'Cierre Diario'!A313:AD946,14,FALSE))</f>
        <v>0</v>
      </c>
      <c r="H110" s="155">
        <f>IF(B110="",,VLOOKUP(B110,'Cierre Diario'!A313:AD946,18,FALSE))</f>
        <v>0</v>
      </c>
      <c r="I110" s="156">
        <f>IF(B110="",,VLOOKUP(B110,'RUN LIFE'!$C$6:$E$370,3,FALSE))</f>
        <v>0</v>
      </c>
      <c r="J110" s="157" t="str">
        <f t="shared" si="1"/>
        <v>TIPO C</v>
      </c>
    </row>
    <row r="111" spans="2:10" ht="15.75" thickBot="1">
      <c r="B111" s="166"/>
      <c r="C111" s="40">
        <f>IF(B111="",,VLOOKUP(B111,'Cierre Diario'!A314:AD947,4,FALSE))</f>
        <v>0</v>
      </c>
      <c r="D111" s="155">
        <f>IF(B111="",,VLOOKUP(B111,'Cierre Diario'!A314:AD947,8,FALSE))</f>
        <v>0</v>
      </c>
      <c r="E111" s="156">
        <f>IF(B111="",,VLOOKUP(B111,'Cierre Diario'!A314:AD947,9,FALSE))</f>
        <v>0</v>
      </c>
      <c r="F111" s="155">
        <f>IF(B111="",,VLOOKUP(B111,'Cierre Diario'!A314:AD947,12,FALSE))</f>
        <v>0</v>
      </c>
      <c r="G111" s="155">
        <f>IF(B111="",,VLOOKUP(B111,'Cierre Diario'!A314:AD947,14,FALSE))</f>
        <v>0</v>
      </c>
      <c r="H111" s="155">
        <f>IF(B111="",,VLOOKUP(B111,'Cierre Diario'!A314:AD947,18,FALSE))</f>
        <v>0</v>
      </c>
      <c r="I111" s="156">
        <f>IF(B111="",,VLOOKUP(B111,'RUN LIFE'!$C$6:$E$370,3,FALSE))</f>
        <v>0</v>
      </c>
      <c r="J111" s="157" t="str">
        <f t="shared" si="1"/>
        <v>TIPO C</v>
      </c>
    </row>
    <row r="112" spans="2:10" ht="15.75" thickBot="1">
      <c r="B112" s="166"/>
      <c r="C112" s="40">
        <f>IF(B112="",,VLOOKUP(B112,'Cierre Diario'!A315:AD948,4,FALSE))</f>
        <v>0</v>
      </c>
      <c r="D112" s="155">
        <f>IF(B112="",,VLOOKUP(B112,'Cierre Diario'!A315:AD948,8,FALSE))</f>
        <v>0</v>
      </c>
      <c r="E112" s="156">
        <f>IF(B112="",,VLOOKUP(B112,'Cierre Diario'!A315:AD948,9,FALSE))</f>
        <v>0</v>
      </c>
      <c r="F112" s="155">
        <f>IF(B112="",,VLOOKUP(B112,'Cierre Diario'!A315:AD948,12,FALSE))</f>
        <v>0</v>
      </c>
      <c r="G112" s="155">
        <f>IF(B112="",,VLOOKUP(B112,'Cierre Diario'!A315:AD948,14,FALSE))</f>
        <v>0</v>
      </c>
      <c r="H112" s="155">
        <f>IF(B112="",,VLOOKUP(B112,'Cierre Diario'!A315:AD948,18,FALSE))</f>
        <v>0</v>
      </c>
      <c r="I112" s="156">
        <f>IF(B112="",,VLOOKUP(B112,'RUN LIFE'!$C$6:$E$370,3,FALSE))</f>
        <v>0</v>
      </c>
      <c r="J112" s="157" t="str">
        <f t="shared" si="1"/>
        <v>TIPO C</v>
      </c>
    </row>
    <row r="113" spans="2:10" ht="15.75" thickBot="1">
      <c r="B113" s="166"/>
      <c r="C113" s="40">
        <f>IF(B113="",,VLOOKUP(B113,'Cierre Diario'!A316:AD949,4,FALSE))</f>
        <v>0</v>
      </c>
      <c r="D113" s="155">
        <f>IF(B113="",,VLOOKUP(B113,'Cierre Diario'!A316:AD949,8,FALSE))</f>
        <v>0</v>
      </c>
      <c r="E113" s="156">
        <f>IF(B113="",,VLOOKUP(B113,'Cierre Diario'!A316:AD949,9,FALSE))</f>
        <v>0</v>
      </c>
      <c r="F113" s="155">
        <f>IF(B113="",,VLOOKUP(B113,'Cierre Diario'!A316:AD949,12,FALSE))</f>
        <v>0</v>
      </c>
      <c r="G113" s="155">
        <f>IF(B113="",,VLOOKUP(B113,'Cierre Diario'!A316:AD949,14,FALSE))</f>
        <v>0</v>
      </c>
      <c r="H113" s="155">
        <f>IF(B113="",,VLOOKUP(B113,'Cierre Diario'!A316:AD949,18,FALSE))</f>
        <v>0</v>
      </c>
      <c r="I113" s="156">
        <f>IF(B113="",,VLOOKUP(B113,'RUN LIFE'!$C$6:$E$370,3,FALSE))</f>
        <v>0</v>
      </c>
      <c r="J113" s="157" t="str">
        <f t="shared" si="1"/>
        <v>TIPO C</v>
      </c>
    </row>
    <row r="114" spans="2:10" ht="15.75" thickBot="1">
      <c r="B114" s="166"/>
      <c r="C114" s="40">
        <f>IF(B114="",,VLOOKUP(B114,'Cierre Diario'!A317:AD950,4,FALSE))</f>
        <v>0</v>
      </c>
      <c r="D114" s="155">
        <f>IF(B114="",,VLOOKUP(B114,'Cierre Diario'!A317:AD950,8,FALSE))</f>
        <v>0</v>
      </c>
      <c r="E114" s="156">
        <f>IF(B114="",,VLOOKUP(B114,'Cierre Diario'!A317:AD950,9,FALSE))</f>
        <v>0</v>
      </c>
      <c r="F114" s="155">
        <f>IF(B114="",,VLOOKUP(B114,'Cierre Diario'!A317:AD950,12,FALSE))</f>
        <v>0</v>
      </c>
      <c r="G114" s="155">
        <f>IF(B114="",,VLOOKUP(B114,'Cierre Diario'!A317:AD950,14,FALSE))</f>
        <v>0</v>
      </c>
      <c r="H114" s="155">
        <f>IF(B114="",,VLOOKUP(B114,'Cierre Diario'!A317:AD950,18,FALSE))</f>
        <v>0</v>
      </c>
      <c r="I114" s="156">
        <f>IF(B114="",,VLOOKUP(B114,'RUN LIFE'!$C$6:$E$370,3,FALSE))</f>
        <v>0</v>
      </c>
      <c r="J114" s="157" t="str">
        <f t="shared" si="1"/>
        <v>TIPO C</v>
      </c>
    </row>
    <row r="115" spans="2:10" ht="15.75" thickBot="1">
      <c r="B115" s="166"/>
      <c r="C115" s="40">
        <f>IF(B115="",,VLOOKUP(B115,'Cierre Diario'!A318:AD951,4,FALSE))</f>
        <v>0</v>
      </c>
      <c r="D115" s="155">
        <f>IF(B115="",,VLOOKUP(B115,'Cierre Diario'!A318:AD951,8,FALSE))</f>
        <v>0</v>
      </c>
      <c r="E115" s="156">
        <f>IF(B115="",,VLOOKUP(B115,'Cierre Diario'!A318:AD951,9,FALSE))</f>
        <v>0</v>
      </c>
      <c r="F115" s="155">
        <f>IF(B115="",,VLOOKUP(B115,'Cierre Diario'!A318:AD951,12,FALSE))</f>
        <v>0</v>
      </c>
      <c r="G115" s="155">
        <f>IF(B115="",,VLOOKUP(B115,'Cierre Diario'!A318:AD951,14,FALSE))</f>
        <v>0</v>
      </c>
      <c r="H115" s="155">
        <f>IF(B115="",,VLOOKUP(B115,'Cierre Diario'!A318:AD951,18,FALSE))</f>
        <v>0</v>
      </c>
      <c r="I115" s="156">
        <f>IF(B115="",,VLOOKUP(B115,'RUN LIFE'!$C$6:$E$370,3,FALSE))</f>
        <v>0</v>
      </c>
      <c r="J115" s="157" t="str">
        <f t="shared" si="1"/>
        <v>TIPO C</v>
      </c>
    </row>
    <row r="116" spans="2:10" ht="15.75" thickBot="1">
      <c r="B116" s="166"/>
      <c r="C116" s="40">
        <f>IF(B116="",,VLOOKUP(B116,'Cierre Diario'!A319:AD952,4,FALSE))</f>
        <v>0</v>
      </c>
      <c r="D116" s="155">
        <f>IF(B116="",,VLOOKUP(B116,'Cierre Diario'!A319:AD952,8,FALSE))</f>
        <v>0</v>
      </c>
      <c r="E116" s="156">
        <f>IF(B116="",,VLOOKUP(B116,'Cierre Diario'!A319:AD952,9,FALSE))</f>
        <v>0</v>
      </c>
      <c r="F116" s="155">
        <f>IF(B116="",,VLOOKUP(B116,'Cierre Diario'!A319:AD952,12,FALSE))</f>
        <v>0</v>
      </c>
      <c r="G116" s="155">
        <f>IF(B116="",,VLOOKUP(B116,'Cierre Diario'!A319:AD952,14,FALSE))</f>
        <v>0</v>
      </c>
      <c r="H116" s="155">
        <f>IF(B116="",,VLOOKUP(B116,'Cierre Diario'!A319:AD952,18,FALSE))</f>
        <v>0</v>
      </c>
      <c r="I116" s="156">
        <f>IF(B116="",,VLOOKUP(B116,'RUN LIFE'!$C$6:$E$370,3,FALSE))</f>
        <v>0</v>
      </c>
      <c r="J116" s="157" t="str">
        <f t="shared" si="1"/>
        <v>TIPO C</v>
      </c>
    </row>
    <row r="117" spans="2:10" ht="15.75" thickBot="1">
      <c r="B117" s="166"/>
      <c r="C117" s="40">
        <f>IF(B117="",,VLOOKUP(B117,'Cierre Diario'!A320:AD953,4,FALSE))</f>
        <v>0</v>
      </c>
      <c r="D117" s="155">
        <f>IF(B117="",,VLOOKUP(B117,'Cierre Diario'!A320:AD953,8,FALSE))</f>
        <v>0</v>
      </c>
      <c r="E117" s="156">
        <f>IF(B117="",,VLOOKUP(B117,'Cierre Diario'!A320:AD953,9,FALSE))</f>
        <v>0</v>
      </c>
      <c r="F117" s="155">
        <f>IF(B117="",,VLOOKUP(B117,'Cierre Diario'!A320:AD953,12,FALSE))</f>
        <v>0</v>
      </c>
      <c r="G117" s="155">
        <f>IF(B117="",,VLOOKUP(B117,'Cierre Diario'!A320:AD953,14,FALSE))</f>
        <v>0</v>
      </c>
      <c r="H117" s="155">
        <f>IF(B117="",,VLOOKUP(B117,'Cierre Diario'!A320:AD953,18,FALSE))</f>
        <v>0</v>
      </c>
      <c r="I117" s="156">
        <f>IF(B117="",,VLOOKUP(B117,'RUN LIFE'!$C$6:$E$370,3,FALSE))</f>
        <v>0</v>
      </c>
      <c r="J117" s="157" t="str">
        <f t="shared" si="1"/>
        <v>TIPO C</v>
      </c>
    </row>
    <row r="118" spans="2:10" ht="15.75" thickBot="1">
      <c r="B118" s="166"/>
      <c r="C118" s="40">
        <f>IF(B118="",,VLOOKUP(B118,'Cierre Diario'!A321:AD954,4,FALSE))</f>
        <v>0</v>
      </c>
      <c r="D118" s="155">
        <f>IF(B118="",,VLOOKUP(B118,'Cierre Diario'!A321:AD954,8,FALSE))</f>
        <v>0</v>
      </c>
      <c r="E118" s="156">
        <f>IF(B118="",,VLOOKUP(B118,'Cierre Diario'!A321:AD954,9,FALSE))</f>
        <v>0</v>
      </c>
      <c r="F118" s="155">
        <f>IF(B118="",,VLOOKUP(B118,'Cierre Diario'!A321:AD954,12,FALSE))</f>
        <v>0</v>
      </c>
      <c r="G118" s="155">
        <f>IF(B118="",,VLOOKUP(B118,'Cierre Diario'!A321:AD954,14,FALSE))</f>
        <v>0</v>
      </c>
      <c r="H118" s="155">
        <f>IF(B118="",,VLOOKUP(B118,'Cierre Diario'!A321:AD954,18,FALSE))</f>
        <v>0</v>
      </c>
      <c r="I118" s="156">
        <f>IF(B118="",,VLOOKUP(B118,'RUN LIFE'!$C$6:$E$370,3,FALSE))</f>
        <v>0</v>
      </c>
      <c r="J118" s="157" t="str">
        <f t="shared" si="1"/>
        <v>TIPO C</v>
      </c>
    </row>
    <row r="119" spans="2:10" ht="15.75" thickBot="1">
      <c r="B119" s="166"/>
      <c r="C119" s="40">
        <f>IF(B119="",,VLOOKUP(B119,'Cierre Diario'!A322:AD955,4,FALSE))</f>
        <v>0</v>
      </c>
      <c r="D119" s="155">
        <f>IF(B119="",,VLOOKUP(B119,'Cierre Diario'!A322:AD955,8,FALSE))</f>
        <v>0</v>
      </c>
      <c r="E119" s="156">
        <f>IF(B119="",,VLOOKUP(B119,'Cierre Diario'!A322:AD955,9,FALSE))</f>
        <v>0</v>
      </c>
      <c r="F119" s="155">
        <f>IF(B119="",,VLOOKUP(B119,'Cierre Diario'!A322:AD955,12,FALSE))</f>
        <v>0</v>
      </c>
      <c r="G119" s="155">
        <f>IF(B119="",,VLOOKUP(B119,'Cierre Diario'!A322:AD955,14,FALSE))</f>
        <v>0</v>
      </c>
      <c r="H119" s="155">
        <f>IF(B119="",,VLOOKUP(B119,'Cierre Diario'!A322:AD955,18,FALSE))</f>
        <v>0</v>
      </c>
      <c r="I119" s="156">
        <f>IF(B119="",,VLOOKUP(B119,'RUN LIFE'!$C$6:$E$370,3,FALSE))</f>
        <v>0</v>
      </c>
      <c r="J119" s="157" t="str">
        <f t="shared" si="1"/>
        <v>TIPO C</v>
      </c>
    </row>
    <row r="120" spans="2:10" ht="15.75" thickBot="1">
      <c r="B120" s="166"/>
      <c r="C120" s="40">
        <f>IF(B120="",,VLOOKUP(B120,'Cierre Diario'!A323:AD956,4,FALSE))</f>
        <v>0</v>
      </c>
      <c r="D120" s="155">
        <f>IF(B120="",,VLOOKUP(B120,'Cierre Diario'!A323:AD956,8,FALSE))</f>
        <v>0</v>
      </c>
      <c r="E120" s="156">
        <f>IF(B120="",,VLOOKUP(B120,'Cierre Diario'!A323:AD956,9,FALSE))</f>
        <v>0</v>
      </c>
      <c r="F120" s="155">
        <f>IF(B120="",,VLOOKUP(B120,'Cierre Diario'!A323:AD956,12,FALSE))</f>
        <v>0</v>
      </c>
      <c r="G120" s="155">
        <f>IF(B120="",,VLOOKUP(B120,'Cierre Diario'!A323:AD956,14,FALSE))</f>
        <v>0</v>
      </c>
      <c r="H120" s="155">
        <f>IF(B120="",,VLOOKUP(B120,'Cierre Diario'!A323:AD956,18,FALSE))</f>
        <v>0</v>
      </c>
      <c r="I120" s="156">
        <f>IF(B120="",,VLOOKUP(B120,'RUN LIFE'!$C$6:$E$370,3,FALSE))</f>
        <v>0</v>
      </c>
      <c r="J120" s="157" t="str">
        <f t="shared" si="1"/>
        <v>TIPO C</v>
      </c>
    </row>
    <row r="121" spans="2:10" ht="15.75" thickBot="1">
      <c r="B121" s="166"/>
      <c r="C121" s="40">
        <f>IF(B121="",,VLOOKUP(B121,'Cierre Diario'!A324:AD957,4,FALSE))</f>
        <v>0</v>
      </c>
      <c r="D121" s="155">
        <f>IF(B121="",,VLOOKUP(B121,'Cierre Diario'!A324:AD957,8,FALSE))</f>
        <v>0</v>
      </c>
      <c r="E121" s="156">
        <f>IF(B121="",,VLOOKUP(B121,'Cierre Diario'!A324:AD957,9,FALSE))</f>
        <v>0</v>
      </c>
      <c r="F121" s="155">
        <f>IF(B121="",,VLOOKUP(B121,'Cierre Diario'!A324:AD957,12,FALSE))</f>
        <v>0</v>
      </c>
      <c r="G121" s="155">
        <f>IF(B121="",,VLOOKUP(B121,'Cierre Diario'!A324:AD957,14,FALSE))</f>
        <v>0</v>
      </c>
      <c r="H121" s="155">
        <f>IF(B121="",,VLOOKUP(B121,'Cierre Diario'!A324:AD957,18,FALSE))</f>
        <v>0</v>
      </c>
      <c r="I121" s="156">
        <f>IF(B121="",,VLOOKUP(B121,'RUN LIFE'!$C$6:$E$370,3,FALSE))</f>
        <v>0</v>
      </c>
      <c r="J121" s="157" t="str">
        <f t="shared" si="1"/>
        <v>TIPO C</v>
      </c>
    </row>
    <row r="122" spans="2:10" ht="15.75" thickBot="1">
      <c r="B122" s="166"/>
      <c r="C122" s="40">
        <f>IF(B122="",,VLOOKUP(B122,'Cierre Diario'!A325:AD958,4,FALSE))</f>
        <v>0</v>
      </c>
      <c r="D122" s="155">
        <f>IF(B122="",,VLOOKUP(B122,'Cierre Diario'!A325:AD958,8,FALSE))</f>
        <v>0</v>
      </c>
      <c r="E122" s="156">
        <f>IF(B122="",,VLOOKUP(B122,'Cierre Diario'!A325:AD958,9,FALSE))</f>
        <v>0</v>
      </c>
      <c r="F122" s="155">
        <f>IF(B122="",,VLOOKUP(B122,'Cierre Diario'!A325:AD958,12,FALSE))</f>
        <v>0</v>
      </c>
      <c r="G122" s="155">
        <f>IF(B122="",,VLOOKUP(B122,'Cierre Diario'!A325:AD958,14,FALSE))</f>
        <v>0</v>
      </c>
      <c r="H122" s="155">
        <f>IF(B122="",,VLOOKUP(B122,'Cierre Diario'!A325:AD958,18,FALSE))</f>
        <v>0</v>
      </c>
      <c r="I122" s="156">
        <f>IF(B122="",,VLOOKUP(B122,'RUN LIFE'!$C$6:$E$370,3,FALSE))</f>
        <v>0</v>
      </c>
      <c r="J122" s="157" t="str">
        <f t="shared" si="1"/>
        <v>TIPO C</v>
      </c>
    </row>
    <row r="123" spans="2:10" ht="15.75" thickBot="1">
      <c r="B123" s="166"/>
      <c r="C123" s="40">
        <f>IF(B123="",,VLOOKUP(B123,'Cierre Diario'!A326:AD959,4,FALSE))</f>
        <v>0</v>
      </c>
      <c r="D123" s="155">
        <f>IF(B123="",,VLOOKUP(B123,'Cierre Diario'!A326:AD959,8,FALSE))</f>
        <v>0</v>
      </c>
      <c r="E123" s="156">
        <f>IF(B123="",,VLOOKUP(B123,'Cierre Diario'!A326:AD959,9,FALSE))</f>
        <v>0</v>
      </c>
      <c r="F123" s="155">
        <f>IF(B123="",,VLOOKUP(B123,'Cierre Diario'!A326:AD959,12,FALSE))</f>
        <v>0</v>
      </c>
      <c r="G123" s="155">
        <f>IF(B123="",,VLOOKUP(B123,'Cierre Diario'!A326:AD959,14,FALSE))</f>
        <v>0</v>
      </c>
      <c r="H123" s="155">
        <f>IF(B123="",,VLOOKUP(B123,'Cierre Diario'!A326:AD959,18,FALSE))</f>
        <v>0</v>
      </c>
      <c r="I123" s="156">
        <f>IF(B123="",,VLOOKUP(B123,'RUN LIFE'!$C$6:$E$370,3,FALSE))</f>
        <v>0</v>
      </c>
      <c r="J123" s="157" t="str">
        <f t="shared" si="1"/>
        <v>TIPO C</v>
      </c>
    </row>
    <row r="124" spans="2:10" ht="15.75" thickBot="1">
      <c r="B124" s="166"/>
      <c r="C124" s="40">
        <f>IF(B124="",,VLOOKUP(B124,'Cierre Diario'!A327:AD960,4,FALSE))</f>
        <v>0</v>
      </c>
      <c r="D124" s="155">
        <f>IF(B124="",,VLOOKUP(B124,'Cierre Diario'!A327:AD960,8,FALSE))</f>
        <v>0</v>
      </c>
      <c r="E124" s="156">
        <f>IF(B124="",,VLOOKUP(B124,'Cierre Diario'!A327:AD960,9,FALSE))</f>
        <v>0</v>
      </c>
      <c r="F124" s="155">
        <f>IF(B124="",,VLOOKUP(B124,'Cierre Diario'!A327:AD960,12,FALSE))</f>
        <v>0</v>
      </c>
      <c r="G124" s="155">
        <f>IF(B124="",,VLOOKUP(B124,'Cierre Diario'!A327:AD960,14,FALSE))</f>
        <v>0</v>
      </c>
      <c r="H124" s="155">
        <f>IF(B124="",,VLOOKUP(B124,'Cierre Diario'!A327:AD960,18,FALSE))</f>
        <v>0</v>
      </c>
      <c r="I124" s="156">
        <f>IF(B124="",,VLOOKUP(B124,'RUN LIFE'!$C$6:$E$370,3,FALSE))</f>
        <v>0</v>
      </c>
      <c r="J124" s="157" t="str">
        <f t="shared" si="1"/>
        <v>TIPO C</v>
      </c>
    </row>
    <row r="125" spans="2:10" ht="15.75" thickBot="1">
      <c r="B125" s="166"/>
      <c r="C125" s="40">
        <f>IF(B125="",,VLOOKUP(B125,'Cierre Diario'!A328:AD961,4,FALSE))</f>
        <v>0</v>
      </c>
      <c r="D125" s="155">
        <f>IF(B125="",,VLOOKUP(B125,'Cierre Diario'!A328:AD961,8,FALSE))</f>
        <v>0</v>
      </c>
      <c r="E125" s="156">
        <f>IF(B125="",,VLOOKUP(B125,'Cierre Diario'!A328:AD961,9,FALSE))</f>
        <v>0</v>
      </c>
      <c r="F125" s="155">
        <f>IF(B125="",,VLOOKUP(B125,'Cierre Diario'!A328:AD961,12,FALSE))</f>
        <v>0</v>
      </c>
      <c r="G125" s="155">
        <f>IF(B125="",,VLOOKUP(B125,'Cierre Diario'!A328:AD961,14,FALSE))</f>
        <v>0</v>
      </c>
      <c r="H125" s="155">
        <f>IF(B125="",,VLOOKUP(B125,'Cierre Diario'!A328:AD961,18,FALSE))</f>
        <v>0</v>
      </c>
      <c r="I125" s="156">
        <f>IF(B125="",,VLOOKUP(B125,'RUN LIFE'!$C$6:$E$370,3,FALSE))</f>
        <v>0</v>
      </c>
      <c r="J125" s="157" t="str">
        <f t="shared" si="1"/>
        <v>TIPO C</v>
      </c>
    </row>
    <row r="126" spans="2:10" ht="15.75" thickBot="1">
      <c r="B126" s="166"/>
      <c r="C126" s="40">
        <f>IF(B126="",,VLOOKUP(B126,'Cierre Diario'!A329:AD962,4,FALSE))</f>
        <v>0</v>
      </c>
      <c r="D126" s="155">
        <f>IF(B126="",,VLOOKUP(B126,'Cierre Diario'!A329:AD962,8,FALSE))</f>
        <v>0</v>
      </c>
      <c r="E126" s="156">
        <f>IF(B126="",,VLOOKUP(B126,'Cierre Diario'!A329:AD962,9,FALSE))</f>
        <v>0</v>
      </c>
      <c r="F126" s="155">
        <f>IF(B126="",,VLOOKUP(B126,'Cierre Diario'!A329:AD962,12,FALSE))</f>
        <v>0</v>
      </c>
      <c r="G126" s="155">
        <f>IF(B126="",,VLOOKUP(B126,'Cierre Diario'!A329:AD962,14,FALSE))</f>
        <v>0</v>
      </c>
      <c r="H126" s="155">
        <f>IF(B126="",,VLOOKUP(B126,'Cierre Diario'!A329:AD962,18,FALSE))</f>
        <v>0</v>
      </c>
      <c r="I126" s="156">
        <f>IF(B126="",,VLOOKUP(B126,'RUN LIFE'!$C$6:$E$370,3,FALSE))</f>
        <v>0</v>
      </c>
      <c r="J126" s="157" t="str">
        <f t="shared" si="1"/>
        <v>TIPO C</v>
      </c>
    </row>
    <row r="127" spans="2:10" ht="15.75" thickBot="1">
      <c r="B127" s="166"/>
      <c r="C127" s="40">
        <f>IF(B127="",,VLOOKUP(B127,'Cierre Diario'!A330:AD963,4,FALSE))</f>
        <v>0</v>
      </c>
      <c r="D127" s="155">
        <f>IF(B127="",,VLOOKUP(B127,'Cierre Diario'!A330:AD963,8,FALSE))</f>
        <v>0</v>
      </c>
      <c r="E127" s="156">
        <f>IF(B127="",,VLOOKUP(B127,'Cierre Diario'!A330:AD963,9,FALSE))</f>
        <v>0</v>
      </c>
      <c r="F127" s="155">
        <f>IF(B127="",,VLOOKUP(B127,'Cierre Diario'!A330:AD963,12,FALSE))</f>
        <v>0</v>
      </c>
      <c r="G127" s="155">
        <f>IF(B127="",,VLOOKUP(B127,'Cierre Diario'!A330:AD963,14,FALSE))</f>
        <v>0</v>
      </c>
      <c r="H127" s="155">
        <f>IF(B127="",,VLOOKUP(B127,'Cierre Diario'!A330:AD963,18,FALSE))</f>
        <v>0</v>
      </c>
      <c r="I127" s="156">
        <f>IF(B127="",,VLOOKUP(B127,'RUN LIFE'!$C$6:$E$370,3,FALSE))</f>
        <v>0</v>
      </c>
      <c r="J127" s="157" t="str">
        <f t="shared" si="1"/>
        <v>TIPO C</v>
      </c>
    </row>
    <row r="128" spans="2:10" ht="15.75" thickBot="1">
      <c r="B128" s="166"/>
      <c r="C128" s="40">
        <f>IF(B128="",,VLOOKUP(B128,'Cierre Diario'!A331:AD964,4,FALSE))</f>
        <v>0</v>
      </c>
      <c r="D128" s="155">
        <f>IF(B128="",,VLOOKUP(B128,'Cierre Diario'!A331:AD964,8,FALSE))</f>
        <v>0</v>
      </c>
      <c r="E128" s="156">
        <f>IF(B128="",,VLOOKUP(B128,'Cierre Diario'!A331:AD964,9,FALSE))</f>
        <v>0</v>
      </c>
      <c r="F128" s="155">
        <f>IF(B128="",,VLOOKUP(B128,'Cierre Diario'!A331:AD964,12,FALSE))</f>
        <v>0</v>
      </c>
      <c r="G128" s="155">
        <f>IF(B128="",,VLOOKUP(B128,'Cierre Diario'!A331:AD964,14,FALSE))</f>
        <v>0</v>
      </c>
      <c r="H128" s="155">
        <f>IF(B128="",,VLOOKUP(B128,'Cierre Diario'!A331:AD964,18,FALSE))</f>
        <v>0</v>
      </c>
      <c r="I128" s="156">
        <f>IF(B128="",,VLOOKUP(B128,'RUN LIFE'!$C$6:$E$370,3,FALSE))</f>
        <v>0</v>
      </c>
      <c r="J128" s="157" t="str">
        <f t="shared" si="1"/>
        <v>TIPO C</v>
      </c>
    </row>
    <row r="129" spans="2:10" ht="15.75" thickBot="1">
      <c r="B129" s="166"/>
      <c r="C129" s="40">
        <f>IF(B129="",,VLOOKUP(B129,'Cierre Diario'!A332:AD965,4,FALSE))</f>
        <v>0</v>
      </c>
      <c r="D129" s="155">
        <f>IF(B129="",,VLOOKUP(B129,'Cierre Diario'!A332:AD965,8,FALSE))</f>
        <v>0</v>
      </c>
      <c r="E129" s="156">
        <f>IF(B129="",,VLOOKUP(B129,'Cierre Diario'!A332:AD965,9,FALSE))</f>
        <v>0</v>
      </c>
      <c r="F129" s="155">
        <f>IF(B129="",,VLOOKUP(B129,'Cierre Diario'!A332:AD965,12,FALSE))</f>
        <v>0</v>
      </c>
      <c r="G129" s="155">
        <f>IF(B129="",,VLOOKUP(B129,'Cierre Diario'!A332:AD965,14,FALSE))</f>
        <v>0</v>
      </c>
      <c r="H129" s="155">
        <f>IF(B129="",,VLOOKUP(B129,'Cierre Diario'!A332:AD965,18,FALSE))</f>
        <v>0</v>
      </c>
      <c r="I129" s="156">
        <f>IF(B129="",,VLOOKUP(B129,'RUN LIFE'!$C$6:$E$370,3,FALSE))</f>
        <v>0</v>
      </c>
      <c r="J129" s="157" t="str">
        <f t="shared" si="1"/>
        <v>TIPO C</v>
      </c>
    </row>
    <row r="130" spans="2:10" ht="15.75" thickBot="1">
      <c r="B130" s="166"/>
      <c r="C130" s="40">
        <f>IF(B130="",,VLOOKUP(B130,'Cierre Diario'!A333:AD966,4,FALSE))</f>
        <v>0</v>
      </c>
      <c r="D130" s="155">
        <f>IF(B130="",,VLOOKUP(B130,'Cierre Diario'!A333:AD966,8,FALSE))</f>
        <v>0</v>
      </c>
      <c r="E130" s="156">
        <f>IF(B130="",,VLOOKUP(B130,'Cierre Diario'!A333:AD966,9,FALSE))</f>
        <v>0</v>
      </c>
      <c r="F130" s="155">
        <f>IF(B130="",,VLOOKUP(B130,'Cierre Diario'!A333:AD966,12,FALSE))</f>
        <v>0</v>
      </c>
      <c r="G130" s="155">
        <f>IF(B130="",,VLOOKUP(B130,'Cierre Diario'!A333:AD966,14,FALSE))</f>
        <v>0</v>
      </c>
      <c r="H130" s="155">
        <f>IF(B130="",,VLOOKUP(B130,'Cierre Diario'!A333:AD966,18,FALSE))</f>
        <v>0</v>
      </c>
      <c r="I130" s="156">
        <f>IF(B130="",,VLOOKUP(B130,'RUN LIFE'!$C$6:$E$370,3,FALSE))</f>
        <v>0</v>
      </c>
      <c r="J130" s="157" t="str">
        <f t="shared" si="1"/>
        <v>TIPO C</v>
      </c>
    </row>
    <row r="131" spans="2:10" ht="15.75" thickBot="1">
      <c r="B131" s="166"/>
      <c r="C131" s="40">
        <f>IF(B131="",,VLOOKUP(B131,'Cierre Diario'!A334:AD967,4,FALSE))</f>
        <v>0</v>
      </c>
      <c r="D131" s="155">
        <f>IF(B131="",,VLOOKUP(B131,'Cierre Diario'!A334:AD967,8,FALSE))</f>
        <v>0</v>
      </c>
      <c r="E131" s="156">
        <f>IF(B131="",,VLOOKUP(B131,'Cierre Diario'!A334:AD967,9,FALSE))</f>
        <v>0</v>
      </c>
      <c r="F131" s="155">
        <f>IF(B131="",,VLOOKUP(B131,'Cierre Diario'!A334:AD967,12,FALSE))</f>
        <v>0</v>
      </c>
      <c r="G131" s="155">
        <f>IF(B131="",,VLOOKUP(B131,'Cierre Diario'!A334:AD967,14,FALSE))</f>
        <v>0</v>
      </c>
      <c r="H131" s="155">
        <f>IF(B131="",,VLOOKUP(B131,'Cierre Diario'!A334:AD967,18,FALSE))</f>
        <v>0</v>
      </c>
      <c r="I131" s="156">
        <f>IF(B131="",,VLOOKUP(B131,'RUN LIFE'!$C$6:$E$370,3,FALSE))</f>
        <v>0</v>
      </c>
      <c r="J131" s="157" t="str">
        <f t="shared" si="1"/>
        <v>TIPO C</v>
      </c>
    </row>
    <row r="132" spans="2:10" ht="15.75" thickBot="1">
      <c r="B132" s="166"/>
      <c r="C132" s="40">
        <f>IF(B132="",,VLOOKUP(B132,'Cierre Diario'!A335:AD968,4,FALSE))</f>
        <v>0</v>
      </c>
      <c r="D132" s="155">
        <f>IF(B132="",,VLOOKUP(B132,'Cierre Diario'!A335:AD968,8,FALSE))</f>
        <v>0</v>
      </c>
      <c r="E132" s="156">
        <f>IF(B132="",,VLOOKUP(B132,'Cierre Diario'!A335:AD968,9,FALSE))</f>
        <v>0</v>
      </c>
      <c r="F132" s="155">
        <f>IF(B132="",,VLOOKUP(B132,'Cierre Diario'!A335:AD968,12,FALSE))</f>
        <v>0</v>
      </c>
      <c r="G132" s="155">
        <f>IF(B132="",,VLOOKUP(B132,'Cierre Diario'!A335:AD968,14,FALSE))</f>
        <v>0</v>
      </c>
      <c r="H132" s="155">
        <f>IF(B132="",,VLOOKUP(B132,'Cierre Diario'!A335:AD968,18,FALSE))</f>
        <v>0</v>
      </c>
      <c r="I132" s="156">
        <f>IF(B132="",,VLOOKUP(B132,'RUN LIFE'!$C$6:$E$370,3,FALSE))</f>
        <v>0</v>
      </c>
      <c r="J132" s="157" t="str">
        <f t="shared" si="1"/>
        <v>TIPO C</v>
      </c>
    </row>
    <row r="133" spans="2:10" ht="15.75" thickBot="1">
      <c r="B133" s="166"/>
      <c r="C133" s="40">
        <f>IF(B133="",,VLOOKUP(B133,'Cierre Diario'!A336:AD969,4,FALSE))</f>
        <v>0</v>
      </c>
      <c r="D133" s="155">
        <f>IF(B133="",,VLOOKUP(B133,'Cierre Diario'!A336:AD969,8,FALSE))</f>
        <v>0</v>
      </c>
      <c r="E133" s="156">
        <f>IF(B133="",,VLOOKUP(B133,'Cierre Diario'!A336:AD969,9,FALSE))</f>
        <v>0</v>
      </c>
      <c r="F133" s="155">
        <f>IF(B133="",,VLOOKUP(B133,'Cierre Diario'!A336:AD969,12,FALSE))</f>
        <v>0</v>
      </c>
      <c r="G133" s="155">
        <f>IF(B133="",,VLOOKUP(B133,'Cierre Diario'!A336:AD969,14,FALSE))</f>
        <v>0</v>
      </c>
      <c r="H133" s="155">
        <f>IF(B133="",,VLOOKUP(B133,'Cierre Diario'!A336:AD969,18,FALSE))</f>
        <v>0</v>
      </c>
      <c r="I133" s="156">
        <f>IF(B133="",,VLOOKUP(B133,'RUN LIFE'!$C$6:$E$370,3,FALSE))</f>
        <v>0</v>
      </c>
      <c r="J133" s="157" t="str">
        <f t="shared" si="1"/>
        <v>TIPO C</v>
      </c>
    </row>
    <row r="134" spans="2:10" ht="15.75" thickBot="1">
      <c r="B134" s="166"/>
      <c r="C134" s="40">
        <f>IF(B134="",,VLOOKUP(B134,'Cierre Diario'!A337:AD970,4,FALSE))</f>
        <v>0</v>
      </c>
      <c r="D134" s="155">
        <f>IF(B134="",,VLOOKUP(B134,'Cierre Diario'!A337:AD970,8,FALSE))</f>
        <v>0</v>
      </c>
      <c r="E134" s="156">
        <f>IF(B134="",,VLOOKUP(B134,'Cierre Diario'!A337:AD970,9,FALSE))</f>
        <v>0</v>
      </c>
      <c r="F134" s="155">
        <f>IF(B134="",,VLOOKUP(B134,'Cierre Diario'!A337:AD970,12,FALSE))</f>
        <v>0</v>
      </c>
      <c r="G134" s="155">
        <f>IF(B134="",,VLOOKUP(B134,'Cierre Diario'!A337:AD970,14,FALSE))</f>
        <v>0</v>
      </c>
      <c r="H134" s="155">
        <f>IF(B134="",,VLOOKUP(B134,'Cierre Diario'!A337:AD970,18,FALSE))</f>
        <v>0</v>
      </c>
      <c r="I134" s="156">
        <f>IF(B134="",,VLOOKUP(B134,'RUN LIFE'!$C$6:$E$370,3,FALSE))</f>
        <v>0</v>
      </c>
      <c r="J134" s="157" t="str">
        <f t="shared" si="1"/>
        <v>TIPO C</v>
      </c>
    </row>
    <row r="135" spans="2:10" ht="15.75" thickBot="1">
      <c r="B135" s="166"/>
      <c r="C135" s="40">
        <f>IF(B135="",,VLOOKUP(B135,'Cierre Diario'!A338:AD971,4,FALSE))</f>
        <v>0</v>
      </c>
      <c r="D135" s="155">
        <f>IF(B135="",,VLOOKUP(B135,'Cierre Diario'!A338:AD971,8,FALSE))</f>
        <v>0</v>
      </c>
      <c r="E135" s="156">
        <f>IF(B135="",,VLOOKUP(B135,'Cierre Diario'!A338:AD971,9,FALSE))</f>
        <v>0</v>
      </c>
      <c r="F135" s="155">
        <f>IF(B135="",,VLOOKUP(B135,'Cierre Diario'!A338:AD971,12,FALSE))</f>
        <v>0</v>
      </c>
      <c r="G135" s="155">
        <f>IF(B135="",,VLOOKUP(B135,'Cierre Diario'!A338:AD971,14,FALSE))</f>
        <v>0</v>
      </c>
      <c r="H135" s="155">
        <f>IF(B135="",,VLOOKUP(B135,'Cierre Diario'!A338:AD971,18,FALSE))</f>
        <v>0</v>
      </c>
      <c r="I135" s="156">
        <f>IF(B135="",,VLOOKUP(B135,'RUN LIFE'!$C$6:$E$370,3,FALSE))</f>
        <v>0</v>
      </c>
      <c r="J135" s="157" t="str">
        <f t="shared" si="1"/>
        <v>TIPO C</v>
      </c>
    </row>
    <row r="136" spans="2:10" ht="15.75" thickBot="1">
      <c r="B136" s="166"/>
      <c r="C136" s="40">
        <f>IF(B136="",,VLOOKUP(B136,'Cierre Diario'!A339:AD972,4,FALSE))</f>
        <v>0</v>
      </c>
      <c r="D136" s="155">
        <f>IF(B136="",,VLOOKUP(B136,'Cierre Diario'!A339:AD972,8,FALSE))</f>
        <v>0</v>
      </c>
      <c r="E136" s="156">
        <f>IF(B136="",,VLOOKUP(B136,'Cierre Diario'!A339:AD972,9,FALSE))</f>
        <v>0</v>
      </c>
      <c r="F136" s="155">
        <f>IF(B136="",,VLOOKUP(B136,'Cierre Diario'!A339:AD972,12,FALSE))</f>
        <v>0</v>
      </c>
      <c r="G136" s="155">
        <f>IF(B136="",,VLOOKUP(B136,'Cierre Diario'!A339:AD972,14,FALSE))</f>
        <v>0</v>
      </c>
      <c r="H136" s="155">
        <f>IF(B136="",,VLOOKUP(B136,'Cierre Diario'!A339:AD972,18,FALSE))</f>
        <v>0</v>
      </c>
      <c r="I136" s="156">
        <f>IF(B136="",,VLOOKUP(B136,'RUN LIFE'!$C$6:$E$370,3,FALSE))</f>
        <v>0</v>
      </c>
      <c r="J136" s="157" t="str">
        <f t="shared" si="1"/>
        <v>TIPO C</v>
      </c>
    </row>
    <row r="137" spans="2:10" ht="15.75" thickBot="1">
      <c r="B137" s="166"/>
      <c r="C137" s="40">
        <f>IF(B137="",,VLOOKUP(B137,'Cierre Diario'!A340:AD973,4,FALSE))</f>
        <v>0</v>
      </c>
      <c r="D137" s="155">
        <f>IF(B137="",,VLOOKUP(B137,'Cierre Diario'!A340:AD973,8,FALSE))</f>
        <v>0</v>
      </c>
      <c r="E137" s="156">
        <f>IF(B137="",,VLOOKUP(B137,'Cierre Diario'!A340:AD973,9,FALSE))</f>
        <v>0</v>
      </c>
      <c r="F137" s="155">
        <f>IF(B137="",,VLOOKUP(B137,'Cierre Diario'!A340:AD973,12,FALSE))</f>
        <v>0</v>
      </c>
      <c r="G137" s="155">
        <f>IF(B137="",,VLOOKUP(B137,'Cierre Diario'!A340:AD973,14,FALSE))</f>
        <v>0</v>
      </c>
      <c r="H137" s="155">
        <f>IF(B137="",,VLOOKUP(B137,'Cierre Diario'!A340:AD973,18,FALSE))</f>
        <v>0</v>
      </c>
      <c r="I137" s="156">
        <f>IF(B137="",,VLOOKUP(B137,'RUN LIFE'!$C$6:$E$370,3,FALSE))</f>
        <v>0</v>
      </c>
      <c r="J137" s="157" t="str">
        <f t="shared" si="1"/>
        <v>TIPO C</v>
      </c>
    </row>
    <row r="138" spans="2:10" ht="15.75" thickBot="1">
      <c r="B138" s="166"/>
      <c r="C138" s="40">
        <f>IF(B138="",,VLOOKUP(B138,'Cierre Diario'!A341:AD974,4,FALSE))</f>
        <v>0</v>
      </c>
      <c r="D138" s="155">
        <f>IF(B138="",,VLOOKUP(B138,'Cierre Diario'!A341:AD974,8,FALSE))</f>
        <v>0</v>
      </c>
      <c r="E138" s="156">
        <f>IF(B138="",,VLOOKUP(B138,'Cierre Diario'!A341:AD974,9,FALSE))</f>
        <v>0</v>
      </c>
      <c r="F138" s="155">
        <f>IF(B138="",,VLOOKUP(B138,'Cierre Diario'!A341:AD974,12,FALSE))</f>
        <v>0</v>
      </c>
      <c r="G138" s="155">
        <f>IF(B138="",,VLOOKUP(B138,'Cierre Diario'!A341:AD974,14,FALSE))</f>
        <v>0</v>
      </c>
      <c r="H138" s="155">
        <f>IF(B138="",,VLOOKUP(B138,'Cierre Diario'!A341:AD974,18,FALSE))</f>
        <v>0</v>
      </c>
      <c r="I138" s="156">
        <f>IF(B138="",,VLOOKUP(B138,'RUN LIFE'!$C$6:$E$370,3,FALSE))</f>
        <v>0</v>
      </c>
      <c r="J138" s="157" t="str">
        <f t="shared" si="1"/>
        <v>TIPO C</v>
      </c>
    </row>
    <row r="139" spans="2:10" ht="15.75" thickBot="1">
      <c r="B139" s="166"/>
      <c r="C139" s="40">
        <f>IF(B139="",,VLOOKUP(B139,'Cierre Diario'!A342:AD975,4,FALSE))</f>
        <v>0</v>
      </c>
      <c r="D139" s="155">
        <f>IF(B139="",,VLOOKUP(B139,'Cierre Diario'!A342:AD975,8,FALSE))</f>
        <v>0</v>
      </c>
      <c r="E139" s="156">
        <f>IF(B139="",,VLOOKUP(B139,'Cierre Diario'!A342:AD975,9,FALSE))</f>
        <v>0</v>
      </c>
      <c r="F139" s="155">
        <f>IF(B139="",,VLOOKUP(B139,'Cierre Diario'!A342:AD975,12,FALSE))</f>
        <v>0</v>
      </c>
      <c r="G139" s="155">
        <f>IF(B139="",,VLOOKUP(B139,'Cierre Diario'!A342:AD975,14,FALSE))</f>
        <v>0</v>
      </c>
      <c r="H139" s="155">
        <f>IF(B139="",,VLOOKUP(B139,'Cierre Diario'!A342:AD975,18,FALSE))</f>
        <v>0</v>
      </c>
      <c r="I139" s="156">
        <f>IF(B139="",,VLOOKUP(B139,'RUN LIFE'!$C$6:$E$370,3,FALSE))</f>
        <v>0</v>
      </c>
      <c r="J139" s="157" t="str">
        <f t="shared" si="1"/>
        <v>TIPO C</v>
      </c>
    </row>
    <row r="140" spans="2:10" ht="15.75" thickBot="1">
      <c r="B140" s="166"/>
      <c r="C140" s="40">
        <f>IF(B140="",,VLOOKUP(B140,'Cierre Diario'!A343:AD976,4,FALSE))</f>
        <v>0</v>
      </c>
      <c r="D140" s="155">
        <f>IF(B140="",,VLOOKUP(B140,'Cierre Diario'!A343:AD976,8,FALSE))</f>
        <v>0</v>
      </c>
      <c r="E140" s="156">
        <f>IF(B140="",,VLOOKUP(B140,'Cierre Diario'!A343:AD976,9,FALSE))</f>
        <v>0</v>
      </c>
      <c r="F140" s="155">
        <f>IF(B140="",,VLOOKUP(B140,'Cierre Diario'!A343:AD976,12,FALSE))</f>
        <v>0</v>
      </c>
      <c r="G140" s="155">
        <f>IF(B140="",,VLOOKUP(B140,'Cierre Diario'!A343:AD976,14,FALSE))</f>
        <v>0</v>
      </c>
      <c r="H140" s="155">
        <f>IF(B140="",,VLOOKUP(B140,'Cierre Diario'!A343:AD976,18,FALSE))</f>
        <v>0</v>
      </c>
      <c r="I140" s="156">
        <f>IF(B140="",,VLOOKUP(B140,'RUN LIFE'!$C$6:$E$370,3,FALSE))</f>
        <v>0</v>
      </c>
      <c r="J140" s="157" t="str">
        <f t="shared" si="1"/>
        <v>TIPO C</v>
      </c>
    </row>
    <row r="141" spans="2:10" ht="15.75" thickBot="1">
      <c r="B141" s="166"/>
      <c r="C141" s="40">
        <f>IF(B141="",,VLOOKUP(B141,'Cierre Diario'!A344:AD977,4,FALSE))</f>
        <v>0</v>
      </c>
      <c r="D141" s="155">
        <f>IF(B141="",,VLOOKUP(B141,'Cierre Diario'!A344:AD977,8,FALSE))</f>
        <v>0</v>
      </c>
      <c r="E141" s="156">
        <f>IF(B141="",,VLOOKUP(B141,'Cierre Diario'!A344:AD977,9,FALSE))</f>
        <v>0</v>
      </c>
      <c r="F141" s="155">
        <f>IF(B141="",,VLOOKUP(B141,'Cierre Diario'!A344:AD977,12,FALSE))</f>
        <v>0</v>
      </c>
      <c r="G141" s="155">
        <f>IF(B141="",,VLOOKUP(B141,'Cierre Diario'!A344:AD977,14,FALSE))</f>
        <v>0</v>
      </c>
      <c r="H141" s="155">
        <f>IF(B141="",,VLOOKUP(B141,'Cierre Diario'!A344:AD977,18,FALSE))</f>
        <v>0</v>
      </c>
      <c r="I141" s="156">
        <f>IF(B141="",,VLOOKUP(B141,'RUN LIFE'!$C$6:$E$370,3,FALSE))</f>
        <v>0</v>
      </c>
      <c r="J141" s="157" t="str">
        <f t="shared" si="1"/>
        <v>TIPO C</v>
      </c>
    </row>
    <row r="142" spans="2:10" ht="15.75" thickBot="1">
      <c r="B142" s="166"/>
      <c r="C142" s="40">
        <f>IF(B142="",,VLOOKUP(B142,'Cierre Diario'!A345:AD978,4,FALSE))</f>
        <v>0</v>
      </c>
      <c r="D142" s="155">
        <f>IF(B142="",,VLOOKUP(B142,'Cierre Diario'!A345:AD978,8,FALSE))</f>
        <v>0</v>
      </c>
      <c r="E142" s="156">
        <f>IF(B142="",,VLOOKUP(B142,'Cierre Diario'!A345:AD978,9,FALSE))</f>
        <v>0</v>
      </c>
      <c r="F142" s="155">
        <f>IF(B142="",,VLOOKUP(B142,'Cierre Diario'!A345:AD978,12,FALSE))</f>
        <v>0</v>
      </c>
      <c r="G142" s="155">
        <f>IF(B142="",,VLOOKUP(B142,'Cierre Diario'!A345:AD978,14,FALSE))</f>
        <v>0</v>
      </c>
      <c r="H142" s="155">
        <f>IF(B142="",,VLOOKUP(B142,'Cierre Diario'!A345:AD978,18,FALSE))</f>
        <v>0</v>
      </c>
      <c r="I142" s="156">
        <f>IF(B142="",,VLOOKUP(B142,'RUN LIFE'!$C$6:$E$370,3,FALSE))</f>
        <v>0</v>
      </c>
      <c r="J142" s="157" t="str">
        <f t="shared" si="1"/>
        <v>TIPO C</v>
      </c>
    </row>
    <row r="143" spans="2:10" ht="15.75" thickBot="1">
      <c r="B143" s="166"/>
      <c r="C143" s="40">
        <f>IF(B143="",,VLOOKUP(B143,'Cierre Diario'!A346:AD979,4,FALSE))</f>
        <v>0</v>
      </c>
      <c r="D143" s="155">
        <f>IF(B143="",,VLOOKUP(B143,'Cierre Diario'!A346:AD979,8,FALSE))</f>
        <v>0</v>
      </c>
      <c r="E143" s="156">
        <f>IF(B143="",,VLOOKUP(B143,'Cierre Diario'!A346:AD979,9,FALSE))</f>
        <v>0</v>
      </c>
      <c r="F143" s="155">
        <f>IF(B143="",,VLOOKUP(B143,'Cierre Diario'!A346:AD979,12,FALSE))</f>
        <v>0</v>
      </c>
      <c r="G143" s="155">
        <f>IF(B143="",,VLOOKUP(B143,'Cierre Diario'!A346:AD979,14,FALSE))</f>
        <v>0</v>
      </c>
      <c r="H143" s="155">
        <f>IF(B143="",,VLOOKUP(B143,'Cierre Diario'!A346:AD979,18,FALSE))</f>
        <v>0</v>
      </c>
      <c r="I143" s="156">
        <f>IF(B143="",,VLOOKUP(B143,'RUN LIFE'!$C$6:$E$370,3,FALSE))</f>
        <v>0</v>
      </c>
      <c r="J143" s="157" t="str">
        <f t="shared" ref="J143:J259" si="2">IF(E143&lt;149,"TIPO C",IF(E143&lt;399,"TIPO B",IF(E143&lt;1000,"TIPO A","TIPO AA")))</f>
        <v>TIPO C</v>
      </c>
    </row>
    <row r="144" spans="2:10" ht="15.75" thickBot="1">
      <c r="B144" s="166"/>
      <c r="C144" s="40">
        <f>IF(B144="",,VLOOKUP(B144,'Cierre Diario'!A347:AD980,4,FALSE))</f>
        <v>0</v>
      </c>
      <c r="D144" s="155">
        <f>IF(B144="",,VLOOKUP(B144,'Cierre Diario'!A347:AD980,8,FALSE))</f>
        <v>0</v>
      </c>
      <c r="E144" s="156">
        <f>IF(B144="",,VLOOKUP(B144,'Cierre Diario'!A347:AD980,9,FALSE))</f>
        <v>0</v>
      </c>
      <c r="F144" s="155">
        <f>IF(B144="",,VLOOKUP(B144,'Cierre Diario'!A347:AD980,12,FALSE))</f>
        <v>0</v>
      </c>
      <c r="G144" s="155">
        <f>IF(B144="",,VLOOKUP(B144,'Cierre Diario'!A347:AD980,14,FALSE))</f>
        <v>0</v>
      </c>
      <c r="H144" s="155">
        <f>IF(B144="",,VLOOKUP(B144,'Cierre Diario'!A347:AD980,18,FALSE))</f>
        <v>0</v>
      </c>
      <c r="I144" s="156">
        <f>IF(B144="",,VLOOKUP(B144,'RUN LIFE'!$C$6:$E$370,3,FALSE))</f>
        <v>0</v>
      </c>
      <c r="J144" s="157" t="str">
        <f t="shared" si="2"/>
        <v>TIPO C</v>
      </c>
    </row>
    <row r="145" spans="2:18" ht="15.75" thickBot="1">
      <c r="B145" s="166"/>
      <c r="C145" s="40">
        <f>IF(B145="",,VLOOKUP(B145,'Cierre Diario'!A348:AD981,4,FALSE))</f>
        <v>0</v>
      </c>
      <c r="D145" s="155">
        <f>IF(B145="",,VLOOKUP(B145,'Cierre Diario'!A348:AD981,8,FALSE))</f>
        <v>0</v>
      </c>
      <c r="E145" s="156">
        <f>IF(B145="",,VLOOKUP(B145,'Cierre Diario'!A348:AD981,9,FALSE))</f>
        <v>0</v>
      </c>
      <c r="F145" s="155">
        <f>IF(B145="",,VLOOKUP(B145,'Cierre Diario'!A348:AD981,12,FALSE))</f>
        <v>0</v>
      </c>
      <c r="G145" s="155">
        <f>IF(B145="",,VLOOKUP(B145,'Cierre Diario'!A348:AD981,14,FALSE))</f>
        <v>0</v>
      </c>
      <c r="H145" s="155">
        <f>IF(B145="",,VLOOKUP(B145,'Cierre Diario'!A348:AD981,18,FALSE))</f>
        <v>0</v>
      </c>
      <c r="I145" s="156">
        <f>IF(B145="",,VLOOKUP(B145,'RUN LIFE'!$C$6:$E$370,3,FALSE))</f>
        <v>0</v>
      </c>
      <c r="J145" s="157" t="str">
        <f t="shared" si="2"/>
        <v>TIPO C</v>
      </c>
    </row>
    <row r="146" spans="2:18" ht="15.75" thickBot="1">
      <c r="B146" s="166"/>
      <c r="C146" s="40">
        <f>IF(B146="",,VLOOKUP(B146,'Cierre Diario'!A349:AD982,4,FALSE))</f>
        <v>0</v>
      </c>
      <c r="D146" s="155">
        <f>IF(B146="",,VLOOKUP(B146,'Cierre Diario'!A349:AD982,8,FALSE))</f>
        <v>0</v>
      </c>
      <c r="E146" s="156">
        <f>IF(B146="",,VLOOKUP(B146,'Cierre Diario'!A349:AD982,9,FALSE))</f>
        <v>0</v>
      </c>
      <c r="F146" s="155">
        <f>IF(B146="",,VLOOKUP(B146,'Cierre Diario'!A349:AD982,12,FALSE))</f>
        <v>0</v>
      </c>
      <c r="G146" s="155">
        <f>IF(B146="",,VLOOKUP(B146,'Cierre Diario'!A349:AD982,14,FALSE))</f>
        <v>0</v>
      </c>
      <c r="H146" s="155">
        <f>IF(B146="",,VLOOKUP(B146,'Cierre Diario'!A349:AD982,18,FALSE))</f>
        <v>0</v>
      </c>
      <c r="I146" s="156">
        <f>IF(B146="",,VLOOKUP(B146,'RUN LIFE'!$C$6:$E$370,3,FALSE))</f>
        <v>0</v>
      </c>
      <c r="J146" s="157" t="str">
        <f t="shared" si="2"/>
        <v>TIPO C</v>
      </c>
    </row>
    <row r="147" spans="2:18" ht="15.75" thickBot="1">
      <c r="B147" s="166"/>
      <c r="C147" s="40">
        <f>IF(B147="",,VLOOKUP(B147,'Cierre Diario'!A350:AD983,4,FALSE))</f>
        <v>0</v>
      </c>
      <c r="D147" s="155">
        <f>IF(B147="",,VLOOKUP(B147,'Cierre Diario'!A350:AD983,8,FALSE))</f>
        <v>0</v>
      </c>
      <c r="E147" s="156">
        <f>IF(B147="",,VLOOKUP(B147,'Cierre Diario'!A350:AD983,9,FALSE))</f>
        <v>0</v>
      </c>
      <c r="F147" s="155">
        <f>IF(B147="",,VLOOKUP(B147,'Cierre Diario'!A350:AD983,12,FALSE))</f>
        <v>0</v>
      </c>
      <c r="G147" s="155">
        <f>IF(B147="",,VLOOKUP(B147,'Cierre Diario'!A350:AD983,14,FALSE))</f>
        <v>0</v>
      </c>
      <c r="H147" s="155">
        <f>IF(B147="",,VLOOKUP(B147,'Cierre Diario'!A350:AD983,18,FALSE))</f>
        <v>0</v>
      </c>
      <c r="I147" s="156">
        <f>IF(B147="",,VLOOKUP(B147,'RUN LIFE'!$C$6:$E$370,3,FALSE))</f>
        <v>0</v>
      </c>
      <c r="J147" s="157" t="str">
        <f t="shared" si="2"/>
        <v>TIPO C</v>
      </c>
    </row>
    <row r="148" spans="2:18" ht="15.75" thickBot="1">
      <c r="B148" s="166"/>
      <c r="C148" s="40">
        <f>IF(B148="",,VLOOKUP(B148,'Cierre Diario'!A351:AD984,4,FALSE))</f>
        <v>0</v>
      </c>
      <c r="D148" s="155">
        <f>IF(B148="",,VLOOKUP(B148,'Cierre Diario'!A351:AD984,8,FALSE))</f>
        <v>0</v>
      </c>
      <c r="E148" s="156">
        <f>IF(B148="",,VLOOKUP(B148,'Cierre Diario'!A351:AD984,9,FALSE))</f>
        <v>0</v>
      </c>
      <c r="F148" s="155">
        <f>IF(B148="",,VLOOKUP(B148,'Cierre Diario'!A351:AD984,12,FALSE))</f>
        <v>0</v>
      </c>
      <c r="G148" s="155">
        <f>IF(B148="",,VLOOKUP(B148,'Cierre Diario'!A351:AD984,14,FALSE))</f>
        <v>0</v>
      </c>
      <c r="H148" s="155">
        <f>IF(B148="",,VLOOKUP(B148,'Cierre Diario'!A351:AD984,18,FALSE))</f>
        <v>0</v>
      </c>
      <c r="I148" s="156">
        <f>IF(B148="",,VLOOKUP(B148,'RUN LIFE'!$C$6:$E$370,3,FALSE))</f>
        <v>0</v>
      </c>
      <c r="J148" s="157" t="str">
        <f t="shared" si="2"/>
        <v>TIPO C</v>
      </c>
    </row>
    <row r="149" spans="2:18" ht="15.75" thickBot="1">
      <c r="B149" s="167"/>
      <c r="C149" s="40">
        <f>IF(B149="",,VLOOKUP(B149,'Cierre Diario'!A352:AD985,4,FALSE))</f>
        <v>0</v>
      </c>
      <c r="D149" s="155">
        <f>IF(B149="",,VLOOKUP(B149,'Cierre Diario'!A352:AD985,8,FALSE))</f>
        <v>0</v>
      </c>
      <c r="E149" s="156">
        <f>IF(B149="",,VLOOKUP(B149,'Cierre Diario'!A352:AD985,9,FALSE))</f>
        <v>0</v>
      </c>
      <c r="F149" s="155">
        <f>IF(B149="",,VLOOKUP(B149,'Cierre Diario'!A352:AD985,12,FALSE))</f>
        <v>0</v>
      </c>
      <c r="G149" s="155">
        <f>IF(B149="",,VLOOKUP(B149,'Cierre Diario'!A352:AD985,14,FALSE))</f>
        <v>0</v>
      </c>
      <c r="H149" s="155">
        <f>IF(B149="",,VLOOKUP(B149,'Cierre Diario'!A352:AD985,18,FALSE))</f>
        <v>0</v>
      </c>
      <c r="I149" s="156">
        <f>IF(B149="",,VLOOKUP(B149,'RUN LIFE'!$C$6:$E$370,3,FALSE))</f>
        <v>0</v>
      </c>
      <c r="J149" s="157" t="str">
        <f t="shared" si="2"/>
        <v>TIPO C</v>
      </c>
      <c r="R149" s="1" t="s">
        <v>851</v>
      </c>
    </row>
    <row r="150" spans="2:18" ht="15.75" thickBot="1">
      <c r="B150" s="167"/>
      <c r="C150" s="40">
        <f>IF(B150="",,VLOOKUP(B150,'Cierre Diario'!A353:AD986,4,FALSE))</f>
        <v>0</v>
      </c>
      <c r="D150" s="155">
        <f>IF(B150="",,VLOOKUP(B150,'Cierre Diario'!A353:AD986,8,FALSE))</f>
        <v>0</v>
      </c>
      <c r="E150" s="156">
        <f>IF(B150="",,VLOOKUP(B150,'Cierre Diario'!A353:AD986,9,FALSE))</f>
        <v>0</v>
      </c>
      <c r="F150" s="155">
        <f>IF(B150="",,VLOOKUP(B150,'Cierre Diario'!A353:AD986,12,FALSE))</f>
        <v>0</v>
      </c>
      <c r="G150" s="155">
        <f>IF(B150="",,VLOOKUP(B150,'Cierre Diario'!A353:AD986,14,FALSE))</f>
        <v>0</v>
      </c>
      <c r="H150" s="155">
        <f>IF(B150="",,VLOOKUP(B150,'Cierre Diario'!A353:AD986,18,FALSE))</f>
        <v>0</v>
      </c>
      <c r="I150" s="156">
        <f>IF(B150="",,VLOOKUP(B150,'RUN LIFE'!$C$6:$E$370,3,FALSE))</f>
        <v>0</v>
      </c>
      <c r="J150" s="157" t="str">
        <f t="shared" ref="J150:J213" si="3">IF(E150&lt;149,"TIPO C",IF(E150&lt;399,"TIPO B",IF(E150&lt;1000,"TIPO A","TIPO AA")))</f>
        <v>TIPO C</v>
      </c>
    </row>
    <row r="151" spans="2:18" ht="15.75" thickBot="1">
      <c r="B151" s="167"/>
      <c r="C151" s="40">
        <f>IF(B151="",,VLOOKUP(B151,'Cierre Diario'!A354:AD987,4,FALSE))</f>
        <v>0</v>
      </c>
      <c r="D151" s="155">
        <f>IF(B151="",,VLOOKUP(B151,'Cierre Diario'!A354:AD987,8,FALSE))</f>
        <v>0</v>
      </c>
      <c r="E151" s="156">
        <f>IF(B151="",,VLOOKUP(B151,'Cierre Diario'!A354:AD987,9,FALSE))</f>
        <v>0</v>
      </c>
      <c r="F151" s="155">
        <f>IF(B151="",,VLOOKUP(B151,'Cierre Diario'!A354:AD987,12,FALSE))</f>
        <v>0</v>
      </c>
      <c r="G151" s="155">
        <f>IF(B151="",,VLOOKUP(B151,'Cierre Diario'!A354:AD987,14,FALSE))</f>
        <v>0</v>
      </c>
      <c r="H151" s="155">
        <f>IF(B151="",,VLOOKUP(B151,'Cierre Diario'!A354:AD987,18,FALSE))</f>
        <v>0</v>
      </c>
      <c r="I151" s="156">
        <f>IF(B151="",,VLOOKUP(B151,'RUN LIFE'!$C$6:$E$370,3,FALSE))</f>
        <v>0</v>
      </c>
      <c r="J151" s="157" t="str">
        <f t="shared" si="3"/>
        <v>TIPO C</v>
      </c>
    </row>
    <row r="152" spans="2:18" ht="15.75" thickBot="1">
      <c r="B152" s="167"/>
      <c r="C152" s="40">
        <f>IF(B152="",,VLOOKUP(B152,'Cierre Diario'!A355:AD988,4,FALSE))</f>
        <v>0</v>
      </c>
      <c r="D152" s="155">
        <f>IF(B152="",,VLOOKUP(B152,'Cierre Diario'!A355:AD988,8,FALSE))</f>
        <v>0</v>
      </c>
      <c r="E152" s="156">
        <f>IF(B152="",,VLOOKUP(B152,'Cierre Diario'!A355:AD988,9,FALSE))</f>
        <v>0</v>
      </c>
      <c r="F152" s="155">
        <f>IF(B152="",,VLOOKUP(B152,'Cierre Diario'!A355:AD988,12,FALSE))</f>
        <v>0</v>
      </c>
      <c r="G152" s="155">
        <f>IF(B152="",,VLOOKUP(B152,'Cierre Diario'!A355:AD988,14,FALSE))</f>
        <v>0</v>
      </c>
      <c r="H152" s="155">
        <f>IF(B152="",,VLOOKUP(B152,'Cierre Diario'!A355:AD988,18,FALSE))</f>
        <v>0</v>
      </c>
      <c r="I152" s="156">
        <f>IF(B152="",,VLOOKUP(B152,'RUN LIFE'!$C$6:$E$370,3,FALSE))</f>
        <v>0</v>
      </c>
      <c r="J152" s="157" t="str">
        <f t="shared" si="3"/>
        <v>TIPO C</v>
      </c>
    </row>
    <row r="153" spans="2:18" ht="15.75" thickBot="1">
      <c r="B153" s="167"/>
      <c r="C153" s="40">
        <f>IF(B153="",,VLOOKUP(B153,'Cierre Diario'!A356:AD989,4,FALSE))</f>
        <v>0</v>
      </c>
      <c r="D153" s="155">
        <f>IF(B153="",,VLOOKUP(B153,'Cierre Diario'!A356:AD989,8,FALSE))</f>
        <v>0</v>
      </c>
      <c r="E153" s="156">
        <f>IF(B153="",,VLOOKUP(B153,'Cierre Diario'!A356:AD989,9,FALSE))</f>
        <v>0</v>
      </c>
      <c r="F153" s="155">
        <f>IF(B153="",,VLOOKUP(B153,'Cierre Diario'!A356:AD989,12,FALSE))</f>
        <v>0</v>
      </c>
      <c r="G153" s="155">
        <f>IF(B153="",,VLOOKUP(B153,'Cierre Diario'!A356:AD989,14,FALSE))</f>
        <v>0</v>
      </c>
      <c r="H153" s="155">
        <f>IF(B153="",,VLOOKUP(B153,'Cierre Diario'!A356:AD989,18,FALSE))</f>
        <v>0</v>
      </c>
      <c r="I153" s="156">
        <f>IF(B153="",,VLOOKUP(B153,'RUN LIFE'!$C$6:$E$370,3,FALSE))</f>
        <v>0</v>
      </c>
      <c r="J153" s="157" t="str">
        <f t="shared" si="3"/>
        <v>TIPO C</v>
      </c>
    </row>
    <row r="154" spans="2:18" ht="15.75" thickBot="1">
      <c r="B154" s="167"/>
      <c r="C154" s="40">
        <f>IF(B154="",,VLOOKUP(B154,'Cierre Diario'!A357:AD990,4,FALSE))</f>
        <v>0</v>
      </c>
      <c r="D154" s="155">
        <f>IF(B154="",,VLOOKUP(B154,'Cierre Diario'!A357:AD990,8,FALSE))</f>
        <v>0</v>
      </c>
      <c r="E154" s="156">
        <f>IF(B154="",,VLOOKUP(B154,'Cierre Diario'!A357:AD990,9,FALSE))</f>
        <v>0</v>
      </c>
      <c r="F154" s="155">
        <f>IF(B154="",,VLOOKUP(B154,'Cierre Diario'!A357:AD990,12,FALSE))</f>
        <v>0</v>
      </c>
      <c r="G154" s="155">
        <f>IF(B154="",,VLOOKUP(B154,'Cierre Diario'!A357:AD990,14,FALSE))</f>
        <v>0</v>
      </c>
      <c r="H154" s="155">
        <f>IF(B154="",,VLOOKUP(B154,'Cierre Diario'!A357:AD990,18,FALSE))</f>
        <v>0</v>
      </c>
      <c r="I154" s="156">
        <f>IF(B154="",,VLOOKUP(B154,'RUN LIFE'!$C$6:$E$370,3,FALSE))</f>
        <v>0</v>
      </c>
      <c r="J154" s="157" t="str">
        <f t="shared" si="3"/>
        <v>TIPO C</v>
      </c>
    </row>
    <row r="155" spans="2:18" ht="15.75" thickBot="1">
      <c r="B155" s="167"/>
      <c r="C155" s="40">
        <f>IF(B155="",,VLOOKUP(B155,'Cierre Diario'!A358:AD991,4,FALSE))</f>
        <v>0</v>
      </c>
      <c r="D155" s="155">
        <f>IF(B155="",,VLOOKUP(B155,'Cierre Diario'!A358:AD991,8,FALSE))</f>
        <v>0</v>
      </c>
      <c r="E155" s="156">
        <f>IF(B155="",,VLOOKUP(B155,'Cierre Diario'!A358:AD991,9,FALSE))</f>
        <v>0</v>
      </c>
      <c r="F155" s="155">
        <f>IF(B155="",,VLOOKUP(B155,'Cierre Diario'!A358:AD991,12,FALSE))</f>
        <v>0</v>
      </c>
      <c r="G155" s="155">
        <f>IF(B155="",,VLOOKUP(B155,'Cierre Diario'!A358:AD991,14,FALSE))</f>
        <v>0</v>
      </c>
      <c r="H155" s="155">
        <f>IF(B155="",,VLOOKUP(B155,'Cierre Diario'!A358:AD991,18,FALSE))</f>
        <v>0</v>
      </c>
      <c r="I155" s="156">
        <f>IF(B155="",,VLOOKUP(B155,'RUN LIFE'!$C$6:$E$370,3,FALSE))</f>
        <v>0</v>
      </c>
      <c r="J155" s="157" t="str">
        <f t="shared" si="3"/>
        <v>TIPO C</v>
      </c>
    </row>
    <row r="156" spans="2:18" ht="15.75" thickBot="1">
      <c r="B156" s="167"/>
      <c r="C156" s="40">
        <f>IF(B156="",,VLOOKUP(B156,'Cierre Diario'!A359:AD992,4,FALSE))</f>
        <v>0</v>
      </c>
      <c r="D156" s="155">
        <f>IF(B156="",,VLOOKUP(B156,'Cierre Diario'!A359:AD992,8,FALSE))</f>
        <v>0</v>
      </c>
      <c r="E156" s="156">
        <f>IF(B156="",,VLOOKUP(B156,'Cierre Diario'!A359:AD992,9,FALSE))</f>
        <v>0</v>
      </c>
      <c r="F156" s="155">
        <f>IF(B156="",,VLOOKUP(B156,'Cierre Diario'!A359:AD992,12,FALSE))</f>
        <v>0</v>
      </c>
      <c r="G156" s="155">
        <f>IF(B156="",,VLOOKUP(B156,'Cierre Diario'!A359:AD992,14,FALSE))</f>
        <v>0</v>
      </c>
      <c r="H156" s="155">
        <f>IF(B156="",,VLOOKUP(B156,'Cierre Diario'!A359:AD992,18,FALSE))</f>
        <v>0</v>
      </c>
      <c r="I156" s="156">
        <f>IF(B156="",,VLOOKUP(B156,'RUN LIFE'!$C$6:$E$370,3,FALSE))</f>
        <v>0</v>
      </c>
      <c r="J156" s="157" t="str">
        <f t="shared" si="3"/>
        <v>TIPO C</v>
      </c>
    </row>
    <row r="157" spans="2:18" ht="15.75" thickBot="1">
      <c r="B157" s="167"/>
      <c r="C157" s="40">
        <f>IF(B157="",,VLOOKUP(B157,'Cierre Diario'!A360:AD993,4,FALSE))</f>
        <v>0</v>
      </c>
      <c r="D157" s="155">
        <f>IF(B157="",,VLOOKUP(B157,'Cierre Diario'!A360:AD993,8,FALSE))</f>
        <v>0</v>
      </c>
      <c r="E157" s="156">
        <f>IF(B157="",,VLOOKUP(B157,'Cierre Diario'!A360:AD993,9,FALSE))</f>
        <v>0</v>
      </c>
      <c r="F157" s="155">
        <f>IF(B157="",,VLOOKUP(B157,'Cierre Diario'!A360:AD993,12,FALSE))</f>
        <v>0</v>
      </c>
      <c r="G157" s="155">
        <f>IF(B157="",,VLOOKUP(B157,'Cierre Diario'!A360:AD993,14,FALSE))</f>
        <v>0</v>
      </c>
      <c r="H157" s="155">
        <f>IF(B157="",,VLOOKUP(B157,'Cierre Diario'!A360:AD993,18,FALSE))</f>
        <v>0</v>
      </c>
      <c r="I157" s="156">
        <f>IF(B157="",,VLOOKUP(B157,'RUN LIFE'!$C$6:$E$370,3,FALSE))</f>
        <v>0</v>
      </c>
      <c r="J157" s="157" t="str">
        <f t="shared" si="3"/>
        <v>TIPO C</v>
      </c>
    </row>
    <row r="158" spans="2:18" ht="15.75" thickBot="1">
      <c r="B158" s="167"/>
      <c r="C158" s="40">
        <f>IF(B158="",,VLOOKUP(B158,'Cierre Diario'!A361:AD994,4,FALSE))</f>
        <v>0</v>
      </c>
      <c r="D158" s="155">
        <f>IF(B158="",,VLOOKUP(B158,'Cierre Diario'!A361:AD994,8,FALSE))</f>
        <v>0</v>
      </c>
      <c r="E158" s="156">
        <f>IF(B158="",,VLOOKUP(B158,'Cierre Diario'!A361:AD994,9,FALSE))</f>
        <v>0</v>
      </c>
      <c r="F158" s="155">
        <f>IF(B158="",,VLOOKUP(B158,'Cierre Diario'!A361:AD994,12,FALSE))</f>
        <v>0</v>
      </c>
      <c r="G158" s="155">
        <f>IF(B158="",,VLOOKUP(B158,'Cierre Diario'!A361:AD994,14,FALSE))</f>
        <v>0</v>
      </c>
      <c r="H158" s="155">
        <f>IF(B158="",,VLOOKUP(B158,'Cierre Diario'!A361:AD994,18,FALSE))</f>
        <v>0</v>
      </c>
      <c r="I158" s="156">
        <f>IF(B158="",,VLOOKUP(B158,'RUN LIFE'!$C$6:$E$370,3,FALSE))</f>
        <v>0</v>
      </c>
      <c r="J158" s="157" t="str">
        <f t="shared" si="3"/>
        <v>TIPO C</v>
      </c>
    </row>
    <row r="159" spans="2:18" ht="15.75" thickBot="1">
      <c r="B159" s="167"/>
      <c r="C159" s="40">
        <f>IF(B159="",,VLOOKUP(B159,'Cierre Diario'!A362:AD995,4,FALSE))</f>
        <v>0</v>
      </c>
      <c r="D159" s="155">
        <f>IF(B159="",,VLOOKUP(B159,'Cierre Diario'!A362:AD995,8,FALSE))</f>
        <v>0</v>
      </c>
      <c r="E159" s="156">
        <f>IF(B159="",,VLOOKUP(B159,'Cierre Diario'!A362:AD995,9,FALSE))</f>
        <v>0</v>
      </c>
      <c r="F159" s="155">
        <f>IF(B159="",,VLOOKUP(B159,'Cierre Diario'!A362:AD995,12,FALSE))</f>
        <v>0</v>
      </c>
      <c r="G159" s="155">
        <f>IF(B159="",,VLOOKUP(B159,'Cierre Diario'!A362:AD995,14,FALSE))</f>
        <v>0</v>
      </c>
      <c r="H159" s="155">
        <f>IF(B159="",,VLOOKUP(B159,'Cierre Diario'!A362:AD995,18,FALSE))</f>
        <v>0</v>
      </c>
      <c r="I159" s="156">
        <f>IF(B159="",,VLOOKUP(B159,'RUN LIFE'!$C$6:$E$370,3,FALSE))</f>
        <v>0</v>
      </c>
      <c r="J159" s="157" t="str">
        <f t="shared" si="3"/>
        <v>TIPO C</v>
      </c>
    </row>
    <row r="160" spans="2:18" ht="15.75" thickBot="1">
      <c r="B160" s="167"/>
      <c r="C160" s="40">
        <f>IF(B160="",,VLOOKUP(B160,'Cierre Diario'!A363:AD996,4,FALSE))</f>
        <v>0</v>
      </c>
      <c r="D160" s="155">
        <f>IF(B160="",,VLOOKUP(B160,'Cierre Diario'!A363:AD996,8,FALSE))</f>
        <v>0</v>
      </c>
      <c r="E160" s="156">
        <f>IF(B160="",,VLOOKUP(B160,'Cierre Diario'!A363:AD996,9,FALSE))</f>
        <v>0</v>
      </c>
      <c r="F160" s="155">
        <f>IF(B160="",,VLOOKUP(B160,'Cierre Diario'!A363:AD996,12,FALSE))</f>
        <v>0</v>
      </c>
      <c r="G160" s="155">
        <f>IF(B160="",,VLOOKUP(B160,'Cierre Diario'!A363:AD996,14,FALSE))</f>
        <v>0</v>
      </c>
      <c r="H160" s="155">
        <f>IF(B160="",,VLOOKUP(B160,'Cierre Diario'!A363:AD996,18,FALSE))</f>
        <v>0</v>
      </c>
      <c r="I160" s="156">
        <f>IF(B160="",,VLOOKUP(B160,'RUN LIFE'!$C$6:$E$370,3,FALSE))</f>
        <v>0</v>
      </c>
      <c r="J160" s="157" t="str">
        <f t="shared" si="3"/>
        <v>TIPO C</v>
      </c>
    </row>
    <row r="161" spans="2:10" ht="15.75" thickBot="1">
      <c r="B161" s="167"/>
      <c r="C161" s="40">
        <f>IF(B161="",,VLOOKUP(B161,'Cierre Diario'!A364:AD997,4,FALSE))</f>
        <v>0</v>
      </c>
      <c r="D161" s="155">
        <f>IF(B161="",,VLOOKUP(B161,'Cierre Diario'!A364:AD997,8,FALSE))</f>
        <v>0</v>
      </c>
      <c r="E161" s="156">
        <f>IF(B161="",,VLOOKUP(B161,'Cierre Diario'!A364:AD997,9,FALSE))</f>
        <v>0</v>
      </c>
      <c r="F161" s="155">
        <f>IF(B161="",,VLOOKUP(B161,'Cierre Diario'!A364:AD997,12,FALSE))</f>
        <v>0</v>
      </c>
      <c r="G161" s="155">
        <f>IF(B161="",,VLOOKUP(B161,'Cierre Diario'!A364:AD997,14,FALSE))</f>
        <v>0</v>
      </c>
      <c r="H161" s="155">
        <f>IF(B161="",,VLOOKUP(B161,'Cierre Diario'!A364:AD997,18,FALSE))</f>
        <v>0</v>
      </c>
      <c r="I161" s="156">
        <f>IF(B161="",,VLOOKUP(B161,'RUN LIFE'!$C$6:$E$370,3,FALSE))</f>
        <v>0</v>
      </c>
      <c r="J161" s="157" t="str">
        <f t="shared" si="3"/>
        <v>TIPO C</v>
      </c>
    </row>
    <row r="162" spans="2:10" ht="15.75" thickBot="1">
      <c r="B162" s="167"/>
      <c r="C162" s="40">
        <f>IF(B162="",,VLOOKUP(B162,'Cierre Diario'!A365:AD998,4,FALSE))</f>
        <v>0</v>
      </c>
      <c r="D162" s="155">
        <f>IF(B162="",,VLOOKUP(B162,'Cierre Diario'!A365:AD998,8,FALSE))</f>
        <v>0</v>
      </c>
      <c r="E162" s="156">
        <f>IF(B162="",,VLOOKUP(B162,'Cierre Diario'!A365:AD998,9,FALSE))</f>
        <v>0</v>
      </c>
      <c r="F162" s="155">
        <f>IF(B162="",,VLOOKUP(B162,'Cierre Diario'!A365:AD998,12,FALSE))</f>
        <v>0</v>
      </c>
      <c r="G162" s="155">
        <f>IF(B162="",,VLOOKUP(B162,'Cierre Diario'!A365:AD998,14,FALSE))</f>
        <v>0</v>
      </c>
      <c r="H162" s="155">
        <f>IF(B162="",,VLOOKUP(B162,'Cierre Diario'!A365:AD998,18,FALSE))</f>
        <v>0</v>
      </c>
      <c r="I162" s="156">
        <f>IF(B162="",,VLOOKUP(B162,'RUN LIFE'!$C$6:$E$370,3,FALSE))</f>
        <v>0</v>
      </c>
      <c r="J162" s="157" t="str">
        <f t="shared" si="3"/>
        <v>TIPO C</v>
      </c>
    </row>
    <row r="163" spans="2:10" ht="15.75" thickBot="1">
      <c r="B163" s="167"/>
      <c r="C163" s="40">
        <f>IF(B163="",,VLOOKUP(B163,'Cierre Diario'!A366:AD999,4,FALSE))</f>
        <v>0</v>
      </c>
      <c r="D163" s="155">
        <f>IF(B163="",,VLOOKUP(B163,'Cierre Diario'!A366:AD999,8,FALSE))</f>
        <v>0</v>
      </c>
      <c r="E163" s="156">
        <f>IF(B163="",,VLOOKUP(B163,'Cierre Diario'!A366:AD999,9,FALSE))</f>
        <v>0</v>
      </c>
      <c r="F163" s="155">
        <f>IF(B163="",,VLOOKUP(B163,'Cierre Diario'!A366:AD999,12,FALSE))</f>
        <v>0</v>
      </c>
      <c r="G163" s="155">
        <f>IF(B163="",,VLOOKUP(B163,'Cierre Diario'!A366:AD999,14,FALSE))</f>
        <v>0</v>
      </c>
      <c r="H163" s="155">
        <f>IF(B163="",,VLOOKUP(B163,'Cierre Diario'!A366:AD999,18,FALSE))</f>
        <v>0</v>
      </c>
      <c r="I163" s="156">
        <f>IF(B163="",,VLOOKUP(B163,'RUN LIFE'!$C$6:$E$370,3,FALSE))</f>
        <v>0</v>
      </c>
      <c r="J163" s="157" t="str">
        <f t="shared" si="3"/>
        <v>TIPO C</v>
      </c>
    </row>
    <row r="164" spans="2:10" ht="15.75" thickBot="1">
      <c r="B164" s="167"/>
      <c r="C164" s="40">
        <f>IF(B164="",,VLOOKUP(B164,'Cierre Diario'!A367:AD1000,4,FALSE))</f>
        <v>0</v>
      </c>
      <c r="D164" s="155">
        <f>IF(B164="",,VLOOKUP(B164,'Cierre Diario'!A367:AD1000,8,FALSE))</f>
        <v>0</v>
      </c>
      <c r="E164" s="156">
        <f>IF(B164="",,VLOOKUP(B164,'Cierre Diario'!A367:AD1000,9,FALSE))</f>
        <v>0</v>
      </c>
      <c r="F164" s="155">
        <f>IF(B164="",,VLOOKUP(B164,'Cierre Diario'!A367:AD1000,12,FALSE))</f>
        <v>0</v>
      </c>
      <c r="G164" s="155">
        <f>IF(B164="",,VLOOKUP(B164,'Cierre Diario'!A367:AD1000,14,FALSE))</f>
        <v>0</v>
      </c>
      <c r="H164" s="155">
        <f>IF(B164="",,VLOOKUP(B164,'Cierre Diario'!A367:AD1000,18,FALSE))</f>
        <v>0</v>
      </c>
      <c r="I164" s="156">
        <f>IF(B164="",,VLOOKUP(B164,'RUN LIFE'!$C$6:$E$370,3,FALSE))</f>
        <v>0</v>
      </c>
      <c r="J164" s="157" t="str">
        <f t="shared" si="3"/>
        <v>TIPO C</v>
      </c>
    </row>
    <row r="165" spans="2:10" ht="15.75" thickBot="1">
      <c r="B165" s="167"/>
      <c r="C165" s="40">
        <f>IF(B165="",,VLOOKUP(B165,'Cierre Diario'!A368:AD1001,4,FALSE))</f>
        <v>0</v>
      </c>
      <c r="D165" s="155">
        <f>IF(B165="",,VLOOKUP(B165,'Cierre Diario'!A368:AD1001,8,FALSE))</f>
        <v>0</v>
      </c>
      <c r="E165" s="156">
        <f>IF(B165="",,VLOOKUP(B165,'Cierre Diario'!A368:AD1001,9,FALSE))</f>
        <v>0</v>
      </c>
      <c r="F165" s="155">
        <f>IF(B165="",,VLOOKUP(B165,'Cierre Diario'!A368:AD1001,12,FALSE))</f>
        <v>0</v>
      </c>
      <c r="G165" s="155">
        <f>IF(B165="",,VLOOKUP(B165,'Cierre Diario'!A368:AD1001,14,FALSE))</f>
        <v>0</v>
      </c>
      <c r="H165" s="155">
        <f>IF(B165="",,VLOOKUP(B165,'Cierre Diario'!A368:AD1001,18,FALSE))</f>
        <v>0</v>
      </c>
      <c r="I165" s="156">
        <f>IF(B165="",,VLOOKUP(B165,'RUN LIFE'!$C$6:$E$370,3,FALSE))</f>
        <v>0</v>
      </c>
      <c r="J165" s="157" t="str">
        <f t="shared" si="3"/>
        <v>TIPO C</v>
      </c>
    </row>
    <row r="166" spans="2:10" ht="15.75" thickBot="1">
      <c r="B166" s="167"/>
      <c r="C166" s="40">
        <f>IF(B166="",,VLOOKUP(B166,'Cierre Diario'!A369:AD1002,4,FALSE))</f>
        <v>0</v>
      </c>
      <c r="D166" s="155">
        <f>IF(B166="",,VLOOKUP(B166,'Cierre Diario'!A369:AD1002,8,FALSE))</f>
        <v>0</v>
      </c>
      <c r="E166" s="156">
        <f>IF(B166="",,VLOOKUP(B166,'Cierre Diario'!A369:AD1002,9,FALSE))</f>
        <v>0</v>
      </c>
      <c r="F166" s="155">
        <f>IF(B166="",,VLOOKUP(B166,'Cierre Diario'!A369:AD1002,12,FALSE))</f>
        <v>0</v>
      </c>
      <c r="G166" s="155">
        <f>IF(B166="",,VLOOKUP(B166,'Cierre Diario'!A369:AD1002,14,FALSE))</f>
        <v>0</v>
      </c>
      <c r="H166" s="155">
        <f>IF(B166="",,VLOOKUP(B166,'Cierre Diario'!A369:AD1002,18,FALSE))</f>
        <v>0</v>
      </c>
      <c r="I166" s="156">
        <f>IF(B166="",,VLOOKUP(B166,'RUN LIFE'!$C$6:$E$370,3,FALSE))</f>
        <v>0</v>
      </c>
      <c r="J166" s="157" t="str">
        <f t="shared" si="3"/>
        <v>TIPO C</v>
      </c>
    </row>
    <row r="167" spans="2:10" ht="15.75" thickBot="1">
      <c r="B167" s="167"/>
      <c r="C167" s="40">
        <f>IF(B167="",,VLOOKUP(B167,'Cierre Diario'!A370:AD1003,4,FALSE))</f>
        <v>0</v>
      </c>
      <c r="D167" s="155">
        <f>IF(B167="",,VLOOKUP(B167,'Cierre Diario'!A370:AD1003,8,FALSE))</f>
        <v>0</v>
      </c>
      <c r="E167" s="156">
        <f>IF(B167="",,VLOOKUP(B167,'Cierre Diario'!A370:AD1003,9,FALSE))</f>
        <v>0</v>
      </c>
      <c r="F167" s="155">
        <f>IF(B167="",,VLOOKUP(B167,'Cierre Diario'!A370:AD1003,12,FALSE))</f>
        <v>0</v>
      </c>
      <c r="G167" s="155">
        <f>IF(B167="",,VLOOKUP(B167,'Cierre Diario'!A370:AD1003,14,FALSE))</f>
        <v>0</v>
      </c>
      <c r="H167" s="155">
        <f>IF(B167="",,VLOOKUP(B167,'Cierre Diario'!A370:AD1003,18,FALSE))</f>
        <v>0</v>
      </c>
      <c r="I167" s="156">
        <f>IF(B167="",,VLOOKUP(B167,'RUN LIFE'!$C$6:$E$370,3,FALSE))</f>
        <v>0</v>
      </c>
      <c r="J167" s="157" t="str">
        <f t="shared" si="3"/>
        <v>TIPO C</v>
      </c>
    </row>
    <row r="168" spans="2:10" ht="15.75" thickBot="1">
      <c r="B168" s="167"/>
      <c r="C168" s="40">
        <f>IF(B168="",,VLOOKUP(B168,'Cierre Diario'!A371:AD1004,4,FALSE))</f>
        <v>0</v>
      </c>
      <c r="D168" s="155">
        <f>IF(B168="",,VLOOKUP(B168,'Cierre Diario'!A371:AD1004,8,FALSE))</f>
        <v>0</v>
      </c>
      <c r="E168" s="156">
        <f>IF(B168="",,VLOOKUP(B168,'Cierre Diario'!A371:AD1004,9,FALSE))</f>
        <v>0</v>
      </c>
      <c r="F168" s="155">
        <f>IF(B168="",,VLOOKUP(B168,'Cierre Diario'!A371:AD1004,12,FALSE))</f>
        <v>0</v>
      </c>
      <c r="G168" s="155">
        <f>IF(B168="",,VLOOKUP(B168,'Cierre Diario'!A371:AD1004,14,FALSE))</f>
        <v>0</v>
      </c>
      <c r="H168" s="155">
        <f>IF(B168="",,VLOOKUP(B168,'Cierre Diario'!A371:AD1004,18,FALSE))</f>
        <v>0</v>
      </c>
      <c r="I168" s="156">
        <f>IF(B168="",,VLOOKUP(B168,'RUN LIFE'!$C$6:$E$370,3,FALSE))</f>
        <v>0</v>
      </c>
      <c r="J168" s="157" t="str">
        <f t="shared" si="3"/>
        <v>TIPO C</v>
      </c>
    </row>
    <row r="169" spans="2:10" ht="15.75" thickBot="1">
      <c r="B169" s="167"/>
      <c r="C169" s="40">
        <f>IF(B169="",,VLOOKUP(B169,'Cierre Diario'!A372:AD1005,4,FALSE))</f>
        <v>0</v>
      </c>
      <c r="D169" s="155">
        <f>IF(B169="",,VLOOKUP(B169,'Cierre Diario'!A372:AD1005,8,FALSE))</f>
        <v>0</v>
      </c>
      <c r="E169" s="156">
        <f>IF(B169="",,VLOOKUP(B169,'Cierre Diario'!A372:AD1005,9,FALSE))</f>
        <v>0</v>
      </c>
      <c r="F169" s="155">
        <f>IF(B169="",,VLOOKUP(B169,'Cierre Diario'!A372:AD1005,12,FALSE))</f>
        <v>0</v>
      </c>
      <c r="G169" s="155">
        <f>IF(B169="",,VLOOKUP(B169,'Cierre Diario'!A372:AD1005,14,FALSE))</f>
        <v>0</v>
      </c>
      <c r="H169" s="155">
        <f>IF(B169="",,VLOOKUP(B169,'Cierre Diario'!A372:AD1005,18,FALSE))</f>
        <v>0</v>
      </c>
      <c r="I169" s="156">
        <f>IF(B169="",,VLOOKUP(B169,'RUN LIFE'!$C$6:$E$370,3,FALSE))</f>
        <v>0</v>
      </c>
      <c r="J169" s="157" t="str">
        <f t="shared" si="3"/>
        <v>TIPO C</v>
      </c>
    </row>
    <row r="170" spans="2:10" ht="15.75" thickBot="1">
      <c r="B170" s="167"/>
      <c r="C170" s="40">
        <f>IF(B170="",,VLOOKUP(B170,'Cierre Diario'!A373:AD1006,4,FALSE))</f>
        <v>0</v>
      </c>
      <c r="D170" s="155">
        <f>IF(B170="",,VLOOKUP(B170,'Cierre Diario'!A373:AD1006,8,FALSE))</f>
        <v>0</v>
      </c>
      <c r="E170" s="156">
        <f>IF(B170="",,VLOOKUP(B170,'Cierre Diario'!A373:AD1006,9,FALSE))</f>
        <v>0</v>
      </c>
      <c r="F170" s="155">
        <f>IF(B170="",,VLOOKUP(B170,'Cierre Diario'!A373:AD1006,12,FALSE))</f>
        <v>0</v>
      </c>
      <c r="G170" s="155">
        <f>IF(B170="",,VLOOKUP(B170,'Cierre Diario'!A373:AD1006,14,FALSE))</f>
        <v>0</v>
      </c>
      <c r="H170" s="155">
        <f>IF(B170="",,VLOOKUP(B170,'Cierre Diario'!A373:AD1006,18,FALSE))</f>
        <v>0</v>
      </c>
      <c r="I170" s="156">
        <f>IF(B170="",,VLOOKUP(B170,'RUN LIFE'!$C$6:$E$370,3,FALSE))</f>
        <v>0</v>
      </c>
      <c r="J170" s="157" t="str">
        <f t="shared" si="3"/>
        <v>TIPO C</v>
      </c>
    </row>
    <row r="171" spans="2:10" ht="15.75" thickBot="1">
      <c r="B171" s="167"/>
      <c r="C171" s="40">
        <f>IF(B171="",,VLOOKUP(B171,'Cierre Diario'!A374:AD1007,4,FALSE))</f>
        <v>0</v>
      </c>
      <c r="D171" s="155">
        <f>IF(B171="",,VLOOKUP(B171,'Cierre Diario'!A374:AD1007,8,FALSE))</f>
        <v>0</v>
      </c>
      <c r="E171" s="156">
        <f>IF(B171="",,VLOOKUP(B171,'Cierre Diario'!A374:AD1007,9,FALSE))</f>
        <v>0</v>
      </c>
      <c r="F171" s="155">
        <f>IF(B171="",,VLOOKUP(B171,'Cierre Diario'!A374:AD1007,12,FALSE))</f>
        <v>0</v>
      </c>
      <c r="G171" s="155">
        <f>IF(B171="",,VLOOKUP(B171,'Cierre Diario'!A374:AD1007,14,FALSE))</f>
        <v>0</v>
      </c>
      <c r="H171" s="155">
        <f>IF(B171="",,VLOOKUP(B171,'Cierre Diario'!A374:AD1007,18,FALSE))</f>
        <v>0</v>
      </c>
      <c r="I171" s="156">
        <f>IF(B171="",,VLOOKUP(B171,'RUN LIFE'!$C$6:$E$370,3,FALSE))</f>
        <v>0</v>
      </c>
      <c r="J171" s="157" t="str">
        <f t="shared" si="3"/>
        <v>TIPO C</v>
      </c>
    </row>
    <row r="172" spans="2:10" ht="15.75" thickBot="1">
      <c r="B172" s="167"/>
      <c r="C172" s="40">
        <f>IF(B172="",,VLOOKUP(B172,'Cierre Diario'!A375:AD1008,4,FALSE))</f>
        <v>0</v>
      </c>
      <c r="D172" s="155">
        <f>IF(B172="",,VLOOKUP(B172,'Cierre Diario'!A375:AD1008,8,FALSE))</f>
        <v>0</v>
      </c>
      <c r="E172" s="156">
        <f>IF(B172="",,VLOOKUP(B172,'Cierre Diario'!A375:AD1008,9,FALSE))</f>
        <v>0</v>
      </c>
      <c r="F172" s="155">
        <f>IF(B172="",,VLOOKUP(B172,'Cierre Diario'!A375:AD1008,12,FALSE))</f>
        <v>0</v>
      </c>
      <c r="G172" s="155">
        <f>IF(B172="",,VLOOKUP(B172,'Cierre Diario'!A375:AD1008,14,FALSE))</f>
        <v>0</v>
      </c>
      <c r="H172" s="155">
        <f>IF(B172="",,VLOOKUP(B172,'Cierre Diario'!A375:AD1008,18,FALSE))</f>
        <v>0</v>
      </c>
      <c r="I172" s="156">
        <f>IF(B172="",,VLOOKUP(B172,'RUN LIFE'!$C$6:$E$370,3,FALSE))</f>
        <v>0</v>
      </c>
      <c r="J172" s="157" t="str">
        <f t="shared" si="3"/>
        <v>TIPO C</v>
      </c>
    </row>
    <row r="173" spans="2:10" ht="15.75" thickBot="1">
      <c r="B173" s="167"/>
      <c r="C173" s="40">
        <f>IF(B173="",,VLOOKUP(B173,'Cierre Diario'!A376:AD1009,4,FALSE))</f>
        <v>0</v>
      </c>
      <c r="D173" s="155">
        <f>IF(B173="",,VLOOKUP(B173,'Cierre Diario'!A376:AD1009,8,FALSE))</f>
        <v>0</v>
      </c>
      <c r="E173" s="156">
        <f>IF(B173="",,VLOOKUP(B173,'Cierre Diario'!A376:AD1009,9,FALSE))</f>
        <v>0</v>
      </c>
      <c r="F173" s="155">
        <f>IF(B173="",,VLOOKUP(B173,'Cierre Diario'!A376:AD1009,12,FALSE))</f>
        <v>0</v>
      </c>
      <c r="G173" s="155">
        <f>IF(B173="",,VLOOKUP(B173,'Cierre Diario'!A376:AD1009,14,FALSE))</f>
        <v>0</v>
      </c>
      <c r="H173" s="155">
        <f>IF(B173="",,VLOOKUP(B173,'Cierre Diario'!A376:AD1009,18,FALSE))</f>
        <v>0</v>
      </c>
      <c r="I173" s="156">
        <f>IF(B173="",,VLOOKUP(B173,'RUN LIFE'!$C$6:$E$370,3,FALSE))</f>
        <v>0</v>
      </c>
      <c r="J173" s="157" t="str">
        <f t="shared" si="3"/>
        <v>TIPO C</v>
      </c>
    </row>
    <row r="174" spans="2:10" ht="15.75" thickBot="1">
      <c r="B174" s="167"/>
      <c r="C174" s="40">
        <f>IF(B174="",,VLOOKUP(B174,'Cierre Diario'!A377:AD1010,4,FALSE))</f>
        <v>0</v>
      </c>
      <c r="D174" s="155">
        <f>IF(B174="",,VLOOKUP(B174,'Cierre Diario'!A377:AD1010,8,FALSE))</f>
        <v>0</v>
      </c>
      <c r="E174" s="156">
        <f>IF(B174="",,VLOOKUP(B174,'Cierre Diario'!A377:AD1010,9,FALSE))</f>
        <v>0</v>
      </c>
      <c r="F174" s="155">
        <f>IF(B174="",,VLOOKUP(B174,'Cierre Diario'!A377:AD1010,12,FALSE))</f>
        <v>0</v>
      </c>
      <c r="G174" s="155">
        <f>IF(B174="",,VLOOKUP(B174,'Cierre Diario'!A377:AD1010,14,FALSE))</f>
        <v>0</v>
      </c>
      <c r="H174" s="155">
        <f>IF(B174="",,VLOOKUP(B174,'Cierre Diario'!A377:AD1010,18,FALSE))</f>
        <v>0</v>
      </c>
      <c r="I174" s="156">
        <f>IF(B174="",,VLOOKUP(B174,'RUN LIFE'!$C$6:$E$370,3,FALSE))</f>
        <v>0</v>
      </c>
      <c r="J174" s="157" t="str">
        <f t="shared" si="3"/>
        <v>TIPO C</v>
      </c>
    </row>
    <row r="175" spans="2:10" ht="15.75" thickBot="1">
      <c r="B175" s="167"/>
      <c r="C175" s="40">
        <f>IF(B175="",,VLOOKUP(B175,'Cierre Diario'!A378:AD1011,4,FALSE))</f>
        <v>0</v>
      </c>
      <c r="D175" s="155">
        <f>IF(B175="",,VLOOKUP(B175,'Cierre Diario'!A378:AD1011,8,FALSE))</f>
        <v>0</v>
      </c>
      <c r="E175" s="156">
        <f>IF(B175="",,VLOOKUP(B175,'Cierre Diario'!A378:AD1011,9,FALSE))</f>
        <v>0</v>
      </c>
      <c r="F175" s="155">
        <f>IF(B175="",,VLOOKUP(B175,'Cierre Diario'!A378:AD1011,12,FALSE))</f>
        <v>0</v>
      </c>
      <c r="G175" s="155">
        <f>IF(B175="",,VLOOKUP(B175,'Cierre Diario'!A378:AD1011,14,FALSE))</f>
        <v>0</v>
      </c>
      <c r="H175" s="155">
        <f>IF(B175="",,VLOOKUP(B175,'Cierre Diario'!A378:AD1011,18,FALSE))</f>
        <v>0</v>
      </c>
      <c r="I175" s="156">
        <f>IF(B175="",,VLOOKUP(B175,'RUN LIFE'!$C$6:$E$370,3,FALSE))</f>
        <v>0</v>
      </c>
      <c r="J175" s="157" t="str">
        <f t="shared" si="3"/>
        <v>TIPO C</v>
      </c>
    </row>
    <row r="176" spans="2:10" ht="15.75" thickBot="1">
      <c r="B176" s="167"/>
      <c r="C176" s="40">
        <f>IF(B176="",,VLOOKUP(B176,'Cierre Diario'!A379:AD1012,4,FALSE))</f>
        <v>0</v>
      </c>
      <c r="D176" s="155">
        <f>IF(B176="",,VLOOKUP(B176,'Cierre Diario'!A379:AD1012,8,FALSE))</f>
        <v>0</v>
      </c>
      <c r="E176" s="156">
        <f>IF(B176="",,VLOOKUP(B176,'Cierre Diario'!A379:AD1012,9,FALSE))</f>
        <v>0</v>
      </c>
      <c r="F176" s="155">
        <f>IF(B176="",,VLOOKUP(B176,'Cierre Diario'!A379:AD1012,12,FALSE))</f>
        <v>0</v>
      </c>
      <c r="G176" s="155">
        <f>IF(B176="",,VLOOKUP(B176,'Cierre Diario'!A379:AD1012,14,FALSE))</f>
        <v>0</v>
      </c>
      <c r="H176" s="155">
        <f>IF(B176="",,VLOOKUP(B176,'Cierre Diario'!A379:AD1012,18,FALSE))</f>
        <v>0</v>
      </c>
      <c r="I176" s="156">
        <f>IF(B176="",,VLOOKUP(B176,'RUN LIFE'!$C$6:$E$370,3,FALSE))</f>
        <v>0</v>
      </c>
      <c r="J176" s="157" t="str">
        <f t="shared" si="3"/>
        <v>TIPO C</v>
      </c>
    </row>
    <row r="177" spans="2:10" ht="15.75" thickBot="1">
      <c r="B177" s="167"/>
      <c r="C177" s="40">
        <f>IF(B177="",,VLOOKUP(B177,'Cierre Diario'!A380:AD1013,4,FALSE))</f>
        <v>0</v>
      </c>
      <c r="D177" s="155">
        <f>IF(B177="",,VLOOKUP(B177,'Cierre Diario'!A380:AD1013,8,FALSE))</f>
        <v>0</v>
      </c>
      <c r="E177" s="156">
        <f>IF(B177="",,VLOOKUP(B177,'Cierre Diario'!A380:AD1013,9,FALSE))</f>
        <v>0</v>
      </c>
      <c r="F177" s="155">
        <f>IF(B177="",,VLOOKUP(B177,'Cierre Diario'!A380:AD1013,12,FALSE))</f>
        <v>0</v>
      </c>
      <c r="G177" s="155">
        <f>IF(B177="",,VLOOKUP(B177,'Cierre Diario'!A380:AD1013,14,FALSE))</f>
        <v>0</v>
      </c>
      <c r="H177" s="155">
        <f>IF(B177="",,VLOOKUP(B177,'Cierre Diario'!A380:AD1013,18,FALSE))</f>
        <v>0</v>
      </c>
      <c r="I177" s="156">
        <f>IF(B177="",,VLOOKUP(B177,'RUN LIFE'!$C$6:$E$370,3,FALSE))</f>
        <v>0</v>
      </c>
      <c r="J177" s="157" t="str">
        <f t="shared" si="3"/>
        <v>TIPO C</v>
      </c>
    </row>
    <row r="178" spans="2:10" ht="15.75" thickBot="1">
      <c r="B178" s="167"/>
      <c r="C178" s="40">
        <f>IF(B178="",,VLOOKUP(B178,'Cierre Diario'!A381:AD1014,4,FALSE))</f>
        <v>0</v>
      </c>
      <c r="D178" s="155">
        <f>IF(B178="",,VLOOKUP(B178,'Cierre Diario'!A381:AD1014,8,FALSE))</f>
        <v>0</v>
      </c>
      <c r="E178" s="156">
        <f>IF(B178="",,VLOOKUP(B178,'Cierre Diario'!A381:AD1014,9,FALSE))</f>
        <v>0</v>
      </c>
      <c r="F178" s="155">
        <f>IF(B178="",,VLOOKUP(B178,'Cierre Diario'!A381:AD1014,12,FALSE))</f>
        <v>0</v>
      </c>
      <c r="G178" s="155">
        <f>IF(B178="",,VLOOKUP(B178,'Cierre Diario'!A381:AD1014,14,FALSE))</f>
        <v>0</v>
      </c>
      <c r="H178" s="155">
        <f>IF(B178="",,VLOOKUP(B178,'Cierre Diario'!A381:AD1014,18,FALSE))</f>
        <v>0</v>
      </c>
      <c r="I178" s="156">
        <f>IF(B178="",,VLOOKUP(B178,'RUN LIFE'!$C$6:$E$370,3,FALSE))</f>
        <v>0</v>
      </c>
      <c r="J178" s="157" t="str">
        <f t="shared" si="3"/>
        <v>TIPO C</v>
      </c>
    </row>
    <row r="179" spans="2:10" ht="15.75" thickBot="1">
      <c r="B179" s="167"/>
      <c r="C179" s="40">
        <f>IF(B179="",,VLOOKUP(B179,'Cierre Diario'!A382:AD1015,4,FALSE))</f>
        <v>0</v>
      </c>
      <c r="D179" s="155">
        <f>IF(B179="",,VLOOKUP(B179,'Cierre Diario'!A382:AD1015,8,FALSE))</f>
        <v>0</v>
      </c>
      <c r="E179" s="156">
        <f>IF(B179="",,VLOOKUP(B179,'Cierre Diario'!A382:AD1015,9,FALSE))</f>
        <v>0</v>
      </c>
      <c r="F179" s="155">
        <f>IF(B179="",,VLOOKUP(B179,'Cierre Diario'!A382:AD1015,12,FALSE))</f>
        <v>0</v>
      </c>
      <c r="G179" s="155">
        <f>IF(B179="",,VLOOKUP(B179,'Cierre Diario'!A382:AD1015,14,FALSE))</f>
        <v>0</v>
      </c>
      <c r="H179" s="155">
        <f>IF(B179="",,VLOOKUP(B179,'Cierre Diario'!A382:AD1015,18,FALSE))</f>
        <v>0</v>
      </c>
      <c r="I179" s="156">
        <f>IF(B179="",,VLOOKUP(B179,'RUN LIFE'!$C$6:$E$370,3,FALSE))</f>
        <v>0</v>
      </c>
      <c r="J179" s="157" t="str">
        <f t="shared" si="3"/>
        <v>TIPO C</v>
      </c>
    </row>
    <row r="180" spans="2:10" ht="15.75" thickBot="1">
      <c r="B180" s="167"/>
      <c r="C180" s="40">
        <f>IF(B180="",,VLOOKUP(B180,'Cierre Diario'!A383:AD1016,4,FALSE))</f>
        <v>0</v>
      </c>
      <c r="D180" s="155">
        <f>IF(B180="",,VLOOKUP(B180,'Cierre Diario'!A383:AD1016,8,FALSE))</f>
        <v>0</v>
      </c>
      <c r="E180" s="156">
        <f>IF(B180="",,VLOOKUP(B180,'Cierre Diario'!A383:AD1016,9,FALSE))</f>
        <v>0</v>
      </c>
      <c r="F180" s="155">
        <f>IF(B180="",,VLOOKUP(B180,'Cierre Diario'!A383:AD1016,12,FALSE))</f>
        <v>0</v>
      </c>
      <c r="G180" s="155">
        <f>IF(B180="",,VLOOKUP(B180,'Cierre Diario'!A383:AD1016,14,FALSE))</f>
        <v>0</v>
      </c>
      <c r="H180" s="155">
        <f>IF(B180="",,VLOOKUP(B180,'Cierre Diario'!A383:AD1016,18,FALSE))</f>
        <v>0</v>
      </c>
      <c r="I180" s="156">
        <f>IF(B180="",,VLOOKUP(B180,'RUN LIFE'!$C$6:$E$370,3,FALSE))</f>
        <v>0</v>
      </c>
      <c r="J180" s="157" t="str">
        <f t="shared" si="3"/>
        <v>TIPO C</v>
      </c>
    </row>
    <row r="181" spans="2:10" ht="15.75" thickBot="1">
      <c r="B181" s="167"/>
      <c r="C181" s="40">
        <f>IF(B181="",,VLOOKUP(B181,'Cierre Diario'!A384:AD1017,4,FALSE))</f>
        <v>0</v>
      </c>
      <c r="D181" s="155">
        <f>IF(B181="",,VLOOKUP(B181,'Cierre Diario'!A384:AD1017,8,FALSE))</f>
        <v>0</v>
      </c>
      <c r="E181" s="156">
        <f>IF(B181="",,VLOOKUP(B181,'Cierre Diario'!A384:AD1017,9,FALSE))</f>
        <v>0</v>
      </c>
      <c r="F181" s="155">
        <f>IF(B181="",,VLOOKUP(B181,'Cierre Diario'!A384:AD1017,12,FALSE))</f>
        <v>0</v>
      </c>
      <c r="G181" s="155">
        <f>IF(B181="",,VLOOKUP(B181,'Cierre Diario'!A384:AD1017,14,FALSE))</f>
        <v>0</v>
      </c>
      <c r="H181" s="155">
        <f>IF(B181="",,VLOOKUP(B181,'Cierre Diario'!A384:AD1017,18,FALSE))</f>
        <v>0</v>
      </c>
      <c r="I181" s="156">
        <f>IF(B181="",,VLOOKUP(B181,'RUN LIFE'!$C$6:$E$370,3,FALSE))</f>
        <v>0</v>
      </c>
      <c r="J181" s="157" t="str">
        <f t="shared" si="3"/>
        <v>TIPO C</v>
      </c>
    </row>
    <row r="182" spans="2:10" ht="15.75" thickBot="1">
      <c r="B182" s="167"/>
      <c r="C182" s="40">
        <f>IF(B182="",,VLOOKUP(B182,'Cierre Diario'!A385:AD1018,4,FALSE))</f>
        <v>0</v>
      </c>
      <c r="D182" s="155">
        <f>IF(B182="",,VLOOKUP(B182,'Cierre Diario'!A385:AD1018,8,FALSE))</f>
        <v>0</v>
      </c>
      <c r="E182" s="156">
        <f>IF(B182="",,VLOOKUP(B182,'Cierre Diario'!A385:AD1018,9,FALSE))</f>
        <v>0</v>
      </c>
      <c r="F182" s="155">
        <f>IF(B182="",,VLOOKUP(B182,'Cierre Diario'!A385:AD1018,12,FALSE))</f>
        <v>0</v>
      </c>
      <c r="G182" s="155">
        <f>IF(B182="",,VLOOKUP(B182,'Cierre Diario'!A385:AD1018,14,FALSE))</f>
        <v>0</v>
      </c>
      <c r="H182" s="155">
        <f>IF(B182="",,VLOOKUP(B182,'Cierre Diario'!A385:AD1018,18,FALSE))</f>
        <v>0</v>
      </c>
      <c r="I182" s="156">
        <f>IF(B182="",,VLOOKUP(B182,'RUN LIFE'!$C$6:$E$370,3,FALSE))</f>
        <v>0</v>
      </c>
      <c r="J182" s="157" t="str">
        <f t="shared" si="3"/>
        <v>TIPO C</v>
      </c>
    </row>
    <row r="183" spans="2:10" ht="15.75" thickBot="1">
      <c r="B183" s="167"/>
      <c r="C183" s="40">
        <f>IF(B183="",,VLOOKUP(B183,'Cierre Diario'!A386:AD1019,4,FALSE))</f>
        <v>0</v>
      </c>
      <c r="D183" s="155">
        <f>IF(B183="",,VLOOKUP(B183,'Cierre Diario'!A386:AD1019,8,FALSE))</f>
        <v>0</v>
      </c>
      <c r="E183" s="156">
        <f>IF(B183="",,VLOOKUP(B183,'Cierre Diario'!A386:AD1019,9,FALSE))</f>
        <v>0</v>
      </c>
      <c r="F183" s="155">
        <f>IF(B183="",,VLOOKUP(B183,'Cierre Diario'!A386:AD1019,12,FALSE))</f>
        <v>0</v>
      </c>
      <c r="G183" s="155">
        <f>IF(B183="",,VLOOKUP(B183,'Cierre Diario'!A386:AD1019,14,FALSE))</f>
        <v>0</v>
      </c>
      <c r="H183" s="155">
        <f>IF(B183="",,VLOOKUP(B183,'Cierre Diario'!A386:AD1019,18,FALSE))</f>
        <v>0</v>
      </c>
      <c r="I183" s="156">
        <f>IF(B183="",,VLOOKUP(B183,'RUN LIFE'!$C$6:$E$370,3,FALSE))</f>
        <v>0</v>
      </c>
      <c r="J183" s="157" t="str">
        <f t="shared" si="3"/>
        <v>TIPO C</v>
      </c>
    </row>
    <row r="184" spans="2:10" ht="15.75" thickBot="1">
      <c r="B184" s="167"/>
      <c r="C184" s="40">
        <f>IF(B184="",,VLOOKUP(B184,'Cierre Diario'!A387:AD1020,4,FALSE))</f>
        <v>0</v>
      </c>
      <c r="D184" s="155">
        <f>IF(B184="",,VLOOKUP(B184,'Cierre Diario'!A387:AD1020,8,FALSE))</f>
        <v>0</v>
      </c>
      <c r="E184" s="156">
        <f>IF(B184="",,VLOOKUP(B184,'Cierre Diario'!A387:AD1020,9,FALSE))</f>
        <v>0</v>
      </c>
      <c r="F184" s="155">
        <f>IF(B184="",,VLOOKUP(B184,'Cierre Diario'!A387:AD1020,12,FALSE))</f>
        <v>0</v>
      </c>
      <c r="G184" s="155">
        <f>IF(B184="",,VLOOKUP(B184,'Cierre Diario'!A387:AD1020,14,FALSE))</f>
        <v>0</v>
      </c>
      <c r="H184" s="155">
        <f>IF(B184="",,VLOOKUP(B184,'Cierre Diario'!A387:AD1020,18,FALSE))</f>
        <v>0</v>
      </c>
      <c r="I184" s="156">
        <f>IF(B184="",,VLOOKUP(B184,'RUN LIFE'!$C$6:$E$370,3,FALSE))</f>
        <v>0</v>
      </c>
      <c r="J184" s="157" t="str">
        <f t="shared" si="3"/>
        <v>TIPO C</v>
      </c>
    </row>
    <row r="185" spans="2:10" ht="15.75" thickBot="1">
      <c r="B185" s="167"/>
      <c r="C185" s="40">
        <f>IF(B185="",,VLOOKUP(B185,'Cierre Diario'!A388:AD1021,4,FALSE))</f>
        <v>0</v>
      </c>
      <c r="D185" s="155">
        <f>IF(B185="",,VLOOKUP(B185,'Cierre Diario'!A388:AD1021,8,FALSE))</f>
        <v>0</v>
      </c>
      <c r="E185" s="156">
        <f>IF(B185="",,VLOOKUP(B185,'Cierre Diario'!A388:AD1021,9,FALSE))</f>
        <v>0</v>
      </c>
      <c r="F185" s="155">
        <f>IF(B185="",,VLOOKUP(B185,'Cierre Diario'!A388:AD1021,12,FALSE))</f>
        <v>0</v>
      </c>
      <c r="G185" s="155">
        <f>IF(B185="",,VLOOKUP(B185,'Cierre Diario'!A388:AD1021,14,FALSE))</f>
        <v>0</v>
      </c>
      <c r="H185" s="155">
        <f>IF(B185="",,VLOOKUP(B185,'Cierre Diario'!A388:AD1021,18,FALSE))</f>
        <v>0</v>
      </c>
      <c r="I185" s="156">
        <f>IF(B185="",,VLOOKUP(B185,'RUN LIFE'!$C$6:$E$370,3,FALSE))</f>
        <v>0</v>
      </c>
      <c r="J185" s="157" t="str">
        <f t="shared" si="3"/>
        <v>TIPO C</v>
      </c>
    </row>
    <row r="186" spans="2:10" ht="15.75" thickBot="1">
      <c r="B186" s="167"/>
      <c r="C186" s="40">
        <f>IF(B186="",,VLOOKUP(B186,'Cierre Diario'!A389:AD1022,4,FALSE))</f>
        <v>0</v>
      </c>
      <c r="D186" s="155">
        <f>IF(B186="",,VLOOKUP(B186,'Cierre Diario'!A389:AD1022,8,FALSE))</f>
        <v>0</v>
      </c>
      <c r="E186" s="156">
        <f>IF(B186="",,VLOOKUP(B186,'Cierre Diario'!A389:AD1022,9,FALSE))</f>
        <v>0</v>
      </c>
      <c r="F186" s="155">
        <f>IF(B186="",,VLOOKUP(B186,'Cierre Diario'!A389:AD1022,12,FALSE))</f>
        <v>0</v>
      </c>
      <c r="G186" s="155">
        <f>IF(B186="",,VLOOKUP(B186,'Cierre Diario'!A389:AD1022,14,FALSE))</f>
        <v>0</v>
      </c>
      <c r="H186" s="155">
        <f>IF(B186="",,VLOOKUP(B186,'Cierre Diario'!A389:AD1022,18,FALSE))</f>
        <v>0</v>
      </c>
      <c r="I186" s="156">
        <f>IF(B186="",,VLOOKUP(B186,'RUN LIFE'!$C$6:$E$370,3,FALSE))</f>
        <v>0</v>
      </c>
      <c r="J186" s="157" t="str">
        <f t="shared" si="3"/>
        <v>TIPO C</v>
      </c>
    </row>
    <row r="187" spans="2:10" ht="15.75" thickBot="1">
      <c r="B187" s="167"/>
      <c r="C187" s="40">
        <f>IF(B187="",,VLOOKUP(B187,'Cierre Diario'!A390:AD1023,4,FALSE))</f>
        <v>0</v>
      </c>
      <c r="D187" s="155">
        <f>IF(B187="",,VLOOKUP(B187,'Cierre Diario'!A390:AD1023,8,FALSE))</f>
        <v>0</v>
      </c>
      <c r="E187" s="156">
        <f>IF(B187="",,VLOOKUP(B187,'Cierre Diario'!A390:AD1023,9,FALSE))</f>
        <v>0</v>
      </c>
      <c r="F187" s="155">
        <f>IF(B187="",,VLOOKUP(B187,'Cierre Diario'!A390:AD1023,12,FALSE))</f>
        <v>0</v>
      </c>
      <c r="G187" s="155">
        <f>IF(B187="",,VLOOKUP(B187,'Cierre Diario'!A390:AD1023,14,FALSE))</f>
        <v>0</v>
      </c>
      <c r="H187" s="155">
        <f>IF(B187="",,VLOOKUP(B187,'Cierre Diario'!A390:AD1023,18,FALSE))</f>
        <v>0</v>
      </c>
      <c r="I187" s="156">
        <f>IF(B187="",,VLOOKUP(B187,'RUN LIFE'!$C$6:$E$370,3,FALSE))</f>
        <v>0</v>
      </c>
      <c r="J187" s="157" t="str">
        <f t="shared" si="3"/>
        <v>TIPO C</v>
      </c>
    </row>
    <row r="188" spans="2:10" ht="15.75" thickBot="1">
      <c r="B188" s="167"/>
      <c r="C188" s="40">
        <f>IF(B188="",,VLOOKUP(B188,'Cierre Diario'!A391:AD1024,4,FALSE))</f>
        <v>0</v>
      </c>
      <c r="D188" s="155">
        <f>IF(B188="",,VLOOKUP(B188,'Cierre Diario'!A391:AD1024,8,FALSE))</f>
        <v>0</v>
      </c>
      <c r="E188" s="156">
        <f>IF(B188="",,VLOOKUP(B188,'Cierre Diario'!A391:AD1024,9,FALSE))</f>
        <v>0</v>
      </c>
      <c r="F188" s="155">
        <f>IF(B188="",,VLOOKUP(B188,'Cierre Diario'!A391:AD1024,12,FALSE))</f>
        <v>0</v>
      </c>
      <c r="G188" s="155">
        <f>IF(B188="",,VLOOKUP(B188,'Cierre Diario'!A391:AD1024,14,FALSE))</f>
        <v>0</v>
      </c>
      <c r="H188" s="155">
        <f>IF(B188="",,VLOOKUP(B188,'Cierre Diario'!A391:AD1024,18,FALSE))</f>
        <v>0</v>
      </c>
      <c r="I188" s="156">
        <f>IF(B188="",,VLOOKUP(B188,'RUN LIFE'!$C$6:$E$370,3,FALSE))</f>
        <v>0</v>
      </c>
      <c r="J188" s="157" t="str">
        <f t="shared" si="3"/>
        <v>TIPO C</v>
      </c>
    </row>
    <row r="189" spans="2:10" ht="15.75" thickBot="1">
      <c r="B189" s="167"/>
      <c r="C189" s="40">
        <f>IF(B189="",,VLOOKUP(B189,'Cierre Diario'!A392:AD1025,4,FALSE))</f>
        <v>0</v>
      </c>
      <c r="D189" s="155">
        <f>IF(B189="",,VLOOKUP(B189,'Cierre Diario'!A392:AD1025,8,FALSE))</f>
        <v>0</v>
      </c>
      <c r="E189" s="156">
        <f>IF(B189="",,VLOOKUP(B189,'Cierre Diario'!A392:AD1025,9,FALSE))</f>
        <v>0</v>
      </c>
      <c r="F189" s="155">
        <f>IF(B189="",,VLOOKUP(B189,'Cierre Diario'!A392:AD1025,12,FALSE))</f>
        <v>0</v>
      </c>
      <c r="G189" s="155">
        <f>IF(B189="",,VLOOKUP(B189,'Cierre Diario'!A392:AD1025,14,FALSE))</f>
        <v>0</v>
      </c>
      <c r="H189" s="155">
        <f>IF(B189="",,VLOOKUP(B189,'Cierre Diario'!A392:AD1025,18,FALSE))</f>
        <v>0</v>
      </c>
      <c r="I189" s="156">
        <f>IF(B189="",,VLOOKUP(B189,'RUN LIFE'!$C$6:$E$370,3,FALSE))</f>
        <v>0</v>
      </c>
      <c r="J189" s="157" t="str">
        <f t="shared" si="3"/>
        <v>TIPO C</v>
      </c>
    </row>
    <row r="190" spans="2:10" ht="15.75" thickBot="1">
      <c r="B190" s="167"/>
      <c r="C190" s="40">
        <f>IF(B190="",,VLOOKUP(B190,'Cierre Diario'!A393:AD1026,4,FALSE))</f>
        <v>0</v>
      </c>
      <c r="D190" s="155">
        <f>IF(B190="",,VLOOKUP(B190,'Cierre Diario'!A393:AD1026,8,FALSE))</f>
        <v>0</v>
      </c>
      <c r="E190" s="156">
        <f>IF(B190="",,VLOOKUP(B190,'Cierre Diario'!A393:AD1026,9,FALSE))</f>
        <v>0</v>
      </c>
      <c r="F190" s="155">
        <f>IF(B190="",,VLOOKUP(B190,'Cierre Diario'!A393:AD1026,12,FALSE))</f>
        <v>0</v>
      </c>
      <c r="G190" s="155">
        <f>IF(B190="",,VLOOKUP(B190,'Cierre Diario'!A393:AD1026,14,FALSE))</f>
        <v>0</v>
      </c>
      <c r="H190" s="155">
        <f>IF(B190="",,VLOOKUP(B190,'Cierre Diario'!A393:AD1026,18,FALSE))</f>
        <v>0</v>
      </c>
      <c r="I190" s="156">
        <f>IF(B190="",,VLOOKUP(B190,'RUN LIFE'!$C$6:$E$370,3,FALSE))</f>
        <v>0</v>
      </c>
      <c r="J190" s="157" t="str">
        <f t="shared" si="3"/>
        <v>TIPO C</v>
      </c>
    </row>
    <row r="191" spans="2:10" ht="15.75" thickBot="1">
      <c r="B191" s="167"/>
      <c r="C191" s="40">
        <f>IF(B191="",,VLOOKUP(B191,'Cierre Diario'!A394:AD1027,4,FALSE))</f>
        <v>0</v>
      </c>
      <c r="D191" s="155">
        <f>IF(B191="",,VLOOKUP(B191,'Cierre Diario'!A394:AD1027,8,FALSE))</f>
        <v>0</v>
      </c>
      <c r="E191" s="156">
        <f>IF(B191="",,VLOOKUP(B191,'Cierre Diario'!A394:AD1027,9,FALSE))</f>
        <v>0</v>
      </c>
      <c r="F191" s="155">
        <f>IF(B191="",,VLOOKUP(B191,'Cierre Diario'!A394:AD1027,12,FALSE))</f>
        <v>0</v>
      </c>
      <c r="G191" s="155">
        <f>IF(B191="",,VLOOKUP(B191,'Cierre Diario'!A394:AD1027,14,FALSE))</f>
        <v>0</v>
      </c>
      <c r="H191" s="155">
        <f>IF(B191="",,VLOOKUP(B191,'Cierre Diario'!A394:AD1027,18,FALSE))</f>
        <v>0</v>
      </c>
      <c r="I191" s="156">
        <f>IF(B191="",,VLOOKUP(B191,'RUN LIFE'!$C$6:$E$370,3,FALSE))</f>
        <v>0</v>
      </c>
      <c r="J191" s="157" t="str">
        <f t="shared" si="3"/>
        <v>TIPO C</v>
      </c>
    </row>
    <row r="192" spans="2:10" ht="15.75" thickBot="1">
      <c r="B192" s="167"/>
      <c r="C192" s="40">
        <f>IF(B192="",,VLOOKUP(B192,'Cierre Diario'!A395:AD1028,4,FALSE))</f>
        <v>0</v>
      </c>
      <c r="D192" s="155">
        <f>IF(B192="",,VLOOKUP(B192,'Cierre Diario'!A395:AD1028,8,FALSE))</f>
        <v>0</v>
      </c>
      <c r="E192" s="156">
        <f>IF(B192="",,VLOOKUP(B192,'Cierre Diario'!A395:AD1028,9,FALSE))</f>
        <v>0</v>
      </c>
      <c r="F192" s="155">
        <f>IF(B192="",,VLOOKUP(B192,'Cierre Diario'!A395:AD1028,12,FALSE))</f>
        <v>0</v>
      </c>
      <c r="G192" s="155">
        <f>IF(B192="",,VLOOKUP(B192,'Cierre Diario'!A395:AD1028,14,FALSE))</f>
        <v>0</v>
      </c>
      <c r="H192" s="155">
        <f>IF(B192="",,VLOOKUP(B192,'Cierre Diario'!A395:AD1028,18,FALSE))</f>
        <v>0</v>
      </c>
      <c r="I192" s="156">
        <f>IF(B192="",,VLOOKUP(B192,'RUN LIFE'!$C$6:$E$370,3,FALSE))</f>
        <v>0</v>
      </c>
      <c r="J192" s="157" t="str">
        <f t="shared" si="3"/>
        <v>TIPO C</v>
      </c>
    </row>
    <row r="193" spans="2:10" ht="15.75" thickBot="1">
      <c r="B193" s="167"/>
      <c r="C193" s="40">
        <f>IF(B193="",,VLOOKUP(B193,'Cierre Diario'!A396:AD1029,4,FALSE))</f>
        <v>0</v>
      </c>
      <c r="D193" s="155">
        <f>IF(B193="",,VLOOKUP(B193,'Cierre Diario'!A396:AD1029,8,FALSE))</f>
        <v>0</v>
      </c>
      <c r="E193" s="156">
        <f>IF(B193="",,VLOOKUP(B193,'Cierre Diario'!A396:AD1029,9,FALSE))</f>
        <v>0</v>
      </c>
      <c r="F193" s="155">
        <f>IF(B193="",,VLOOKUP(B193,'Cierre Diario'!A396:AD1029,12,FALSE))</f>
        <v>0</v>
      </c>
      <c r="G193" s="155">
        <f>IF(B193="",,VLOOKUP(B193,'Cierre Diario'!A396:AD1029,14,FALSE))</f>
        <v>0</v>
      </c>
      <c r="H193" s="155">
        <f>IF(B193="",,VLOOKUP(B193,'Cierre Diario'!A396:AD1029,18,FALSE))</f>
        <v>0</v>
      </c>
      <c r="I193" s="156">
        <f>IF(B193="",,VLOOKUP(B193,'RUN LIFE'!$C$6:$E$370,3,FALSE))</f>
        <v>0</v>
      </c>
      <c r="J193" s="157" t="str">
        <f t="shared" si="3"/>
        <v>TIPO C</v>
      </c>
    </row>
    <row r="194" spans="2:10" ht="15.75" thickBot="1">
      <c r="B194" s="167"/>
      <c r="C194" s="40">
        <f>IF(B194="",,VLOOKUP(B194,'Cierre Diario'!A397:AD1030,4,FALSE))</f>
        <v>0</v>
      </c>
      <c r="D194" s="155">
        <f>IF(B194="",,VLOOKUP(B194,'Cierre Diario'!A397:AD1030,8,FALSE))</f>
        <v>0</v>
      </c>
      <c r="E194" s="156">
        <f>IF(B194="",,VLOOKUP(B194,'Cierre Diario'!A397:AD1030,9,FALSE))</f>
        <v>0</v>
      </c>
      <c r="F194" s="155">
        <f>IF(B194="",,VLOOKUP(B194,'Cierre Diario'!A397:AD1030,12,FALSE))</f>
        <v>0</v>
      </c>
      <c r="G194" s="155">
        <f>IF(B194="",,VLOOKUP(B194,'Cierre Diario'!A397:AD1030,14,FALSE))</f>
        <v>0</v>
      </c>
      <c r="H194" s="155">
        <f>IF(B194="",,VLOOKUP(B194,'Cierre Diario'!A397:AD1030,18,FALSE))</f>
        <v>0</v>
      </c>
      <c r="I194" s="156">
        <f>IF(B194="",,VLOOKUP(B194,'RUN LIFE'!$C$6:$E$370,3,FALSE))</f>
        <v>0</v>
      </c>
      <c r="J194" s="157" t="str">
        <f t="shared" si="3"/>
        <v>TIPO C</v>
      </c>
    </row>
    <row r="195" spans="2:10" ht="15.75" thickBot="1">
      <c r="B195" s="167"/>
      <c r="C195" s="40">
        <f>IF(B195="",,VLOOKUP(B195,'Cierre Diario'!A398:AD1031,4,FALSE))</f>
        <v>0</v>
      </c>
      <c r="D195" s="155">
        <f>IF(B195="",,VLOOKUP(B195,'Cierre Diario'!A398:AD1031,8,FALSE))</f>
        <v>0</v>
      </c>
      <c r="E195" s="156">
        <f>IF(B195="",,VLOOKUP(B195,'Cierre Diario'!A398:AD1031,9,FALSE))</f>
        <v>0</v>
      </c>
      <c r="F195" s="155">
        <f>IF(B195="",,VLOOKUP(B195,'Cierre Diario'!A398:AD1031,12,FALSE))</f>
        <v>0</v>
      </c>
      <c r="G195" s="155">
        <f>IF(B195="",,VLOOKUP(B195,'Cierre Diario'!A398:AD1031,14,FALSE))</f>
        <v>0</v>
      </c>
      <c r="H195" s="155">
        <f>IF(B195="",,VLOOKUP(B195,'Cierre Diario'!A398:AD1031,18,FALSE))</f>
        <v>0</v>
      </c>
      <c r="I195" s="156">
        <f>IF(B195="",,VLOOKUP(B195,'RUN LIFE'!$C$6:$E$370,3,FALSE))</f>
        <v>0</v>
      </c>
      <c r="J195" s="157" t="str">
        <f t="shared" si="3"/>
        <v>TIPO C</v>
      </c>
    </row>
    <row r="196" spans="2:10" ht="15.75" thickBot="1">
      <c r="B196" s="167"/>
      <c r="C196" s="40">
        <f>IF(B196="",,VLOOKUP(B196,'Cierre Diario'!A399:AD1032,4,FALSE))</f>
        <v>0</v>
      </c>
      <c r="D196" s="155">
        <f>IF(B196="",,VLOOKUP(B196,'Cierre Diario'!A399:AD1032,8,FALSE))</f>
        <v>0</v>
      </c>
      <c r="E196" s="156">
        <f>IF(B196="",,VLOOKUP(B196,'Cierre Diario'!A399:AD1032,9,FALSE))</f>
        <v>0</v>
      </c>
      <c r="F196" s="155">
        <f>IF(B196="",,VLOOKUP(B196,'Cierre Diario'!A399:AD1032,12,FALSE))</f>
        <v>0</v>
      </c>
      <c r="G196" s="155">
        <f>IF(B196="",,VLOOKUP(B196,'Cierre Diario'!A399:AD1032,14,FALSE))</f>
        <v>0</v>
      </c>
      <c r="H196" s="155">
        <f>IF(B196="",,VLOOKUP(B196,'Cierre Diario'!A399:AD1032,18,FALSE))</f>
        <v>0</v>
      </c>
      <c r="I196" s="156">
        <f>IF(B196="",,VLOOKUP(B196,'RUN LIFE'!$C$6:$E$370,3,FALSE))</f>
        <v>0</v>
      </c>
      <c r="J196" s="157" t="str">
        <f t="shared" si="3"/>
        <v>TIPO C</v>
      </c>
    </row>
    <row r="197" spans="2:10" ht="15.75" thickBot="1">
      <c r="B197" s="167"/>
      <c r="C197" s="40">
        <f>IF(B197="",,VLOOKUP(B197,'Cierre Diario'!A400:AD1033,4,FALSE))</f>
        <v>0</v>
      </c>
      <c r="D197" s="155">
        <f>IF(B197="",,VLOOKUP(B197,'Cierre Diario'!A400:AD1033,8,FALSE))</f>
        <v>0</v>
      </c>
      <c r="E197" s="156">
        <f>IF(B197="",,VLOOKUP(B197,'Cierre Diario'!A400:AD1033,9,FALSE))</f>
        <v>0</v>
      </c>
      <c r="F197" s="155">
        <f>IF(B197="",,VLOOKUP(B197,'Cierre Diario'!A400:AD1033,12,FALSE))</f>
        <v>0</v>
      </c>
      <c r="G197" s="155">
        <f>IF(B197="",,VLOOKUP(B197,'Cierre Diario'!A400:AD1033,14,FALSE))</f>
        <v>0</v>
      </c>
      <c r="H197" s="155">
        <f>IF(B197="",,VLOOKUP(B197,'Cierre Diario'!A400:AD1033,18,FALSE))</f>
        <v>0</v>
      </c>
      <c r="I197" s="156">
        <f>IF(B197="",,VLOOKUP(B197,'RUN LIFE'!$C$6:$E$370,3,FALSE))</f>
        <v>0</v>
      </c>
      <c r="J197" s="157" t="str">
        <f t="shared" si="3"/>
        <v>TIPO C</v>
      </c>
    </row>
    <row r="198" spans="2:10" ht="15.75" thickBot="1">
      <c r="B198" s="167"/>
      <c r="C198" s="40">
        <f>IF(B198="",,VLOOKUP(B198,'Cierre Diario'!A401:AD1034,4,FALSE))</f>
        <v>0</v>
      </c>
      <c r="D198" s="155">
        <f>IF(B198="",,VLOOKUP(B198,'Cierre Diario'!A401:AD1034,8,FALSE))</f>
        <v>0</v>
      </c>
      <c r="E198" s="156">
        <f>IF(B198="",,VLOOKUP(B198,'Cierre Diario'!A401:AD1034,9,FALSE))</f>
        <v>0</v>
      </c>
      <c r="F198" s="155">
        <f>IF(B198="",,VLOOKUP(B198,'Cierre Diario'!A401:AD1034,12,FALSE))</f>
        <v>0</v>
      </c>
      <c r="G198" s="155">
        <f>IF(B198="",,VLOOKUP(B198,'Cierre Diario'!A401:AD1034,14,FALSE))</f>
        <v>0</v>
      </c>
      <c r="H198" s="155">
        <f>IF(B198="",,VLOOKUP(B198,'Cierre Diario'!A401:AD1034,18,FALSE))</f>
        <v>0</v>
      </c>
      <c r="I198" s="156">
        <f>IF(B198="",,VLOOKUP(B198,'RUN LIFE'!$C$6:$E$370,3,FALSE))</f>
        <v>0</v>
      </c>
      <c r="J198" s="157" t="str">
        <f t="shared" si="3"/>
        <v>TIPO C</v>
      </c>
    </row>
    <row r="199" spans="2:10" ht="15.75" thickBot="1">
      <c r="B199" s="167"/>
      <c r="C199" s="40">
        <f>IF(B199="",,VLOOKUP(B199,'Cierre Diario'!A402:AD1035,4,FALSE))</f>
        <v>0</v>
      </c>
      <c r="D199" s="155">
        <f>IF(B199="",,VLOOKUP(B199,'Cierre Diario'!A402:AD1035,8,FALSE))</f>
        <v>0</v>
      </c>
      <c r="E199" s="156">
        <f>IF(B199="",,VLOOKUP(B199,'Cierre Diario'!A402:AD1035,9,FALSE))</f>
        <v>0</v>
      </c>
      <c r="F199" s="155">
        <f>IF(B199="",,VLOOKUP(B199,'Cierre Diario'!A402:AD1035,12,FALSE))</f>
        <v>0</v>
      </c>
      <c r="G199" s="155">
        <f>IF(B199="",,VLOOKUP(B199,'Cierre Diario'!A402:AD1035,14,FALSE))</f>
        <v>0</v>
      </c>
      <c r="H199" s="155">
        <f>IF(B199="",,VLOOKUP(B199,'Cierre Diario'!A402:AD1035,18,FALSE))</f>
        <v>0</v>
      </c>
      <c r="I199" s="156">
        <f>IF(B199="",,VLOOKUP(B199,'RUN LIFE'!$C$6:$E$370,3,FALSE))</f>
        <v>0</v>
      </c>
      <c r="J199" s="157" t="str">
        <f t="shared" si="3"/>
        <v>TIPO C</v>
      </c>
    </row>
    <row r="200" spans="2:10" ht="15.75" thickBot="1">
      <c r="B200" s="167"/>
      <c r="C200" s="40">
        <f>IF(B200="",,VLOOKUP(B200,'Cierre Diario'!A403:AD1036,4,FALSE))</f>
        <v>0</v>
      </c>
      <c r="D200" s="155">
        <f>IF(B200="",,VLOOKUP(B200,'Cierre Diario'!A403:AD1036,8,FALSE))</f>
        <v>0</v>
      </c>
      <c r="E200" s="156">
        <f>IF(B200="",,VLOOKUP(B200,'Cierre Diario'!A403:AD1036,9,FALSE))</f>
        <v>0</v>
      </c>
      <c r="F200" s="155">
        <f>IF(B200="",,VLOOKUP(B200,'Cierre Diario'!A403:AD1036,12,FALSE))</f>
        <v>0</v>
      </c>
      <c r="G200" s="155">
        <f>IF(B200="",,VLOOKUP(B200,'Cierre Diario'!A403:AD1036,14,FALSE))</f>
        <v>0</v>
      </c>
      <c r="H200" s="155">
        <f>IF(B200="",,VLOOKUP(B200,'Cierre Diario'!A403:AD1036,18,FALSE))</f>
        <v>0</v>
      </c>
      <c r="I200" s="156">
        <f>IF(B200="",,VLOOKUP(B200,'RUN LIFE'!$C$6:$E$370,3,FALSE))</f>
        <v>0</v>
      </c>
      <c r="J200" s="157" t="str">
        <f t="shared" si="3"/>
        <v>TIPO C</v>
      </c>
    </row>
    <row r="201" spans="2:10" ht="15.75" thickBot="1">
      <c r="B201" s="167"/>
      <c r="C201" s="40">
        <f>IF(B201="",,VLOOKUP(B201,'Cierre Diario'!A404:AD1037,4,FALSE))</f>
        <v>0</v>
      </c>
      <c r="D201" s="155">
        <f>IF(B201="",,VLOOKUP(B201,'Cierre Diario'!A404:AD1037,8,FALSE))</f>
        <v>0</v>
      </c>
      <c r="E201" s="156">
        <f>IF(B201="",,VLOOKUP(B201,'Cierre Diario'!A404:AD1037,9,FALSE))</f>
        <v>0</v>
      </c>
      <c r="F201" s="155">
        <f>IF(B201="",,VLOOKUP(B201,'Cierre Diario'!A404:AD1037,12,FALSE))</f>
        <v>0</v>
      </c>
      <c r="G201" s="155">
        <f>IF(B201="",,VLOOKUP(B201,'Cierre Diario'!A404:AD1037,14,FALSE))</f>
        <v>0</v>
      </c>
      <c r="H201" s="155">
        <f>IF(B201="",,VLOOKUP(B201,'Cierre Diario'!A404:AD1037,18,FALSE))</f>
        <v>0</v>
      </c>
      <c r="I201" s="156">
        <f>IF(B201="",,VLOOKUP(B201,'RUN LIFE'!$C$6:$E$370,3,FALSE))</f>
        <v>0</v>
      </c>
      <c r="J201" s="157" t="str">
        <f t="shared" si="3"/>
        <v>TIPO C</v>
      </c>
    </row>
    <row r="202" spans="2:10" ht="15.75" thickBot="1">
      <c r="B202" s="167"/>
      <c r="C202" s="40">
        <f>IF(B202="",,VLOOKUP(B202,'Cierre Diario'!A405:AD1038,4,FALSE))</f>
        <v>0</v>
      </c>
      <c r="D202" s="155">
        <f>IF(B202="",,VLOOKUP(B202,'Cierre Diario'!A405:AD1038,8,FALSE))</f>
        <v>0</v>
      </c>
      <c r="E202" s="156">
        <f>IF(B202="",,VLOOKUP(B202,'Cierre Diario'!A405:AD1038,9,FALSE))</f>
        <v>0</v>
      </c>
      <c r="F202" s="155">
        <f>IF(B202="",,VLOOKUP(B202,'Cierre Diario'!A405:AD1038,12,FALSE))</f>
        <v>0</v>
      </c>
      <c r="G202" s="155">
        <f>IF(B202="",,VLOOKUP(B202,'Cierre Diario'!A405:AD1038,14,FALSE))</f>
        <v>0</v>
      </c>
      <c r="H202" s="155">
        <f>IF(B202="",,VLOOKUP(B202,'Cierre Diario'!A405:AD1038,18,FALSE))</f>
        <v>0</v>
      </c>
      <c r="I202" s="156">
        <f>IF(B202="",,VLOOKUP(B202,'RUN LIFE'!$C$6:$E$370,3,FALSE))</f>
        <v>0</v>
      </c>
      <c r="J202" s="157" t="str">
        <f t="shared" si="3"/>
        <v>TIPO C</v>
      </c>
    </row>
    <row r="203" spans="2:10" ht="15.75" thickBot="1">
      <c r="B203" s="167"/>
      <c r="C203" s="40">
        <f>IF(B203="",,VLOOKUP(B203,'Cierre Diario'!A406:AD1039,4,FALSE))</f>
        <v>0</v>
      </c>
      <c r="D203" s="155">
        <f>IF(B203="",,VLOOKUP(B203,'Cierre Diario'!A406:AD1039,8,FALSE))</f>
        <v>0</v>
      </c>
      <c r="E203" s="156">
        <f>IF(B203="",,VLOOKUP(B203,'Cierre Diario'!A406:AD1039,9,FALSE))</f>
        <v>0</v>
      </c>
      <c r="F203" s="155">
        <f>IF(B203="",,VLOOKUP(B203,'Cierre Diario'!A406:AD1039,12,FALSE))</f>
        <v>0</v>
      </c>
      <c r="G203" s="155">
        <f>IF(B203="",,VLOOKUP(B203,'Cierre Diario'!A406:AD1039,14,FALSE))</f>
        <v>0</v>
      </c>
      <c r="H203" s="155">
        <f>IF(B203="",,VLOOKUP(B203,'Cierre Diario'!A406:AD1039,18,FALSE))</f>
        <v>0</v>
      </c>
      <c r="I203" s="156">
        <f>IF(B203="",,VLOOKUP(B203,'RUN LIFE'!$C$6:$E$370,3,FALSE))</f>
        <v>0</v>
      </c>
      <c r="J203" s="157" t="str">
        <f t="shared" si="3"/>
        <v>TIPO C</v>
      </c>
    </row>
    <row r="204" spans="2:10" ht="15.75" thickBot="1">
      <c r="B204" s="167"/>
      <c r="C204" s="40">
        <f>IF(B204="",,VLOOKUP(B204,'Cierre Diario'!A407:AD1040,4,FALSE))</f>
        <v>0</v>
      </c>
      <c r="D204" s="155">
        <f>IF(B204="",,VLOOKUP(B204,'Cierre Diario'!A407:AD1040,8,FALSE))</f>
        <v>0</v>
      </c>
      <c r="E204" s="156">
        <f>IF(B204="",,VLOOKUP(B204,'Cierre Diario'!A407:AD1040,9,FALSE))</f>
        <v>0</v>
      </c>
      <c r="F204" s="155">
        <f>IF(B204="",,VLOOKUP(B204,'Cierre Diario'!A407:AD1040,12,FALSE))</f>
        <v>0</v>
      </c>
      <c r="G204" s="155">
        <f>IF(B204="",,VLOOKUP(B204,'Cierre Diario'!A407:AD1040,14,FALSE))</f>
        <v>0</v>
      </c>
      <c r="H204" s="155">
        <f>IF(B204="",,VLOOKUP(B204,'Cierre Diario'!A407:AD1040,18,FALSE))</f>
        <v>0</v>
      </c>
      <c r="I204" s="156">
        <f>IF(B204="",,VLOOKUP(B204,'RUN LIFE'!$C$6:$E$370,3,FALSE))</f>
        <v>0</v>
      </c>
      <c r="J204" s="157" t="str">
        <f t="shared" si="3"/>
        <v>TIPO C</v>
      </c>
    </row>
    <row r="205" spans="2:10" ht="15.75" thickBot="1">
      <c r="B205" s="167"/>
      <c r="C205" s="40">
        <f>IF(B205="",,VLOOKUP(B205,'Cierre Diario'!A408:AD1041,4,FALSE))</f>
        <v>0</v>
      </c>
      <c r="D205" s="155">
        <f>IF(B205="",,VLOOKUP(B205,'Cierre Diario'!A408:AD1041,8,FALSE))</f>
        <v>0</v>
      </c>
      <c r="E205" s="156">
        <f>IF(B205="",,VLOOKUP(B205,'Cierre Diario'!A408:AD1041,9,FALSE))</f>
        <v>0</v>
      </c>
      <c r="F205" s="155">
        <f>IF(B205="",,VLOOKUP(B205,'Cierre Diario'!A408:AD1041,12,FALSE))</f>
        <v>0</v>
      </c>
      <c r="G205" s="155">
        <f>IF(B205="",,VLOOKUP(B205,'Cierre Diario'!A408:AD1041,14,FALSE))</f>
        <v>0</v>
      </c>
      <c r="H205" s="155">
        <f>IF(B205="",,VLOOKUP(B205,'Cierre Diario'!A408:AD1041,18,FALSE))</f>
        <v>0</v>
      </c>
      <c r="I205" s="156">
        <f>IF(B205="",,VLOOKUP(B205,'RUN LIFE'!$C$6:$E$370,3,FALSE))</f>
        <v>0</v>
      </c>
      <c r="J205" s="157" t="str">
        <f t="shared" si="3"/>
        <v>TIPO C</v>
      </c>
    </row>
    <row r="206" spans="2:10" ht="15.75" thickBot="1">
      <c r="B206" s="167"/>
      <c r="C206" s="40">
        <f>IF(B206="",,VLOOKUP(B206,'Cierre Diario'!A409:AD1042,4,FALSE))</f>
        <v>0</v>
      </c>
      <c r="D206" s="155">
        <f>IF(B206="",,VLOOKUP(B206,'Cierre Diario'!A409:AD1042,8,FALSE))</f>
        <v>0</v>
      </c>
      <c r="E206" s="156">
        <f>IF(B206="",,VLOOKUP(B206,'Cierre Diario'!A409:AD1042,9,FALSE))</f>
        <v>0</v>
      </c>
      <c r="F206" s="155">
        <f>IF(B206="",,VLOOKUP(B206,'Cierre Diario'!A409:AD1042,12,FALSE))</f>
        <v>0</v>
      </c>
      <c r="G206" s="155">
        <f>IF(B206="",,VLOOKUP(B206,'Cierre Diario'!A409:AD1042,14,FALSE))</f>
        <v>0</v>
      </c>
      <c r="H206" s="155">
        <f>IF(B206="",,VLOOKUP(B206,'Cierre Diario'!A409:AD1042,18,FALSE))</f>
        <v>0</v>
      </c>
      <c r="I206" s="156">
        <f>IF(B206="",,VLOOKUP(B206,'RUN LIFE'!$C$6:$E$370,3,FALSE))</f>
        <v>0</v>
      </c>
      <c r="J206" s="157" t="str">
        <f t="shared" si="3"/>
        <v>TIPO C</v>
      </c>
    </row>
    <row r="207" spans="2:10" ht="15.75" thickBot="1">
      <c r="B207" s="167"/>
      <c r="C207" s="40">
        <f>IF(B207="",,VLOOKUP(B207,'Cierre Diario'!A410:AD1043,4,FALSE))</f>
        <v>0</v>
      </c>
      <c r="D207" s="155">
        <f>IF(B207="",,VLOOKUP(B207,'Cierre Diario'!A410:AD1043,8,FALSE))</f>
        <v>0</v>
      </c>
      <c r="E207" s="156">
        <f>IF(B207="",,VLOOKUP(B207,'Cierre Diario'!A410:AD1043,9,FALSE))</f>
        <v>0</v>
      </c>
      <c r="F207" s="155">
        <f>IF(B207="",,VLOOKUP(B207,'Cierre Diario'!A410:AD1043,12,FALSE))</f>
        <v>0</v>
      </c>
      <c r="G207" s="155">
        <f>IF(B207="",,VLOOKUP(B207,'Cierre Diario'!A410:AD1043,14,FALSE))</f>
        <v>0</v>
      </c>
      <c r="H207" s="155">
        <f>IF(B207="",,VLOOKUP(B207,'Cierre Diario'!A410:AD1043,18,FALSE))</f>
        <v>0</v>
      </c>
      <c r="I207" s="156">
        <f>IF(B207="",,VLOOKUP(B207,'RUN LIFE'!$C$6:$E$370,3,FALSE))</f>
        <v>0</v>
      </c>
      <c r="J207" s="157" t="str">
        <f t="shared" si="3"/>
        <v>TIPO C</v>
      </c>
    </row>
    <row r="208" spans="2:10" ht="15.75" thickBot="1">
      <c r="B208" s="167"/>
      <c r="C208" s="40">
        <f>IF(B208="",,VLOOKUP(B208,'Cierre Diario'!A411:AD1044,4,FALSE))</f>
        <v>0</v>
      </c>
      <c r="D208" s="155">
        <f>IF(B208="",,VLOOKUP(B208,'Cierre Diario'!A411:AD1044,8,FALSE))</f>
        <v>0</v>
      </c>
      <c r="E208" s="156">
        <f>IF(B208="",,VLOOKUP(B208,'Cierre Diario'!A411:AD1044,9,FALSE))</f>
        <v>0</v>
      </c>
      <c r="F208" s="155">
        <f>IF(B208="",,VLOOKUP(B208,'Cierre Diario'!A411:AD1044,12,FALSE))</f>
        <v>0</v>
      </c>
      <c r="G208" s="155">
        <f>IF(B208="",,VLOOKUP(B208,'Cierre Diario'!A411:AD1044,14,FALSE))</f>
        <v>0</v>
      </c>
      <c r="H208" s="155">
        <f>IF(B208="",,VLOOKUP(B208,'Cierre Diario'!A411:AD1044,18,FALSE))</f>
        <v>0</v>
      </c>
      <c r="I208" s="156">
        <f>IF(B208="",,VLOOKUP(B208,'RUN LIFE'!$C$6:$E$370,3,FALSE))</f>
        <v>0</v>
      </c>
      <c r="J208" s="157" t="str">
        <f t="shared" si="3"/>
        <v>TIPO C</v>
      </c>
    </row>
    <row r="209" spans="2:10" ht="15.75" thickBot="1">
      <c r="B209" s="167"/>
      <c r="C209" s="40">
        <f>IF(B209="",,VLOOKUP(B209,'Cierre Diario'!A412:AD1045,4,FALSE))</f>
        <v>0</v>
      </c>
      <c r="D209" s="155">
        <f>IF(B209="",,VLOOKUP(B209,'Cierre Diario'!A412:AD1045,8,FALSE))</f>
        <v>0</v>
      </c>
      <c r="E209" s="156">
        <f>IF(B209="",,VLOOKUP(B209,'Cierre Diario'!A412:AD1045,9,FALSE))</f>
        <v>0</v>
      </c>
      <c r="F209" s="155">
        <f>IF(B209="",,VLOOKUP(B209,'Cierre Diario'!A412:AD1045,12,FALSE))</f>
        <v>0</v>
      </c>
      <c r="G209" s="155">
        <f>IF(B209="",,VLOOKUP(B209,'Cierre Diario'!A412:AD1045,14,FALSE))</f>
        <v>0</v>
      </c>
      <c r="H209" s="155">
        <f>IF(B209="",,VLOOKUP(B209,'Cierre Diario'!A412:AD1045,18,FALSE))</f>
        <v>0</v>
      </c>
      <c r="I209" s="156">
        <f>IF(B209="",,VLOOKUP(B209,'RUN LIFE'!$C$6:$E$370,3,FALSE))</f>
        <v>0</v>
      </c>
      <c r="J209" s="157" t="str">
        <f t="shared" si="3"/>
        <v>TIPO C</v>
      </c>
    </row>
    <row r="210" spans="2:10" ht="15.75" thickBot="1">
      <c r="B210" s="167"/>
      <c r="C210" s="40">
        <f>IF(B210="",,VLOOKUP(B210,'Cierre Diario'!A413:AD1046,4,FALSE))</f>
        <v>0</v>
      </c>
      <c r="D210" s="155">
        <f>IF(B210="",,VLOOKUP(B210,'Cierre Diario'!A413:AD1046,8,FALSE))</f>
        <v>0</v>
      </c>
      <c r="E210" s="156">
        <f>IF(B210="",,VLOOKUP(B210,'Cierre Diario'!A413:AD1046,9,FALSE))</f>
        <v>0</v>
      </c>
      <c r="F210" s="155">
        <f>IF(B210="",,VLOOKUP(B210,'Cierre Diario'!A413:AD1046,12,FALSE))</f>
        <v>0</v>
      </c>
      <c r="G210" s="155">
        <f>IF(B210="",,VLOOKUP(B210,'Cierre Diario'!A413:AD1046,14,FALSE))</f>
        <v>0</v>
      </c>
      <c r="H210" s="155">
        <f>IF(B210="",,VLOOKUP(B210,'Cierre Diario'!A413:AD1046,18,FALSE))</f>
        <v>0</v>
      </c>
      <c r="I210" s="156">
        <f>IF(B210="",,VLOOKUP(B210,'RUN LIFE'!$C$6:$E$370,3,FALSE))</f>
        <v>0</v>
      </c>
      <c r="J210" s="157" t="str">
        <f t="shared" si="3"/>
        <v>TIPO C</v>
      </c>
    </row>
    <row r="211" spans="2:10" ht="15.75" thickBot="1">
      <c r="B211" s="167"/>
      <c r="C211" s="40">
        <f>IF(B211="",,VLOOKUP(B211,'Cierre Diario'!A414:AD1047,4,FALSE))</f>
        <v>0</v>
      </c>
      <c r="D211" s="155">
        <f>IF(B211="",,VLOOKUP(B211,'Cierre Diario'!A414:AD1047,8,FALSE))</f>
        <v>0</v>
      </c>
      <c r="E211" s="156">
        <f>IF(B211="",,VLOOKUP(B211,'Cierre Diario'!A414:AD1047,9,FALSE))</f>
        <v>0</v>
      </c>
      <c r="F211" s="155">
        <f>IF(B211="",,VLOOKUP(B211,'Cierre Diario'!A414:AD1047,12,FALSE))</f>
        <v>0</v>
      </c>
      <c r="G211" s="155">
        <f>IF(B211="",,VLOOKUP(B211,'Cierre Diario'!A414:AD1047,14,FALSE))</f>
        <v>0</v>
      </c>
      <c r="H211" s="155">
        <f>IF(B211="",,VLOOKUP(B211,'Cierre Diario'!A414:AD1047,18,FALSE))</f>
        <v>0</v>
      </c>
      <c r="I211" s="156">
        <f>IF(B211="",,VLOOKUP(B211,'RUN LIFE'!$C$6:$E$370,3,FALSE))</f>
        <v>0</v>
      </c>
      <c r="J211" s="157" t="str">
        <f t="shared" si="3"/>
        <v>TIPO C</v>
      </c>
    </row>
    <row r="212" spans="2:10" ht="15.75" thickBot="1">
      <c r="B212" s="167"/>
      <c r="C212" s="40">
        <f>IF(B212="",,VLOOKUP(B212,'Cierre Diario'!A415:AD1048,4,FALSE))</f>
        <v>0</v>
      </c>
      <c r="D212" s="155">
        <f>IF(B212="",,VLOOKUP(B212,'Cierre Diario'!A415:AD1048,8,FALSE))</f>
        <v>0</v>
      </c>
      <c r="E212" s="156">
        <f>IF(B212="",,VLOOKUP(B212,'Cierre Diario'!A415:AD1048,9,FALSE))</f>
        <v>0</v>
      </c>
      <c r="F212" s="155">
        <f>IF(B212="",,VLOOKUP(B212,'Cierre Diario'!A415:AD1048,12,FALSE))</f>
        <v>0</v>
      </c>
      <c r="G212" s="155">
        <f>IF(B212="",,VLOOKUP(B212,'Cierre Diario'!A415:AD1048,14,FALSE))</f>
        <v>0</v>
      </c>
      <c r="H212" s="155">
        <f>IF(B212="",,VLOOKUP(B212,'Cierre Diario'!A415:AD1048,18,FALSE))</f>
        <v>0</v>
      </c>
      <c r="I212" s="156">
        <f>IF(B212="",,VLOOKUP(B212,'RUN LIFE'!$C$6:$E$370,3,FALSE))</f>
        <v>0</v>
      </c>
      <c r="J212" s="157" t="str">
        <f t="shared" si="3"/>
        <v>TIPO C</v>
      </c>
    </row>
    <row r="213" spans="2:10" ht="15.75" thickBot="1">
      <c r="B213" s="167"/>
      <c r="C213" s="40">
        <f>IF(B213="",,VLOOKUP(B213,'Cierre Diario'!A416:AD1049,4,FALSE))</f>
        <v>0</v>
      </c>
      <c r="D213" s="155">
        <f>IF(B213="",,VLOOKUP(B213,'Cierre Diario'!A416:AD1049,8,FALSE))</f>
        <v>0</v>
      </c>
      <c r="E213" s="156">
        <f>IF(B213="",,VLOOKUP(B213,'Cierre Diario'!A416:AD1049,9,FALSE))</f>
        <v>0</v>
      </c>
      <c r="F213" s="155">
        <f>IF(B213="",,VLOOKUP(B213,'Cierre Diario'!A416:AD1049,12,FALSE))</f>
        <v>0</v>
      </c>
      <c r="G213" s="155">
        <f>IF(B213="",,VLOOKUP(B213,'Cierre Diario'!A416:AD1049,14,FALSE))</f>
        <v>0</v>
      </c>
      <c r="H213" s="155">
        <f>IF(B213="",,VLOOKUP(B213,'Cierre Diario'!A416:AD1049,18,FALSE))</f>
        <v>0</v>
      </c>
      <c r="I213" s="156">
        <f>IF(B213="",,VLOOKUP(B213,'RUN LIFE'!$C$6:$E$370,3,FALSE))</f>
        <v>0</v>
      </c>
      <c r="J213" s="157" t="str">
        <f t="shared" si="3"/>
        <v>TIPO C</v>
      </c>
    </row>
    <row r="214" spans="2:10" ht="15.75" thickBot="1">
      <c r="B214" s="167"/>
      <c r="C214" s="40">
        <f>IF(B214="",,VLOOKUP(B214,'Cierre Diario'!A417:AD1050,4,FALSE))</f>
        <v>0</v>
      </c>
      <c r="D214" s="155">
        <f>IF(B214="",,VLOOKUP(B214,'Cierre Diario'!A417:AD1050,8,FALSE))</f>
        <v>0</v>
      </c>
      <c r="E214" s="156">
        <f>IF(B214="",,VLOOKUP(B214,'Cierre Diario'!A417:AD1050,9,FALSE))</f>
        <v>0</v>
      </c>
      <c r="F214" s="155">
        <f>IF(B214="",,VLOOKUP(B214,'Cierre Diario'!A417:AD1050,12,FALSE))</f>
        <v>0</v>
      </c>
      <c r="G214" s="155">
        <f>IF(B214="",,VLOOKUP(B214,'Cierre Diario'!A417:AD1050,14,FALSE))</f>
        <v>0</v>
      </c>
      <c r="H214" s="155">
        <f>IF(B214="",,VLOOKUP(B214,'Cierre Diario'!A417:AD1050,18,FALSE))</f>
        <v>0</v>
      </c>
      <c r="I214" s="156">
        <f>IF(B214="",,VLOOKUP(B214,'RUN LIFE'!$C$6:$E$370,3,FALSE))</f>
        <v>0</v>
      </c>
      <c r="J214" s="157" t="str">
        <f t="shared" ref="J214:J257" si="4">IF(E214&lt;149,"TIPO C",IF(E214&lt;399,"TIPO B",IF(E214&lt;1000,"TIPO A","TIPO AA")))</f>
        <v>TIPO C</v>
      </c>
    </row>
    <row r="215" spans="2:10" ht="15.75" thickBot="1">
      <c r="B215" s="167"/>
      <c r="C215" s="40">
        <f>IF(B215="",,VLOOKUP(B215,'Cierre Diario'!A418:AD1051,4,FALSE))</f>
        <v>0</v>
      </c>
      <c r="D215" s="155">
        <f>IF(B215="",,VLOOKUP(B215,'Cierre Diario'!A418:AD1051,8,FALSE))</f>
        <v>0</v>
      </c>
      <c r="E215" s="156">
        <f>IF(B215="",,VLOOKUP(B215,'Cierre Diario'!A418:AD1051,9,FALSE))</f>
        <v>0</v>
      </c>
      <c r="F215" s="155">
        <f>IF(B215="",,VLOOKUP(B215,'Cierre Diario'!A418:AD1051,12,FALSE))</f>
        <v>0</v>
      </c>
      <c r="G215" s="155">
        <f>IF(B215="",,VLOOKUP(B215,'Cierre Diario'!A418:AD1051,14,FALSE))</f>
        <v>0</v>
      </c>
      <c r="H215" s="155">
        <f>IF(B215="",,VLOOKUP(B215,'Cierre Diario'!A418:AD1051,18,FALSE))</f>
        <v>0</v>
      </c>
      <c r="I215" s="156">
        <f>IF(B215="",,VLOOKUP(B215,'RUN LIFE'!$C$6:$E$370,3,FALSE))</f>
        <v>0</v>
      </c>
      <c r="J215" s="157" t="str">
        <f t="shared" si="4"/>
        <v>TIPO C</v>
      </c>
    </row>
    <row r="216" spans="2:10" ht="15.75" thickBot="1">
      <c r="B216" s="167"/>
      <c r="C216" s="40">
        <f>IF(B216="",,VLOOKUP(B216,'Cierre Diario'!A419:AD1052,4,FALSE))</f>
        <v>0</v>
      </c>
      <c r="D216" s="155">
        <f>IF(B216="",,VLOOKUP(B216,'Cierre Diario'!A419:AD1052,8,FALSE))</f>
        <v>0</v>
      </c>
      <c r="E216" s="156">
        <f>IF(B216="",,VLOOKUP(B216,'Cierre Diario'!A419:AD1052,9,FALSE))</f>
        <v>0</v>
      </c>
      <c r="F216" s="155">
        <f>IF(B216="",,VLOOKUP(B216,'Cierre Diario'!A419:AD1052,12,FALSE))</f>
        <v>0</v>
      </c>
      <c r="G216" s="155">
        <f>IF(B216="",,VLOOKUP(B216,'Cierre Diario'!A419:AD1052,14,FALSE))</f>
        <v>0</v>
      </c>
      <c r="H216" s="155">
        <f>IF(B216="",,VLOOKUP(B216,'Cierre Diario'!A419:AD1052,18,FALSE))</f>
        <v>0</v>
      </c>
      <c r="I216" s="156">
        <f>IF(B216="",,VLOOKUP(B216,'RUN LIFE'!$C$6:$E$370,3,FALSE))</f>
        <v>0</v>
      </c>
      <c r="J216" s="157" t="str">
        <f t="shared" si="4"/>
        <v>TIPO C</v>
      </c>
    </row>
    <row r="217" spans="2:10" ht="15.75" thickBot="1">
      <c r="B217" s="167"/>
      <c r="C217" s="40">
        <f>IF(B217="",,VLOOKUP(B217,'Cierre Diario'!A420:AD1053,4,FALSE))</f>
        <v>0</v>
      </c>
      <c r="D217" s="155">
        <f>IF(B217="",,VLOOKUP(B217,'Cierre Diario'!A420:AD1053,8,FALSE))</f>
        <v>0</v>
      </c>
      <c r="E217" s="156">
        <f>IF(B217="",,VLOOKUP(B217,'Cierre Diario'!A420:AD1053,9,FALSE))</f>
        <v>0</v>
      </c>
      <c r="F217" s="155">
        <f>IF(B217="",,VLOOKUP(B217,'Cierre Diario'!A420:AD1053,12,FALSE))</f>
        <v>0</v>
      </c>
      <c r="G217" s="155">
        <f>IF(B217="",,VLOOKUP(B217,'Cierre Diario'!A420:AD1053,14,FALSE))</f>
        <v>0</v>
      </c>
      <c r="H217" s="155">
        <f>IF(B217="",,VLOOKUP(B217,'Cierre Diario'!A420:AD1053,18,FALSE))</f>
        <v>0</v>
      </c>
      <c r="I217" s="156">
        <f>IF(B217="",,VLOOKUP(B217,'RUN LIFE'!$C$6:$E$370,3,FALSE))</f>
        <v>0</v>
      </c>
      <c r="J217" s="157" t="str">
        <f t="shared" si="4"/>
        <v>TIPO C</v>
      </c>
    </row>
    <row r="218" spans="2:10" ht="15.75" thickBot="1">
      <c r="B218" s="167"/>
      <c r="C218" s="40">
        <f>IF(B218="",,VLOOKUP(B218,'Cierre Diario'!A421:AD1054,4,FALSE))</f>
        <v>0</v>
      </c>
      <c r="D218" s="155">
        <f>IF(B218="",,VLOOKUP(B218,'Cierre Diario'!A421:AD1054,8,FALSE))</f>
        <v>0</v>
      </c>
      <c r="E218" s="156">
        <f>IF(B218="",,VLOOKUP(B218,'Cierre Diario'!A421:AD1054,9,FALSE))</f>
        <v>0</v>
      </c>
      <c r="F218" s="155">
        <f>IF(B218="",,VLOOKUP(B218,'Cierre Diario'!A421:AD1054,12,FALSE))</f>
        <v>0</v>
      </c>
      <c r="G218" s="155">
        <f>IF(B218="",,VLOOKUP(B218,'Cierre Diario'!A421:AD1054,14,FALSE))</f>
        <v>0</v>
      </c>
      <c r="H218" s="155">
        <f>IF(B218="",,VLOOKUP(B218,'Cierre Diario'!A421:AD1054,18,FALSE))</f>
        <v>0</v>
      </c>
      <c r="I218" s="156">
        <f>IF(B218="",,VLOOKUP(B218,'RUN LIFE'!$C$6:$E$370,3,FALSE))</f>
        <v>0</v>
      </c>
      <c r="J218" s="157" t="str">
        <f t="shared" si="4"/>
        <v>TIPO C</v>
      </c>
    </row>
    <row r="219" spans="2:10" ht="15.75" thickBot="1">
      <c r="B219" s="167"/>
      <c r="C219" s="40">
        <f>IF(B219="",,VLOOKUP(B219,'Cierre Diario'!A422:AD1055,4,FALSE))</f>
        <v>0</v>
      </c>
      <c r="D219" s="155">
        <f>IF(B219="",,VLOOKUP(B219,'Cierre Diario'!A422:AD1055,8,FALSE))</f>
        <v>0</v>
      </c>
      <c r="E219" s="156">
        <f>IF(B219="",,VLOOKUP(B219,'Cierre Diario'!A422:AD1055,9,FALSE))</f>
        <v>0</v>
      </c>
      <c r="F219" s="155">
        <f>IF(B219="",,VLOOKUP(B219,'Cierre Diario'!A422:AD1055,12,FALSE))</f>
        <v>0</v>
      </c>
      <c r="G219" s="155">
        <f>IF(B219="",,VLOOKUP(B219,'Cierre Diario'!A422:AD1055,14,FALSE))</f>
        <v>0</v>
      </c>
      <c r="H219" s="155">
        <f>IF(B219="",,VLOOKUP(B219,'Cierre Diario'!A422:AD1055,18,FALSE))</f>
        <v>0</v>
      </c>
      <c r="I219" s="156">
        <f>IF(B219="",,VLOOKUP(B219,'RUN LIFE'!$C$6:$E$370,3,FALSE))</f>
        <v>0</v>
      </c>
      <c r="J219" s="157" t="str">
        <f t="shared" si="4"/>
        <v>TIPO C</v>
      </c>
    </row>
    <row r="220" spans="2:10" ht="15.75" thickBot="1">
      <c r="B220" s="167"/>
      <c r="C220" s="40">
        <f>IF(B220="",,VLOOKUP(B220,'Cierre Diario'!A423:AD1056,4,FALSE))</f>
        <v>0</v>
      </c>
      <c r="D220" s="155">
        <f>IF(B220="",,VLOOKUP(B220,'Cierre Diario'!A423:AD1056,8,FALSE))</f>
        <v>0</v>
      </c>
      <c r="E220" s="156">
        <f>IF(B220="",,VLOOKUP(B220,'Cierre Diario'!A423:AD1056,9,FALSE))</f>
        <v>0</v>
      </c>
      <c r="F220" s="155">
        <f>IF(B220="",,VLOOKUP(B220,'Cierre Diario'!A423:AD1056,12,FALSE))</f>
        <v>0</v>
      </c>
      <c r="G220" s="155">
        <f>IF(B220="",,VLOOKUP(B220,'Cierre Diario'!A423:AD1056,14,FALSE))</f>
        <v>0</v>
      </c>
      <c r="H220" s="155">
        <f>IF(B220="",,VLOOKUP(B220,'Cierre Diario'!A423:AD1056,18,FALSE))</f>
        <v>0</v>
      </c>
      <c r="I220" s="156">
        <f>IF(B220="",,VLOOKUP(B220,'RUN LIFE'!$C$6:$E$370,3,FALSE))</f>
        <v>0</v>
      </c>
      <c r="J220" s="157" t="str">
        <f t="shared" si="4"/>
        <v>TIPO C</v>
      </c>
    </row>
    <row r="221" spans="2:10" ht="15.75" thickBot="1">
      <c r="B221" s="167"/>
      <c r="C221" s="40">
        <f>IF(B221="",,VLOOKUP(B221,'Cierre Diario'!A424:AD1057,4,FALSE))</f>
        <v>0</v>
      </c>
      <c r="D221" s="155">
        <f>IF(B221="",,VLOOKUP(B221,'Cierre Diario'!A424:AD1057,8,FALSE))</f>
        <v>0</v>
      </c>
      <c r="E221" s="156">
        <f>IF(B221="",,VLOOKUP(B221,'Cierre Diario'!A424:AD1057,9,FALSE))</f>
        <v>0</v>
      </c>
      <c r="F221" s="155">
        <f>IF(B221="",,VLOOKUP(B221,'Cierre Diario'!A424:AD1057,12,FALSE))</f>
        <v>0</v>
      </c>
      <c r="G221" s="155">
        <f>IF(B221="",,VLOOKUP(B221,'Cierre Diario'!A424:AD1057,14,FALSE))</f>
        <v>0</v>
      </c>
      <c r="H221" s="155">
        <f>IF(B221="",,VLOOKUP(B221,'Cierre Diario'!A424:AD1057,18,FALSE))</f>
        <v>0</v>
      </c>
      <c r="I221" s="156">
        <f>IF(B221="",,VLOOKUP(B221,'RUN LIFE'!$C$6:$E$370,3,FALSE))</f>
        <v>0</v>
      </c>
      <c r="J221" s="157" t="str">
        <f t="shared" si="4"/>
        <v>TIPO C</v>
      </c>
    </row>
    <row r="222" spans="2:10" ht="15.75" thickBot="1">
      <c r="B222" s="167"/>
      <c r="C222" s="40">
        <f>IF(B222="",,VLOOKUP(B222,'Cierre Diario'!A425:AD1058,4,FALSE))</f>
        <v>0</v>
      </c>
      <c r="D222" s="155">
        <f>IF(B222="",,VLOOKUP(B222,'Cierre Diario'!A425:AD1058,8,FALSE))</f>
        <v>0</v>
      </c>
      <c r="E222" s="156">
        <f>IF(B222="",,VLOOKUP(B222,'Cierre Diario'!A425:AD1058,9,FALSE))</f>
        <v>0</v>
      </c>
      <c r="F222" s="155">
        <f>IF(B222="",,VLOOKUP(B222,'Cierre Diario'!A425:AD1058,12,FALSE))</f>
        <v>0</v>
      </c>
      <c r="G222" s="155">
        <f>IF(B222="",,VLOOKUP(B222,'Cierre Diario'!A425:AD1058,14,FALSE))</f>
        <v>0</v>
      </c>
      <c r="H222" s="155">
        <f>IF(B222="",,VLOOKUP(B222,'Cierre Diario'!A425:AD1058,18,FALSE))</f>
        <v>0</v>
      </c>
      <c r="I222" s="156">
        <f>IF(B222="",,VLOOKUP(B222,'RUN LIFE'!$C$6:$E$370,3,FALSE))</f>
        <v>0</v>
      </c>
      <c r="J222" s="157" t="str">
        <f t="shared" si="4"/>
        <v>TIPO C</v>
      </c>
    </row>
    <row r="223" spans="2:10" ht="15.75" thickBot="1">
      <c r="B223" s="167"/>
      <c r="C223" s="40">
        <f>IF(B223="",,VLOOKUP(B223,'Cierre Diario'!A426:AD1059,4,FALSE))</f>
        <v>0</v>
      </c>
      <c r="D223" s="155">
        <f>IF(B223="",,VLOOKUP(B223,'Cierre Diario'!A426:AD1059,8,FALSE))</f>
        <v>0</v>
      </c>
      <c r="E223" s="156">
        <f>IF(B223="",,VLOOKUP(B223,'Cierre Diario'!A426:AD1059,9,FALSE))</f>
        <v>0</v>
      </c>
      <c r="F223" s="155">
        <f>IF(B223="",,VLOOKUP(B223,'Cierre Diario'!A426:AD1059,12,FALSE))</f>
        <v>0</v>
      </c>
      <c r="G223" s="155">
        <f>IF(B223="",,VLOOKUP(B223,'Cierre Diario'!A426:AD1059,14,FALSE))</f>
        <v>0</v>
      </c>
      <c r="H223" s="155">
        <f>IF(B223="",,VLOOKUP(B223,'Cierre Diario'!A426:AD1059,18,FALSE))</f>
        <v>0</v>
      </c>
      <c r="I223" s="156">
        <f>IF(B223="",,VLOOKUP(B223,'RUN LIFE'!$C$6:$E$370,3,FALSE))</f>
        <v>0</v>
      </c>
      <c r="J223" s="157" t="str">
        <f t="shared" si="4"/>
        <v>TIPO C</v>
      </c>
    </row>
    <row r="224" spans="2:10" ht="15.75" thickBot="1">
      <c r="B224" s="167"/>
      <c r="C224" s="40">
        <f>IF(B224="",,VLOOKUP(B224,'Cierre Diario'!A427:AD1060,4,FALSE))</f>
        <v>0</v>
      </c>
      <c r="D224" s="155">
        <f>IF(B224="",,VLOOKUP(B224,'Cierre Diario'!A427:AD1060,8,FALSE))</f>
        <v>0</v>
      </c>
      <c r="E224" s="156">
        <f>IF(B224="",,VLOOKUP(B224,'Cierre Diario'!A427:AD1060,9,FALSE))</f>
        <v>0</v>
      </c>
      <c r="F224" s="155">
        <f>IF(B224="",,VLOOKUP(B224,'Cierre Diario'!A427:AD1060,12,FALSE))</f>
        <v>0</v>
      </c>
      <c r="G224" s="155">
        <f>IF(B224="",,VLOOKUP(B224,'Cierre Diario'!A427:AD1060,14,FALSE))</f>
        <v>0</v>
      </c>
      <c r="H224" s="155">
        <f>IF(B224="",,VLOOKUP(B224,'Cierre Diario'!A427:AD1060,18,FALSE))</f>
        <v>0</v>
      </c>
      <c r="I224" s="156">
        <f>IF(B224="",,VLOOKUP(B224,'RUN LIFE'!$C$6:$E$370,3,FALSE))</f>
        <v>0</v>
      </c>
      <c r="J224" s="157" t="str">
        <f t="shared" si="4"/>
        <v>TIPO C</v>
      </c>
    </row>
    <row r="225" spans="2:10" ht="15.75" thickBot="1">
      <c r="B225" s="167"/>
      <c r="C225" s="40">
        <f>IF(B225="",,VLOOKUP(B225,'Cierre Diario'!A428:AD1061,4,FALSE))</f>
        <v>0</v>
      </c>
      <c r="D225" s="155">
        <f>IF(B225="",,VLOOKUP(B225,'Cierre Diario'!A428:AD1061,8,FALSE))</f>
        <v>0</v>
      </c>
      <c r="E225" s="156">
        <f>IF(B225="",,VLOOKUP(B225,'Cierre Diario'!A428:AD1061,9,FALSE))</f>
        <v>0</v>
      </c>
      <c r="F225" s="155">
        <f>IF(B225="",,VLOOKUP(B225,'Cierre Diario'!A428:AD1061,12,FALSE))</f>
        <v>0</v>
      </c>
      <c r="G225" s="155">
        <f>IF(B225="",,VLOOKUP(B225,'Cierre Diario'!A428:AD1061,14,FALSE))</f>
        <v>0</v>
      </c>
      <c r="H225" s="155">
        <f>IF(B225="",,VLOOKUP(B225,'Cierre Diario'!A428:AD1061,18,FALSE))</f>
        <v>0</v>
      </c>
      <c r="I225" s="156">
        <f>IF(B225="",,VLOOKUP(B225,'RUN LIFE'!$C$6:$E$370,3,FALSE))</f>
        <v>0</v>
      </c>
      <c r="J225" s="157" t="str">
        <f t="shared" si="4"/>
        <v>TIPO C</v>
      </c>
    </row>
    <row r="226" spans="2:10" ht="15.75" thickBot="1">
      <c r="B226" s="167"/>
      <c r="C226" s="40">
        <f>IF(B226="",,VLOOKUP(B226,'Cierre Diario'!A429:AD1062,4,FALSE))</f>
        <v>0</v>
      </c>
      <c r="D226" s="155">
        <f>IF(B226="",,VLOOKUP(B226,'Cierre Diario'!A429:AD1062,8,FALSE))</f>
        <v>0</v>
      </c>
      <c r="E226" s="156">
        <f>IF(B226="",,VLOOKUP(B226,'Cierre Diario'!A429:AD1062,9,FALSE))</f>
        <v>0</v>
      </c>
      <c r="F226" s="155">
        <f>IF(B226="",,VLOOKUP(B226,'Cierre Diario'!A429:AD1062,12,FALSE))</f>
        <v>0</v>
      </c>
      <c r="G226" s="155">
        <f>IF(B226="",,VLOOKUP(B226,'Cierre Diario'!A429:AD1062,14,FALSE))</f>
        <v>0</v>
      </c>
      <c r="H226" s="155">
        <f>IF(B226="",,VLOOKUP(B226,'Cierre Diario'!A429:AD1062,18,FALSE))</f>
        <v>0</v>
      </c>
      <c r="I226" s="156">
        <f>IF(B226="",,VLOOKUP(B226,'RUN LIFE'!$C$6:$E$370,3,FALSE))</f>
        <v>0</v>
      </c>
      <c r="J226" s="157" t="str">
        <f t="shared" si="4"/>
        <v>TIPO C</v>
      </c>
    </row>
    <row r="227" spans="2:10" ht="15.75" thickBot="1">
      <c r="B227" s="167"/>
      <c r="C227" s="40">
        <f>IF(B227="",,VLOOKUP(B227,'Cierre Diario'!A430:AD1063,4,FALSE))</f>
        <v>0</v>
      </c>
      <c r="D227" s="155">
        <f>IF(B227="",,VLOOKUP(B227,'Cierre Diario'!A430:AD1063,8,FALSE))</f>
        <v>0</v>
      </c>
      <c r="E227" s="156">
        <f>IF(B227="",,VLOOKUP(B227,'Cierre Diario'!A430:AD1063,9,FALSE))</f>
        <v>0</v>
      </c>
      <c r="F227" s="155">
        <f>IF(B227="",,VLOOKUP(B227,'Cierre Diario'!A430:AD1063,12,FALSE))</f>
        <v>0</v>
      </c>
      <c r="G227" s="155">
        <f>IF(B227="",,VLOOKUP(B227,'Cierre Diario'!A430:AD1063,14,FALSE))</f>
        <v>0</v>
      </c>
      <c r="H227" s="155">
        <f>IF(B227="",,VLOOKUP(B227,'Cierre Diario'!A430:AD1063,18,FALSE))</f>
        <v>0</v>
      </c>
      <c r="I227" s="156">
        <f>IF(B227="",,VLOOKUP(B227,'RUN LIFE'!$C$6:$E$370,3,FALSE))</f>
        <v>0</v>
      </c>
      <c r="J227" s="157" t="str">
        <f t="shared" si="4"/>
        <v>TIPO C</v>
      </c>
    </row>
    <row r="228" spans="2:10" ht="15.75" thickBot="1">
      <c r="B228" s="167"/>
      <c r="C228" s="40">
        <f>IF(B228="",,VLOOKUP(B228,'Cierre Diario'!A431:AD1064,4,FALSE))</f>
        <v>0</v>
      </c>
      <c r="D228" s="155">
        <f>IF(B228="",,VLOOKUP(B228,'Cierre Diario'!A431:AD1064,8,FALSE))</f>
        <v>0</v>
      </c>
      <c r="E228" s="156">
        <f>IF(B228="",,VLOOKUP(B228,'Cierre Diario'!A431:AD1064,9,FALSE))</f>
        <v>0</v>
      </c>
      <c r="F228" s="155">
        <f>IF(B228="",,VLOOKUP(B228,'Cierre Diario'!A431:AD1064,12,FALSE))</f>
        <v>0</v>
      </c>
      <c r="G228" s="155">
        <f>IF(B228="",,VLOOKUP(B228,'Cierre Diario'!A431:AD1064,14,FALSE))</f>
        <v>0</v>
      </c>
      <c r="H228" s="155">
        <f>IF(B228="",,VLOOKUP(B228,'Cierre Diario'!A431:AD1064,18,FALSE))</f>
        <v>0</v>
      </c>
      <c r="I228" s="156">
        <f>IF(B228="",,VLOOKUP(B228,'RUN LIFE'!$C$6:$E$370,3,FALSE))</f>
        <v>0</v>
      </c>
      <c r="J228" s="157" t="str">
        <f t="shared" si="4"/>
        <v>TIPO C</v>
      </c>
    </row>
    <row r="229" spans="2:10" ht="15.75" thickBot="1">
      <c r="B229" s="167"/>
      <c r="C229" s="40">
        <f>IF(B229="",,VLOOKUP(B229,'Cierre Diario'!A432:AD1065,4,FALSE))</f>
        <v>0</v>
      </c>
      <c r="D229" s="155">
        <f>IF(B229="",,VLOOKUP(B229,'Cierre Diario'!A432:AD1065,8,FALSE))</f>
        <v>0</v>
      </c>
      <c r="E229" s="156">
        <f>IF(B229="",,VLOOKUP(B229,'Cierre Diario'!A432:AD1065,9,FALSE))</f>
        <v>0</v>
      </c>
      <c r="F229" s="155">
        <f>IF(B229="",,VLOOKUP(B229,'Cierre Diario'!A432:AD1065,12,FALSE))</f>
        <v>0</v>
      </c>
      <c r="G229" s="155">
        <f>IF(B229="",,VLOOKUP(B229,'Cierre Diario'!A432:AD1065,14,FALSE))</f>
        <v>0</v>
      </c>
      <c r="H229" s="155">
        <f>IF(B229="",,VLOOKUP(B229,'Cierre Diario'!A432:AD1065,18,FALSE))</f>
        <v>0</v>
      </c>
      <c r="I229" s="156">
        <f>IF(B229="",,VLOOKUP(B229,'RUN LIFE'!$C$6:$E$370,3,FALSE))</f>
        <v>0</v>
      </c>
      <c r="J229" s="157" t="str">
        <f t="shared" si="4"/>
        <v>TIPO C</v>
      </c>
    </row>
    <row r="230" spans="2:10" ht="15.75" thickBot="1">
      <c r="B230" s="167"/>
      <c r="C230" s="40">
        <f>IF(B230="",,VLOOKUP(B230,'Cierre Diario'!A433:AD1066,4,FALSE))</f>
        <v>0</v>
      </c>
      <c r="D230" s="155">
        <f>IF(B230="",,VLOOKUP(B230,'Cierre Diario'!A433:AD1066,8,FALSE))</f>
        <v>0</v>
      </c>
      <c r="E230" s="156">
        <f>IF(B230="",,VLOOKUP(B230,'Cierre Diario'!A433:AD1066,9,FALSE))</f>
        <v>0</v>
      </c>
      <c r="F230" s="155">
        <f>IF(B230="",,VLOOKUP(B230,'Cierre Diario'!A433:AD1066,12,FALSE))</f>
        <v>0</v>
      </c>
      <c r="G230" s="155">
        <f>IF(B230="",,VLOOKUP(B230,'Cierre Diario'!A433:AD1066,14,FALSE))</f>
        <v>0</v>
      </c>
      <c r="H230" s="155">
        <f>IF(B230="",,VLOOKUP(B230,'Cierre Diario'!A433:AD1066,18,FALSE))</f>
        <v>0</v>
      </c>
      <c r="I230" s="156">
        <f>IF(B230="",,VLOOKUP(B230,'RUN LIFE'!$C$6:$E$370,3,FALSE))</f>
        <v>0</v>
      </c>
      <c r="J230" s="157" t="str">
        <f t="shared" si="4"/>
        <v>TIPO C</v>
      </c>
    </row>
    <row r="231" spans="2:10" ht="15.75" thickBot="1">
      <c r="B231" s="167"/>
      <c r="C231" s="40">
        <f>IF(B231="",,VLOOKUP(B231,'Cierre Diario'!A434:AD1067,4,FALSE))</f>
        <v>0</v>
      </c>
      <c r="D231" s="155">
        <f>IF(B231="",,VLOOKUP(B231,'Cierre Diario'!A434:AD1067,8,FALSE))</f>
        <v>0</v>
      </c>
      <c r="E231" s="156">
        <f>IF(B231="",,VLOOKUP(B231,'Cierre Diario'!A434:AD1067,9,FALSE))</f>
        <v>0</v>
      </c>
      <c r="F231" s="155">
        <f>IF(B231="",,VLOOKUP(B231,'Cierre Diario'!A434:AD1067,12,FALSE))</f>
        <v>0</v>
      </c>
      <c r="G231" s="155">
        <f>IF(B231="",,VLOOKUP(B231,'Cierre Diario'!A434:AD1067,14,FALSE))</f>
        <v>0</v>
      </c>
      <c r="H231" s="155">
        <f>IF(B231="",,VLOOKUP(B231,'Cierre Diario'!A434:AD1067,18,FALSE))</f>
        <v>0</v>
      </c>
      <c r="I231" s="156">
        <f>IF(B231="",,VLOOKUP(B231,'RUN LIFE'!$C$6:$E$370,3,FALSE))</f>
        <v>0</v>
      </c>
      <c r="J231" s="157" t="str">
        <f t="shared" si="4"/>
        <v>TIPO C</v>
      </c>
    </row>
    <row r="232" spans="2:10" ht="15.75" thickBot="1">
      <c r="B232" s="167"/>
      <c r="C232" s="40">
        <f>IF(B232="",,VLOOKUP(B232,'Cierre Diario'!A435:AD1068,4,FALSE))</f>
        <v>0</v>
      </c>
      <c r="D232" s="155">
        <f>IF(B232="",,VLOOKUP(B232,'Cierre Diario'!A435:AD1068,8,FALSE))</f>
        <v>0</v>
      </c>
      <c r="E232" s="156">
        <f>IF(B232="",,VLOOKUP(B232,'Cierre Diario'!A435:AD1068,9,FALSE))</f>
        <v>0</v>
      </c>
      <c r="F232" s="155">
        <f>IF(B232="",,VLOOKUP(B232,'Cierre Diario'!A435:AD1068,12,FALSE))</f>
        <v>0</v>
      </c>
      <c r="G232" s="155">
        <f>IF(B232="",,VLOOKUP(B232,'Cierre Diario'!A435:AD1068,14,FALSE))</f>
        <v>0</v>
      </c>
      <c r="H232" s="155">
        <f>IF(B232="",,VLOOKUP(B232,'Cierre Diario'!A435:AD1068,18,FALSE))</f>
        <v>0</v>
      </c>
      <c r="I232" s="156">
        <f>IF(B232="",,VLOOKUP(B232,'RUN LIFE'!$C$6:$E$370,3,FALSE))</f>
        <v>0</v>
      </c>
      <c r="J232" s="157" t="str">
        <f t="shared" si="4"/>
        <v>TIPO C</v>
      </c>
    </row>
    <row r="233" spans="2:10" ht="15.75" thickBot="1">
      <c r="B233" s="167"/>
      <c r="C233" s="40">
        <f>IF(B233="",,VLOOKUP(B233,'Cierre Diario'!A436:AD1069,4,FALSE))</f>
        <v>0</v>
      </c>
      <c r="D233" s="155">
        <f>IF(B233="",,VLOOKUP(B233,'Cierre Diario'!A436:AD1069,8,FALSE))</f>
        <v>0</v>
      </c>
      <c r="E233" s="156">
        <f>IF(B233="",,VLOOKUP(B233,'Cierre Diario'!A436:AD1069,9,FALSE))</f>
        <v>0</v>
      </c>
      <c r="F233" s="155">
        <f>IF(B233="",,VLOOKUP(B233,'Cierre Diario'!A436:AD1069,12,FALSE))</f>
        <v>0</v>
      </c>
      <c r="G233" s="155">
        <f>IF(B233="",,VLOOKUP(B233,'Cierre Diario'!A436:AD1069,14,FALSE))</f>
        <v>0</v>
      </c>
      <c r="H233" s="155">
        <f>IF(B233="",,VLOOKUP(B233,'Cierre Diario'!A436:AD1069,18,FALSE))</f>
        <v>0</v>
      </c>
      <c r="I233" s="156">
        <f>IF(B233="",,VLOOKUP(B233,'RUN LIFE'!$C$6:$E$370,3,FALSE))</f>
        <v>0</v>
      </c>
      <c r="J233" s="157" t="str">
        <f t="shared" si="4"/>
        <v>TIPO C</v>
      </c>
    </row>
    <row r="234" spans="2:10" ht="15.75" thickBot="1">
      <c r="B234" s="167"/>
      <c r="C234" s="40">
        <f>IF(B234="",,VLOOKUP(B234,'Cierre Diario'!A437:AD1070,4,FALSE))</f>
        <v>0</v>
      </c>
      <c r="D234" s="155">
        <f>IF(B234="",,VLOOKUP(B234,'Cierre Diario'!A437:AD1070,8,FALSE))</f>
        <v>0</v>
      </c>
      <c r="E234" s="156">
        <f>IF(B234="",,VLOOKUP(B234,'Cierre Diario'!A437:AD1070,9,FALSE))</f>
        <v>0</v>
      </c>
      <c r="F234" s="155">
        <f>IF(B234="",,VLOOKUP(B234,'Cierre Diario'!A437:AD1070,12,FALSE))</f>
        <v>0</v>
      </c>
      <c r="G234" s="155">
        <f>IF(B234="",,VLOOKUP(B234,'Cierre Diario'!A437:AD1070,14,FALSE))</f>
        <v>0</v>
      </c>
      <c r="H234" s="155">
        <f>IF(B234="",,VLOOKUP(B234,'Cierre Diario'!A437:AD1070,18,FALSE))</f>
        <v>0</v>
      </c>
      <c r="I234" s="156">
        <f>IF(B234="",,VLOOKUP(B234,'RUN LIFE'!$C$6:$E$370,3,FALSE))</f>
        <v>0</v>
      </c>
      <c r="J234" s="157" t="str">
        <f t="shared" si="4"/>
        <v>TIPO C</v>
      </c>
    </row>
    <row r="235" spans="2:10" ht="15.75" thickBot="1">
      <c r="B235" s="167"/>
      <c r="C235" s="40">
        <f>IF(B235="",,VLOOKUP(B235,'Cierre Diario'!A438:AD1071,4,FALSE))</f>
        <v>0</v>
      </c>
      <c r="D235" s="155">
        <f>IF(B235="",,VLOOKUP(B235,'Cierre Diario'!A438:AD1071,8,FALSE))</f>
        <v>0</v>
      </c>
      <c r="E235" s="156">
        <f>IF(B235="",,VLOOKUP(B235,'Cierre Diario'!A438:AD1071,9,FALSE))</f>
        <v>0</v>
      </c>
      <c r="F235" s="155">
        <f>IF(B235="",,VLOOKUP(B235,'Cierre Diario'!A438:AD1071,12,FALSE))</f>
        <v>0</v>
      </c>
      <c r="G235" s="155">
        <f>IF(B235="",,VLOOKUP(B235,'Cierre Diario'!A438:AD1071,14,FALSE))</f>
        <v>0</v>
      </c>
      <c r="H235" s="155">
        <f>IF(B235="",,VLOOKUP(B235,'Cierre Diario'!A438:AD1071,18,FALSE))</f>
        <v>0</v>
      </c>
      <c r="I235" s="156">
        <f>IF(B235="",,VLOOKUP(B235,'RUN LIFE'!$C$6:$E$370,3,FALSE))</f>
        <v>0</v>
      </c>
      <c r="J235" s="157" t="str">
        <f t="shared" si="4"/>
        <v>TIPO C</v>
      </c>
    </row>
    <row r="236" spans="2:10" ht="15.75" thickBot="1">
      <c r="B236" s="167"/>
      <c r="C236" s="40">
        <f>IF(B236="",,VLOOKUP(B236,'Cierre Diario'!A439:AD1072,4,FALSE))</f>
        <v>0</v>
      </c>
      <c r="D236" s="155">
        <f>IF(B236="",,VLOOKUP(B236,'Cierre Diario'!A439:AD1072,8,FALSE))</f>
        <v>0</v>
      </c>
      <c r="E236" s="156">
        <f>IF(B236="",,VLOOKUP(B236,'Cierre Diario'!A439:AD1072,9,FALSE))</f>
        <v>0</v>
      </c>
      <c r="F236" s="155">
        <f>IF(B236="",,VLOOKUP(B236,'Cierre Diario'!A439:AD1072,12,FALSE))</f>
        <v>0</v>
      </c>
      <c r="G236" s="155">
        <f>IF(B236="",,VLOOKUP(B236,'Cierre Diario'!A439:AD1072,14,FALSE))</f>
        <v>0</v>
      </c>
      <c r="H236" s="155">
        <f>IF(B236="",,VLOOKUP(B236,'Cierre Diario'!A439:AD1072,18,FALSE))</f>
        <v>0</v>
      </c>
      <c r="I236" s="156">
        <f>IF(B236="",,VLOOKUP(B236,'RUN LIFE'!$C$6:$E$370,3,FALSE))</f>
        <v>0</v>
      </c>
      <c r="J236" s="157" t="str">
        <f t="shared" si="4"/>
        <v>TIPO C</v>
      </c>
    </row>
    <row r="237" spans="2:10" ht="15.75" thickBot="1">
      <c r="B237" s="167"/>
      <c r="C237" s="40">
        <f>IF(B237="",,VLOOKUP(B237,'Cierre Diario'!A440:AD1073,4,FALSE))</f>
        <v>0</v>
      </c>
      <c r="D237" s="155">
        <f>IF(B237="",,VLOOKUP(B237,'Cierre Diario'!A440:AD1073,8,FALSE))</f>
        <v>0</v>
      </c>
      <c r="E237" s="156">
        <f>IF(B237="",,VLOOKUP(B237,'Cierre Diario'!A440:AD1073,9,FALSE))</f>
        <v>0</v>
      </c>
      <c r="F237" s="155">
        <f>IF(B237="",,VLOOKUP(B237,'Cierre Diario'!A440:AD1073,12,FALSE))</f>
        <v>0</v>
      </c>
      <c r="G237" s="155">
        <f>IF(B237="",,VLOOKUP(B237,'Cierre Diario'!A440:AD1073,14,FALSE))</f>
        <v>0</v>
      </c>
      <c r="H237" s="155">
        <f>IF(B237="",,VLOOKUP(B237,'Cierre Diario'!A440:AD1073,18,FALSE))</f>
        <v>0</v>
      </c>
      <c r="I237" s="156">
        <f>IF(B237="",,VLOOKUP(B237,'RUN LIFE'!$C$6:$E$370,3,FALSE))</f>
        <v>0</v>
      </c>
      <c r="J237" s="157" t="str">
        <f t="shared" si="4"/>
        <v>TIPO C</v>
      </c>
    </row>
    <row r="238" spans="2:10" ht="15.75" thickBot="1">
      <c r="B238" s="167"/>
      <c r="C238" s="40">
        <f>IF(B238="",,VLOOKUP(B238,'Cierre Diario'!A441:AD1074,4,FALSE))</f>
        <v>0</v>
      </c>
      <c r="D238" s="155">
        <f>IF(B238="",,VLOOKUP(B238,'Cierre Diario'!A441:AD1074,8,FALSE))</f>
        <v>0</v>
      </c>
      <c r="E238" s="156">
        <f>IF(B238="",,VLOOKUP(B238,'Cierre Diario'!A441:AD1074,9,FALSE))</f>
        <v>0</v>
      </c>
      <c r="F238" s="155">
        <f>IF(B238="",,VLOOKUP(B238,'Cierre Diario'!A441:AD1074,12,FALSE))</f>
        <v>0</v>
      </c>
      <c r="G238" s="155">
        <f>IF(B238="",,VLOOKUP(B238,'Cierre Diario'!A441:AD1074,14,FALSE))</f>
        <v>0</v>
      </c>
      <c r="H238" s="155">
        <f>IF(B238="",,VLOOKUP(B238,'Cierre Diario'!A441:AD1074,18,FALSE))</f>
        <v>0</v>
      </c>
      <c r="I238" s="156">
        <f>IF(B238="",,VLOOKUP(B238,'RUN LIFE'!$C$6:$E$370,3,FALSE))</f>
        <v>0</v>
      </c>
      <c r="J238" s="157" t="str">
        <f t="shared" si="4"/>
        <v>TIPO C</v>
      </c>
    </row>
    <row r="239" spans="2:10" ht="15.75" thickBot="1">
      <c r="B239" s="167"/>
      <c r="C239" s="40">
        <f>IF(B239="",,VLOOKUP(B239,'Cierre Diario'!A442:AD1075,4,FALSE))</f>
        <v>0</v>
      </c>
      <c r="D239" s="155">
        <f>IF(B239="",,VLOOKUP(B239,'Cierre Diario'!A442:AD1075,8,FALSE))</f>
        <v>0</v>
      </c>
      <c r="E239" s="156">
        <f>IF(B239="",,VLOOKUP(B239,'Cierre Diario'!A442:AD1075,9,FALSE))</f>
        <v>0</v>
      </c>
      <c r="F239" s="155">
        <f>IF(B239="",,VLOOKUP(B239,'Cierre Diario'!A442:AD1075,12,FALSE))</f>
        <v>0</v>
      </c>
      <c r="G239" s="155">
        <f>IF(B239="",,VLOOKUP(B239,'Cierre Diario'!A442:AD1075,14,FALSE))</f>
        <v>0</v>
      </c>
      <c r="H239" s="155">
        <f>IF(B239="",,VLOOKUP(B239,'Cierre Diario'!A442:AD1075,18,FALSE))</f>
        <v>0</v>
      </c>
      <c r="I239" s="156">
        <f>IF(B239="",,VLOOKUP(B239,'RUN LIFE'!$C$6:$E$370,3,FALSE))</f>
        <v>0</v>
      </c>
      <c r="J239" s="157" t="str">
        <f t="shared" si="4"/>
        <v>TIPO C</v>
      </c>
    </row>
    <row r="240" spans="2:10" ht="15.75" thickBot="1">
      <c r="B240" s="167"/>
      <c r="C240" s="40">
        <f>IF(B240="",,VLOOKUP(B240,'Cierre Diario'!A443:AD1076,4,FALSE))</f>
        <v>0</v>
      </c>
      <c r="D240" s="155">
        <f>IF(B240="",,VLOOKUP(B240,'Cierre Diario'!A443:AD1076,8,FALSE))</f>
        <v>0</v>
      </c>
      <c r="E240" s="156">
        <f>IF(B240="",,VLOOKUP(B240,'Cierre Diario'!A443:AD1076,9,FALSE))</f>
        <v>0</v>
      </c>
      <c r="F240" s="155">
        <f>IF(B240="",,VLOOKUP(B240,'Cierre Diario'!A443:AD1076,12,FALSE))</f>
        <v>0</v>
      </c>
      <c r="G240" s="155">
        <f>IF(B240="",,VLOOKUP(B240,'Cierre Diario'!A443:AD1076,14,FALSE))</f>
        <v>0</v>
      </c>
      <c r="H240" s="155">
        <f>IF(B240="",,VLOOKUP(B240,'Cierre Diario'!A443:AD1076,18,FALSE))</f>
        <v>0</v>
      </c>
      <c r="I240" s="156">
        <f>IF(B240="",,VLOOKUP(B240,'RUN LIFE'!$C$6:$E$370,3,FALSE))</f>
        <v>0</v>
      </c>
      <c r="J240" s="157" t="str">
        <f t="shared" si="4"/>
        <v>TIPO C</v>
      </c>
    </row>
    <row r="241" spans="2:10" ht="15.75" thickBot="1">
      <c r="B241" s="167"/>
      <c r="C241" s="40">
        <f>IF(B241="",,VLOOKUP(B241,'Cierre Diario'!A444:AD1077,4,FALSE))</f>
        <v>0</v>
      </c>
      <c r="D241" s="155">
        <f>IF(B241="",,VLOOKUP(B241,'Cierre Diario'!A444:AD1077,8,FALSE))</f>
        <v>0</v>
      </c>
      <c r="E241" s="156">
        <f>IF(B241="",,VLOOKUP(B241,'Cierre Diario'!A444:AD1077,9,FALSE))</f>
        <v>0</v>
      </c>
      <c r="F241" s="155">
        <f>IF(B241="",,VLOOKUP(B241,'Cierre Diario'!A444:AD1077,12,FALSE))</f>
        <v>0</v>
      </c>
      <c r="G241" s="155">
        <f>IF(B241="",,VLOOKUP(B241,'Cierre Diario'!A444:AD1077,14,FALSE))</f>
        <v>0</v>
      </c>
      <c r="H241" s="155">
        <f>IF(B241="",,VLOOKUP(B241,'Cierre Diario'!A444:AD1077,18,FALSE))</f>
        <v>0</v>
      </c>
      <c r="I241" s="156">
        <f>IF(B241="",,VLOOKUP(B241,'RUN LIFE'!$C$6:$E$370,3,FALSE))</f>
        <v>0</v>
      </c>
      <c r="J241" s="157" t="str">
        <f t="shared" si="4"/>
        <v>TIPO C</v>
      </c>
    </row>
    <row r="242" spans="2:10" ht="15.75" thickBot="1">
      <c r="B242" s="167"/>
      <c r="C242" s="40">
        <f>IF(B242="",,VLOOKUP(B242,'Cierre Diario'!A445:AD1078,4,FALSE))</f>
        <v>0</v>
      </c>
      <c r="D242" s="155">
        <f>IF(B242="",,VLOOKUP(B242,'Cierre Diario'!A445:AD1078,8,FALSE))</f>
        <v>0</v>
      </c>
      <c r="E242" s="156">
        <f>IF(B242="",,VLOOKUP(B242,'Cierre Diario'!A445:AD1078,9,FALSE))</f>
        <v>0</v>
      </c>
      <c r="F242" s="155">
        <f>IF(B242="",,VLOOKUP(B242,'Cierre Diario'!A445:AD1078,12,FALSE))</f>
        <v>0</v>
      </c>
      <c r="G242" s="155">
        <f>IF(B242="",,VLOOKUP(B242,'Cierre Diario'!A445:AD1078,14,FALSE))</f>
        <v>0</v>
      </c>
      <c r="H242" s="155">
        <f>IF(B242="",,VLOOKUP(B242,'Cierre Diario'!A445:AD1078,18,FALSE))</f>
        <v>0</v>
      </c>
      <c r="I242" s="156">
        <f>IF(B242="",,VLOOKUP(B242,'RUN LIFE'!$C$6:$E$370,3,FALSE))</f>
        <v>0</v>
      </c>
      <c r="J242" s="157" t="str">
        <f t="shared" si="4"/>
        <v>TIPO C</v>
      </c>
    </row>
    <row r="243" spans="2:10" ht="15.75" thickBot="1">
      <c r="B243" s="167"/>
      <c r="C243" s="40">
        <f>IF(B243="",,VLOOKUP(B243,'Cierre Diario'!A446:AD1079,4,FALSE))</f>
        <v>0</v>
      </c>
      <c r="D243" s="155">
        <f>IF(B243="",,VLOOKUP(B243,'Cierre Diario'!A446:AD1079,8,FALSE))</f>
        <v>0</v>
      </c>
      <c r="E243" s="156">
        <f>IF(B243="",,VLOOKUP(B243,'Cierre Diario'!A446:AD1079,9,FALSE))</f>
        <v>0</v>
      </c>
      <c r="F243" s="155">
        <f>IF(B243="",,VLOOKUP(B243,'Cierre Diario'!A446:AD1079,12,FALSE))</f>
        <v>0</v>
      </c>
      <c r="G243" s="155">
        <f>IF(B243="",,VLOOKUP(B243,'Cierre Diario'!A446:AD1079,14,FALSE))</f>
        <v>0</v>
      </c>
      <c r="H243" s="155">
        <f>IF(B243="",,VLOOKUP(B243,'Cierre Diario'!A446:AD1079,18,FALSE))</f>
        <v>0</v>
      </c>
      <c r="I243" s="156">
        <f>IF(B243="",,VLOOKUP(B243,'RUN LIFE'!$C$6:$E$370,3,FALSE))</f>
        <v>0</v>
      </c>
      <c r="J243" s="157" t="str">
        <f t="shared" si="4"/>
        <v>TIPO C</v>
      </c>
    </row>
    <row r="244" spans="2:10" ht="15.75" thickBot="1">
      <c r="B244" s="167"/>
      <c r="C244" s="40">
        <f>IF(B244="",,VLOOKUP(B244,'Cierre Diario'!A447:AD1080,4,FALSE))</f>
        <v>0</v>
      </c>
      <c r="D244" s="155">
        <f>IF(B244="",,VLOOKUP(B244,'Cierre Diario'!A447:AD1080,8,FALSE))</f>
        <v>0</v>
      </c>
      <c r="E244" s="156">
        <f>IF(B244="",,VLOOKUP(B244,'Cierre Diario'!A447:AD1080,9,FALSE))</f>
        <v>0</v>
      </c>
      <c r="F244" s="155">
        <f>IF(B244="",,VLOOKUP(B244,'Cierre Diario'!A447:AD1080,12,FALSE))</f>
        <v>0</v>
      </c>
      <c r="G244" s="155">
        <f>IF(B244="",,VLOOKUP(B244,'Cierre Diario'!A447:AD1080,14,FALSE))</f>
        <v>0</v>
      </c>
      <c r="H244" s="155">
        <f>IF(B244="",,VLOOKUP(B244,'Cierre Diario'!A447:AD1080,18,FALSE))</f>
        <v>0</v>
      </c>
      <c r="I244" s="156">
        <f>IF(B244="",,VLOOKUP(B244,'RUN LIFE'!$C$6:$E$370,3,FALSE))</f>
        <v>0</v>
      </c>
      <c r="J244" s="157" t="str">
        <f t="shared" si="4"/>
        <v>TIPO C</v>
      </c>
    </row>
    <row r="245" spans="2:10" ht="15.75" thickBot="1">
      <c r="B245" s="167"/>
      <c r="C245" s="40">
        <f>IF(B245="",,VLOOKUP(B245,'Cierre Diario'!A448:AD1081,4,FALSE))</f>
        <v>0</v>
      </c>
      <c r="D245" s="155">
        <f>IF(B245="",,VLOOKUP(B245,'Cierre Diario'!A448:AD1081,8,FALSE))</f>
        <v>0</v>
      </c>
      <c r="E245" s="156">
        <f>IF(B245="",,VLOOKUP(B245,'Cierre Diario'!A448:AD1081,9,FALSE))</f>
        <v>0</v>
      </c>
      <c r="F245" s="155">
        <f>IF(B245="",,VLOOKUP(B245,'Cierre Diario'!A448:AD1081,12,FALSE))</f>
        <v>0</v>
      </c>
      <c r="G245" s="155">
        <f>IF(B245="",,VLOOKUP(B245,'Cierre Diario'!A448:AD1081,14,FALSE))</f>
        <v>0</v>
      </c>
      <c r="H245" s="155">
        <f>IF(B245="",,VLOOKUP(B245,'Cierre Diario'!A448:AD1081,18,FALSE))</f>
        <v>0</v>
      </c>
      <c r="I245" s="156">
        <f>IF(B245="",,VLOOKUP(B245,'RUN LIFE'!$C$6:$E$370,3,FALSE))</f>
        <v>0</v>
      </c>
      <c r="J245" s="157" t="str">
        <f t="shared" si="4"/>
        <v>TIPO C</v>
      </c>
    </row>
    <row r="246" spans="2:10" ht="15.75" thickBot="1">
      <c r="B246" s="167"/>
      <c r="C246" s="40">
        <f>IF(B246="",,VLOOKUP(B246,'Cierre Diario'!A449:AD1082,4,FALSE))</f>
        <v>0</v>
      </c>
      <c r="D246" s="155">
        <f>IF(B246="",,VLOOKUP(B246,'Cierre Diario'!A449:AD1082,8,FALSE))</f>
        <v>0</v>
      </c>
      <c r="E246" s="156">
        <f>IF(B246="",,VLOOKUP(B246,'Cierre Diario'!A449:AD1082,9,FALSE))</f>
        <v>0</v>
      </c>
      <c r="F246" s="155">
        <f>IF(B246="",,VLOOKUP(B246,'Cierre Diario'!A449:AD1082,12,FALSE))</f>
        <v>0</v>
      </c>
      <c r="G246" s="155">
        <f>IF(B246="",,VLOOKUP(B246,'Cierre Diario'!A449:AD1082,14,FALSE))</f>
        <v>0</v>
      </c>
      <c r="H246" s="155">
        <f>IF(B246="",,VLOOKUP(B246,'Cierre Diario'!A449:AD1082,18,FALSE))</f>
        <v>0</v>
      </c>
      <c r="I246" s="156">
        <f>IF(B246="",,VLOOKUP(B246,'RUN LIFE'!$C$6:$E$370,3,FALSE))</f>
        <v>0</v>
      </c>
      <c r="J246" s="157" t="str">
        <f t="shared" si="4"/>
        <v>TIPO C</v>
      </c>
    </row>
    <row r="247" spans="2:10" ht="15.75" thickBot="1">
      <c r="B247" s="167"/>
      <c r="C247" s="40">
        <f>IF(B247="",,VLOOKUP(B247,'Cierre Diario'!A450:AD1083,4,FALSE))</f>
        <v>0</v>
      </c>
      <c r="D247" s="155">
        <f>IF(B247="",,VLOOKUP(B247,'Cierre Diario'!A450:AD1083,8,FALSE))</f>
        <v>0</v>
      </c>
      <c r="E247" s="156">
        <f>IF(B247="",,VLOOKUP(B247,'Cierre Diario'!A450:AD1083,9,FALSE))</f>
        <v>0</v>
      </c>
      <c r="F247" s="155">
        <f>IF(B247="",,VLOOKUP(B247,'Cierre Diario'!A450:AD1083,12,FALSE))</f>
        <v>0</v>
      </c>
      <c r="G247" s="155">
        <f>IF(B247="",,VLOOKUP(B247,'Cierre Diario'!A450:AD1083,14,FALSE))</f>
        <v>0</v>
      </c>
      <c r="H247" s="155">
        <f>IF(B247="",,VLOOKUP(B247,'Cierre Diario'!A450:AD1083,18,FALSE))</f>
        <v>0</v>
      </c>
      <c r="I247" s="156">
        <f>IF(B247="",,VLOOKUP(B247,'RUN LIFE'!$C$6:$E$370,3,FALSE))</f>
        <v>0</v>
      </c>
      <c r="J247" s="157" t="str">
        <f t="shared" si="4"/>
        <v>TIPO C</v>
      </c>
    </row>
    <row r="248" spans="2:10" ht="15.75" thickBot="1">
      <c r="B248" s="167"/>
      <c r="C248" s="40">
        <f>IF(B248="",,VLOOKUP(B248,'Cierre Diario'!A451:AD1084,4,FALSE))</f>
        <v>0</v>
      </c>
      <c r="D248" s="155">
        <f>IF(B248="",,VLOOKUP(B248,'Cierre Diario'!A451:AD1084,8,FALSE))</f>
        <v>0</v>
      </c>
      <c r="E248" s="156">
        <f>IF(B248="",,VLOOKUP(B248,'Cierre Diario'!A451:AD1084,9,FALSE))</f>
        <v>0</v>
      </c>
      <c r="F248" s="155">
        <f>IF(B248="",,VLOOKUP(B248,'Cierre Diario'!A451:AD1084,12,FALSE))</f>
        <v>0</v>
      </c>
      <c r="G248" s="155">
        <f>IF(B248="",,VLOOKUP(B248,'Cierre Diario'!A451:AD1084,14,FALSE))</f>
        <v>0</v>
      </c>
      <c r="H248" s="155">
        <f>IF(B248="",,VLOOKUP(B248,'Cierre Diario'!A451:AD1084,18,FALSE))</f>
        <v>0</v>
      </c>
      <c r="I248" s="156">
        <f>IF(B248="",,VLOOKUP(B248,'RUN LIFE'!$C$6:$E$370,3,FALSE))</f>
        <v>0</v>
      </c>
      <c r="J248" s="157" t="str">
        <f t="shared" si="4"/>
        <v>TIPO C</v>
      </c>
    </row>
    <row r="249" spans="2:10" ht="15.75" thickBot="1">
      <c r="B249" s="167"/>
      <c r="C249" s="40">
        <f>IF(B249="",,VLOOKUP(B249,'Cierre Diario'!A452:AD1085,4,FALSE))</f>
        <v>0</v>
      </c>
      <c r="D249" s="155">
        <f>IF(B249="",,VLOOKUP(B249,'Cierre Diario'!A452:AD1085,8,FALSE))</f>
        <v>0</v>
      </c>
      <c r="E249" s="156">
        <f>IF(B249="",,VLOOKUP(B249,'Cierre Diario'!A452:AD1085,9,FALSE))</f>
        <v>0</v>
      </c>
      <c r="F249" s="155">
        <f>IF(B249="",,VLOOKUP(B249,'Cierre Diario'!A452:AD1085,12,FALSE))</f>
        <v>0</v>
      </c>
      <c r="G249" s="155">
        <f>IF(B249="",,VLOOKUP(B249,'Cierre Diario'!A452:AD1085,14,FALSE))</f>
        <v>0</v>
      </c>
      <c r="H249" s="155">
        <f>IF(B249="",,VLOOKUP(B249,'Cierre Diario'!A452:AD1085,18,FALSE))</f>
        <v>0</v>
      </c>
      <c r="I249" s="156">
        <f>IF(B249="",,VLOOKUP(B249,'RUN LIFE'!$C$6:$E$370,3,FALSE))</f>
        <v>0</v>
      </c>
      <c r="J249" s="157" t="str">
        <f t="shared" si="4"/>
        <v>TIPO C</v>
      </c>
    </row>
    <row r="250" spans="2:10" ht="15.75" thickBot="1">
      <c r="B250" s="167"/>
      <c r="C250" s="40">
        <f>IF(B250="",,VLOOKUP(B250,'Cierre Diario'!A453:AD1086,4,FALSE))</f>
        <v>0</v>
      </c>
      <c r="D250" s="155">
        <f>IF(B250="",,VLOOKUP(B250,'Cierre Diario'!A453:AD1086,8,FALSE))</f>
        <v>0</v>
      </c>
      <c r="E250" s="156">
        <f>IF(B250="",,VLOOKUP(B250,'Cierre Diario'!A453:AD1086,9,FALSE))</f>
        <v>0</v>
      </c>
      <c r="F250" s="155">
        <f>IF(B250="",,VLOOKUP(B250,'Cierre Diario'!A453:AD1086,12,FALSE))</f>
        <v>0</v>
      </c>
      <c r="G250" s="155">
        <f>IF(B250="",,VLOOKUP(B250,'Cierre Diario'!A453:AD1086,14,FALSE))</f>
        <v>0</v>
      </c>
      <c r="H250" s="155">
        <f>IF(B250="",,VLOOKUP(B250,'Cierre Diario'!A453:AD1086,18,FALSE))</f>
        <v>0</v>
      </c>
      <c r="I250" s="156">
        <f>IF(B250="",,VLOOKUP(B250,'RUN LIFE'!$C$6:$E$370,3,FALSE))</f>
        <v>0</v>
      </c>
      <c r="J250" s="157" t="str">
        <f t="shared" si="4"/>
        <v>TIPO C</v>
      </c>
    </row>
    <row r="251" spans="2:10" ht="15.75" thickBot="1">
      <c r="B251" s="167"/>
      <c r="C251" s="40">
        <f>IF(B251="",,VLOOKUP(B251,'Cierre Diario'!A454:AD1087,4,FALSE))</f>
        <v>0</v>
      </c>
      <c r="D251" s="155">
        <f>IF(B251="",,VLOOKUP(B251,'Cierre Diario'!A454:AD1087,8,FALSE))</f>
        <v>0</v>
      </c>
      <c r="E251" s="156">
        <f>IF(B251="",,VLOOKUP(B251,'Cierre Diario'!A454:AD1087,9,FALSE))</f>
        <v>0</v>
      </c>
      <c r="F251" s="155">
        <f>IF(B251="",,VLOOKUP(B251,'Cierre Diario'!A454:AD1087,12,FALSE))</f>
        <v>0</v>
      </c>
      <c r="G251" s="155">
        <f>IF(B251="",,VLOOKUP(B251,'Cierre Diario'!A454:AD1087,14,FALSE))</f>
        <v>0</v>
      </c>
      <c r="H251" s="155">
        <f>IF(B251="",,VLOOKUP(B251,'Cierre Diario'!A454:AD1087,18,FALSE))</f>
        <v>0</v>
      </c>
      <c r="I251" s="156">
        <f>IF(B251="",,VLOOKUP(B251,'RUN LIFE'!$C$6:$E$370,3,FALSE))</f>
        <v>0</v>
      </c>
      <c r="J251" s="157" t="str">
        <f t="shared" si="4"/>
        <v>TIPO C</v>
      </c>
    </row>
    <row r="252" spans="2:10" ht="15.75" thickBot="1">
      <c r="B252" s="167"/>
      <c r="C252" s="40">
        <f>IF(B252="",,VLOOKUP(B252,'Cierre Diario'!A455:AD1088,4,FALSE))</f>
        <v>0</v>
      </c>
      <c r="D252" s="155">
        <f>IF(B252="",,VLOOKUP(B252,'Cierre Diario'!A455:AD1088,8,FALSE))</f>
        <v>0</v>
      </c>
      <c r="E252" s="156">
        <f>IF(B252="",,VLOOKUP(B252,'Cierre Diario'!A455:AD1088,9,FALSE))</f>
        <v>0</v>
      </c>
      <c r="F252" s="155">
        <f>IF(B252="",,VLOOKUP(B252,'Cierre Diario'!A455:AD1088,12,FALSE))</f>
        <v>0</v>
      </c>
      <c r="G252" s="155">
        <f>IF(B252="",,VLOOKUP(B252,'Cierre Diario'!A455:AD1088,14,FALSE))</f>
        <v>0</v>
      </c>
      <c r="H252" s="155">
        <f>IF(B252="",,VLOOKUP(B252,'Cierre Diario'!A455:AD1088,18,FALSE))</f>
        <v>0</v>
      </c>
      <c r="I252" s="156">
        <f>IF(B252="",,VLOOKUP(B252,'RUN LIFE'!$C$6:$E$370,3,FALSE))</f>
        <v>0</v>
      </c>
      <c r="J252" s="157" t="str">
        <f t="shared" si="4"/>
        <v>TIPO C</v>
      </c>
    </row>
    <row r="253" spans="2:10" ht="15.75" thickBot="1">
      <c r="B253" s="167"/>
      <c r="C253" s="40">
        <f>IF(B253="",,VLOOKUP(B253,'Cierre Diario'!A456:AD1089,4,FALSE))</f>
        <v>0</v>
      </c>
      <c r="D253" s="155">
        <f>IF(B253="",,VLOOKUP(B253,'Cierre Diario'!A456:AD1089,8,FALSE))</f>
        <v>0</v>
      </c>
      <c r="E253" s="156">
        <f>IF(B253="",,VLOOKUP(B253,'Cierre Diario'!A456:AD1089,9,FALSE))</f>
        <v>0</v>
      </c>
      <c r="F253" s="155">
        <f>IF(B253="",,VLOOKUP(B253,'Cierre Diario'!A456:AD1089,12,FALSE))</f>
        <v>0</v>
      </c>
      <c r="G253" s="155">
        <f>IF(B253="",,VLOOKUP(B253,'Cierre Diario'!A456:AD1089,14,FALSE))</f>
        <v>0</v>
      </c>
      <c r="H253" s="155">
        <f>IF(B253="",,VLOOKUP(B253,'Cierre Diario'!A456:AD1089,18,FALSE))</f>
        <v>0</v>
      </c>
      <c r="I253" s="156">
        <f>IF(B253="",,VLOOKUP(B253,'RUN LIFE'!$C$6:$E$370,3,FALSE))</f>
        <v>0</v>
      </c>
      <c r="J253" s="157" t="str">
        <f t="shared" si="4"/>
        <v>TIPO C</v>
      </c>
    </row>
    <row r="254" spans="2:10" ht="15.75" thickBot="1">
      <c r="B254" s="167"/>
      <c r="C254" s="40">
        <f>IF(B254="",,VLOOKUP(B254,'Cierre Diario'!A457:AD1090,4,FALSE))</f>
        <v>0</v>
      </c>
      <c r="D254" s="155">
        <f>IF(B254="",,VLOOKUP(B254,'Cierre Diario'!A457:AD1090,8,FALSE))</f>
        <v>0</v>
      </c>
      <c r="E254" s="156">
        <f>IF(B254="",,VLOOKUP(B254,'Cierre Diario'!A457:AD1090,9,FALSE))</f>
        <v>0</v>
      </c>
      <c r="F254" s="155">
        <f>IF(B254="",,VLOOKUP(B254,'Cierre Diario'!A457:AD1090,12,FALSE))</f>
        <v>0</v>
      </c>
      <c r="G254" s="155">
        <f>IF(B254="",,VLOOKUP(B254,'Cierre Diario'!A457:AD1090,14,FALSE))</f>
        <v>0</v>
      </c>
      <c r="H254" s="155">
        <f>IF(B254="",,VLOOKUP(B254,'Cierre Diario'!A457:AD1090,18,FALSE))</f>
        <v>0</v>
      </c>
      <c r="I254" s="156">
        <f>IF(B254="",,VLOOKUP(B254,'RUN LIFE'!$C$6:$E$370,3,FALSE))</f>
        <v>0</v>
      </c>
      <c r="J254" s="157" t="str">
        <f t="shared" si="4"/>
        <v>TIPO C</v>
      </c>
    </row>
    <row r="255" spans="2:10" ht="15.75" thickBot="1">
      <c r="B255" s="167"/>
      <c r="C255" s="40">
        <f>IF(B255="",,VLOOKUP(B255,'Cierre Diario'!A458:AD1091,4,FALSE))</f>
        <v>0</v>
      </c>
      <c r="D255" s="155">
        <f>IF(B255="",,VLOOKUP(B255,'Cierre Diario'!A458:AD1091,8,FALSE))</f>
        <v>0</v>
      </c>
      <c r="E255" s="156">
        <f>IF(B255="",,VLOOKUP(B255,'Cierre Diario'!A458:AD1091,9,FALSE))</f>
        <v>0</v>
      </c>
      <c r="F255" s="155">
        <f>IF(B255="",,VLOOKUP(B255,'Cierre Diario'!A458:AD1091,12,FALSE))</f>
        <v>0</v>
      </c>
      <c r="G255" s="155">
        <f>IF(B255="",,VLOOKUP(B255,'Cierre Diario'!A458:AD1091,14,FALSE))</f>
        <v>0</v>
      </c>
      <c r="H255" s="155">
        <f>IF(B255="",,VLOOKUP(B255,'Cierre Diario'!A458:AD1091,18,FALSE))</f>
        <v>0</v>
      </c>
      <c r="I255" s="156">
        <f>IF(B255="",,VLOOKUP(B255,'RUN LIFE'!$C$6:$E$370,3,FALSE))</f>
        <v>0</v>
      </c>
      <c r="J255" s="157" t="str">
        <f t="shared" si="4"/>
        <v>TIPO C</v>
      </c>
    </row>
    <row r="256" spans="2:10" ht="15.75" thickBot="1">
      <c r="B256" s="167"/>
      <c r="C256" s="40">
        <f>IF(B256="",,VLOOKUP(B256,'Cierre Diario'!A459:AD1092,4,FALSE))</f>
        <v>0</v>
      </c>
      <c r="D256" s="155">
        <f>IF(B256="",,VLOOKUP(B256,'Cierre Diario'!A459:AD1092,8,FALSE))</f>
        <v>0</v>
      </c>
      <c r="E256" s="156">
        <f>IF(B256="",,VLOOKUP(B256,'Cierre Diario'!A459:AD1092,9,FALSE))</f>
        <v>0</v>
      </c>
      <c r="F256" s="155">
        <f>IF(B256="",,VLOOKUP(B256,'Cierre Diario'!A459:AD1092,12,FALSE))</f>
        <v>0</v>
      </c>
      <c r="G256" s="155">
        <f>IF(B256="",,VLOOKUP(B256,'Cierre Diario'!A459:AD1092,14,FALSE))</f>
        <v>0</v>
      </c>
      <c r="H256" s="155">
        <f>IF(B256="",,VLOOKUP(B256,'Cierre Diario'!A459:AD1092,18,FALSE))</f>
        <v>0</v>
      </c>
      <c r="I256" s="156">
        <f>IF(B256="",,VLOOKUP(B256,'RUN LIFE'!$C$6:$E$370,3,FALSE))</f>
        <v>0</v>
      </c>
      <c r="J256" s="157" t="str">
        <f t="shared" si="4"/>
        <v>TIPO C</v>
      </c>
    </row>
    <row r="257" spans="2:12" ht="15.75" thickBot="1">
      <c r="B257" s="167"/>
      <c r="C257" s="40">
        <f>IF(B257="",,VLOOKUP(B257,'Cierre Diario'!A460:AD1093,4,FALSE))</f>
        <v>0</v>
      </c>
      <c r="D257" s="155">
        <f>IF(B257="",,VLOOKUP(B257,'Cierre Diario'!A460:AD1093,8,FALSE))</f>
        <v>0</v>
      </c>
      <c r="E257" s="156">
        <f>IF(B257="",,VLOOKUP(B257,'Cierre Diario'!A460:AD1093,9,FALSE))</f>
        <v>0</v>
      </c>
      <c r="F257" s="155">
        <f>IF(B257="",,VLOOKUP(B257,'Cierre Diario'!A460:AD1093,12,FALSE))</f>
        <v>0</v>
      </c>
      <c r="G257" s="155">
        <f>IF(B257="",,VLOOKUP(B257,'Cierre Diario'!A460:AD1093,14,FALSE))</f>
        <v>0</v>
      </c>
      <c r="H257" s="155">
        <f>IF(B257="",,VLOOKUP(B257,'Cierre Diario'!A460:AD1093,18,FALSE))</f>
        <v>0</v>
      </c>
      <c r="I257" s="156">
        <f>IF(B257="",,VLOOKUP(B257,'RUN LIFE'!$C$6:$E$370,3,FALSE))</f>
        <v>0</v>
      </c>
      <c r="J257" s="157" t="str">
        <f t="shared" si="4"/>
        <v>TIPO C</v>
      </c>
    </row>
    <row r="258" spans="2:12" ht="15.75" thickBot="1">
      <c r="B258" s="167"/>
      <c r="C258" s="40">
        <f>IF(B258="",,VLOOKUP(B258,'Cierre Diario'!A354:AD987,4,FALSE))</f>
        <v>0</v>
      </c>
      <c r="D258" s="155">
        <f>IF(B258="",,VLOOKUP(B258,'Cierre Diario'!A354:AD987,8,FALSE))</f>
        <v>0</v>
      </c>
      <c r="E258" s="156">
        <f>IF(B258="",,VLOOKUP(B258,'Cierre Diario'!A354:AD987,9,FALSE))</f>
        <v>0</v>
      </c>
      <c r="F258" s="155">
        <f>IF(B258="",,VLOOKUP(B258,'Cierre Diario'!A354:AD987,12,FALSE))</f>
        <v>0</v>
      </c>
      <c r="G258" s="155">
        <f>IF(B258="",,VLOOKUP(B258,'Cierre Diario'!A354:AD987,14,FALSE))</f>
        <v>0</v>
      </c>
      <c r="H258" s="155">
        <f>IF(B258="",,VLOOKUP(B258,'Cierre Diario'!A354:AD987,18,FALSE))</f>
        <v>0</v>
      </c>
      <c r="I258" s="156">
        <f>IF(B258="",,VLOOKUP(B258,'RUN LIFE'!$C$6:$E$370,3,FALSE))</f>
        <v>0</v>
      </c>
      <c r="J258" s="157" t="str">
        <f t="shared" si="2"/>
        <v>TIPO C</v>
      </c>
      <c r="L258" s="1" t="s">
        <v>851</v>
      </c>
    </row>
    <row r="259" spans="2:12">
      <c r="B259" s="167"/>
      <c r="C259" s="40">
        <f>IF(B259="",,VLOOKUP(B259,'Cierre Diario'!A355:AD988,4,FALSE))</f>
        <v>0</v>
      </c>
      <c r="D259" s="155">
        <f>IF(B259="",,VLOOKUP(B259,'Cierre Diario'!A355:AD988,8,FALSE))</f>
        <v>0</v>
      </c>
      <c r="E259" s="156">
        <f>IF(B259="",,VLOOKUP(B259,'Cierre Diario'!A355:AD988,9,FALSE))</f>
        <v>0</v>
      </c>
      <c r="F259" s="155">
        <f>IF(B259="",,VLOOKUP(B259,'Cierre Diario'!A355:AD988,12,FALSE))</f>
        <v>0</v>
      </c>
      <c r="G259" s="155">
        <f>IF(B259="",,VLOOKUP(B259,'Cierre Diario'!A355:AD988,14,FALSE))</f>
        <v>0</v>
      </c>
      <c r="H259" s="155">
        <f>IF(B259="",,VLOOKUP(B259,'Cierre Diario'!A355:AD988,18,FALSE))</f>
        <v>0</v>
      </c>
      <c r="I259" s="156">
        <f>IF(B259="",,VLOOKUP(B259,'RUN LIFE'!$C$6:$E$370,3,FALSE))</f>
        <v>0</v>
      </c>
      <c r="J259" s="157" t="str">
        <f t="shared" si="2"/>
        <v>TIPO C</v>
      </c>
    </row>
    <row r="260" spans="2:12">
      <c r="B260" s="168"/>
      <c r="C260" s="40">
        <f>IF(B260="",,VLOOKUP(B260,'Cierre Diario'!A230:AD863,4,FALSE))</f>
        <v>0</v>
      </c>
      <c r="D260" s="40">
        <f>IF(B260="",,VLOOKUP(B260,'Cierre Diario'!A231:AD864,8,FALSE))</f>
        <v>0</v>
      </c>
      <c r="E260" s="41">
        <f>IF(B260="",,VLOOKUP(B260,'Cierre Diario'!A231:AD864,9,FALSE))</f>
        <v>0</v>
      </c>
      <c r="F260" s="40">
        <f>IF(B260="",,VLOOKUP(B260,'Cierre Diario'!A231:AD864,12,FALSE))</f>
        <v>0</v>
      </c>
      <c r="G260" s="40">
        <f>IF(B260="",,VLOOKUP(B260,'Cierre Diario'!A231:AD864,14,FALSE))</f>
        <v>0</v>
      </c>
      <c r="H260" s="40">
        <f>IF(B260="",,VLOOKUP(B260,'Cierre Diario'!A231:AD864,18,FALSE))</f>
        <v>0</v>
      </c>
      <c r="I260" s="158">
        <f>IF(B260="",,VLOOKUP(B260,'RUN LIFE'!$C$6:$E$337,3,FALSE))</f>
        <v>0</v>
      </c>
      <c r="J260" s="42" t="str">
        <f>IF(E260&lt;149,"TIPO C",IF(E260&lt;399,"TIPO B",IF(E260&lt;1000,"TIPO A","TIPO AA")))</f>
        <v>TIPO C</v>
      </c>
    </row>
    <row r="261" spans="2:12" ht="15.75" thickBot="1">
      <c r="B261" s="169"/>
      <c r="C261" s="171">
        <f>IF(B261="",,VLOOKUP(B261,'Cierre Diario'!A231:AD864,4,FALSE))</f>
        <v>0</v>
      </c>
      <c r="D261" s="101">
        <f>IF(B261="",,VLOOKUP(B261,'Cierre Diario'!A231:AD864,8,FALSE))</f>
        <v>0</v>
      </c>
      <c r="E261" s="102">
        <f>IF(B261="",,VLOOKUP(B261,'Cierre Diario'!A231:AD864,9,FALSE))</f>
        <v>0</v>
      </c>
      <c r="F261" s="101">
        <f>IF(B261="",,VLOOKUP(B261,'Cierre Diario'!A231:AD864,12,FALSE))</f>
        <v>0</v>
      </c>
      <c r="G261" s="101">
        <f>IF(B261="",,VLOOKUP(B261,'Cierre Diario'!A231:AD864,14,FALSE))</f>
        <v>0</v>
      </c>
      <c r="H261" s="101">
        <f>IF(B261="",,VLOOKUP(B261,'Cierre Diario'!A231:AD864,18,FALSE))</f>
        <v>0</v>
      </c>
      <c r="I261" s="102">
        <f>IF(B261="",,VLOOKUP(B261,'RUN LIFE'!$C$6:$E$337,3,FALSE))</f>
        <v>0</v>
      </c>
      <c r="J261" s="103" t="str">
        <f>IF(E261&lt;149,"TIPO C",IF(E261&lt;399,"TIPO B",IF(E261&lt;1000,"TIPO A","TIPO AA")))</f>
        <v>TIPO C</v>
      </c>
    </row>
    <row r="262" spans="2:12" ht="15.75" thickBot="1">
      <c r="B262" s="169"/>
      <c r="C262" s="171">
        <f>IF(B262="",,VLOOKUP(B262,'Cierre Diario'!A232:AD865,4,FALSE))</f>
        <v>0</v>
      </c>
      <c r="D262" s="101">
        <f>IF(B262="",,VLOOKUP(B262,'Cierre Diario'!A232:AD865,8,FALSE))</f>
        <v>0</v>
      </c>
      <c r="E262" s="102">
        <f>IF(B262="",,VLOOKUP(B262,'Cierre Diario'!A232:AD865,9,FALSE))</f>
        <v>0</v>
      </c>
      <c r="F262" s="101">
        <f>IF(B262="",,VLOOKUP(B262,'Cierre Diario'!A232:AD865,12,FALSE))</f>
        <v>0</v>
      </c>
      <c r="G262" s="101">
        <f>IF(B262="",,VLOOKUP(B262,'Cierre Diario'!A232:AD865,14,FALSE))</f>
        <v>0</v>
      </c>
      <c r="H262" s="101">
        <f>IF(B262="",,VLOOKUP(B262,'Cierre Diario'!A232:AD865,18,FALSE))</f>
        <v>0</v>
      </c>
      <c r="I262" s="102">
        <f>IF(B262="",,VLOOKUP(B262,'RUN LIFE'!$C$6:$E$337,3,FALSE))</f>
        <v>0</v>
      </c>
      <c r="J262" s="103" t="str">
        <f t="shared" ref="J262:J275" si="5">IF(E262&lt;149,"TIPO C",IF(E262&lt;399,"TIPO B",IF(E262&lt;1000,"TIPO A","TIPO AA")))</f>
        <v>TIPO C</v>
      </c>
    </row>
    <row r="263" spans="2:12" ht="15.75" thickBot="1">
      <c r="B263" s="169"/>
      <c r="C263" s="171">
        <f>IF(B263="",,VLOOKUP(B263,'Cierre Diario'!A233:AD866,4,FALSE))</f>
        <v>0</v>
      </c>
      <c r="D263" s="101">
        <f>IF(B263="",,VLOOKUP(B263,'Cierre Diario'!A233:AD866,8,FALSE))</f>
        <v>0</v>
      </c>
      <c r="E263" s="102">
        <f>IF(B263="",,VLOOKUP(B263,'Cierre Diario'!A233:AD866,9,FALSE))</f>
        <v>0</v>
      </c>
      <c r="F263" s="101">
        <f>IF(B263="",,VLOOKUP(B263,'Cierre Diario'!A233:AD866,12,FALSE))</f>
        <v>0</v>
      </c>
      <c r="G263" s="101">
        <f>IF(B263="",,VLOOKUP(B263,'Cierre Diario'!A233:AD866,14,FALSE))</f>
        <v>0</v>
      </c>
      <c r="H263" s="101">
        <f>IF(B263="",,VLOOKUP(B263,'Cierre Diario'!A233:AD866,18,FALSE))</f>
        <v>0</v>
      </c>
      <c r="I263" s="102">
        <f>IF(B263="",,VLOOKUP(B263,'RUN LIFE'!$C$6:$E$337,3,FALSE))</f>
        <v>0</v>
      </c>
      <c r="J263" s="103" t="str">
        <f t="shared" si="5"/>
        <v>TIPO C</v>
      </c>
    </row>
    <row r="264" spans="2:12" ht="15.75" thickBot="1">
      <c r="B264" s="169"/>
      <c r="C264" s="171">
        <f>IF(B264="",,VLOOKUP(B264,'Cierre Diario'!A234:AD867,4,FALSE))</f>
        <v>0</v>
      </c>
      <c r="D264" s="101">
        <f>IF(B264="",,VLOOKUP(B264,'Cierre Diario'!A234:AD867,8,FALSE))</f>
        <v>0</v>
      </c>
      <c r="E264" s="102">
        <f>IF(B264="",,VLOOKUP(B264,'Cierre Diario'!A234:AD867,9,FALSE))</f>
        <v>0</v>
      </c>
      <c r="F264" s="101">
        <f>IF(B264="",,VLOOKUP(B264,'Cierre Diario'!A234:AD867,12,FALSE))</f>
        <v>0</v>
      </c>
      <c r="G264" s="101">
        <f>IF(B264="",,VLOOKUP(B264,'Cierre Diario'!A234:AD867,14,FALSE))</f>
        <v>0</v>
      </c>
      <c r="H264" s="101">
        <f>IF(B264="",,VLOOKUP(B264,'Cierre Diario'!A234:AD867,18,FALSE))</f>
        <v>0</v>
      </c>
      <c r="I264" s="102">
        <f>IF(B264="",,VLOOKUP(B264,'RUN LIFE'!$C$6:$E$337,3,FALSE))</f>
        <v>0</v>
      </c>
      <c r="J264" s="103" t="str">
        <f t="shared" si="5"/>
        <v>TIPO C</v>
      </c>
    </row>
    <row r="265" spans="2:12" ht="15.75" thickBot="1">
      <c r="B265" s="169"/>
      <c r="C265" s="171">
        <f>IF(B265="",,VLOOKUP(B265,'Cierre Diario'!A235:AD868,4,FALSE))</f>
        <v>0</v>
      </c>
      <c r="D265" s="101">
        <f>IF(B265="",,VLOOKUP(B265,'Cierre Diario'!A235:AD868,8,FALSE))</f>
        <v>0</v>
      </c>
      <c r="E265" s="102">
        <f>IF(B265="",,VLOOKUP(B265,'Cierre Diario'!A235:AD868,9,FALSE))</f>
        <v>0</v>
      </c>
      <c r="F265" s="101">
        <f>IF(B265="",,VLOOKUP(B265,'Cierre Diario'!A235:AD868,12,FALSE))</f>
        <v>0</v>
      </c>
      <c r="G265" s="101">
        <f>IF(B265="",,VLOOKUP(B265,'Cierre Diario'!A235:AD868,14,FALSE))</f>
        <v>0</v>
      </c>
      <c r="H265" s="101">
        <f>IF(B265="",,VLOOKUP(B265,'Cierre Diario'!A235:AD868,18,FALSE))</f>
        <v>0</v>
      </c>
      <c r="I265" s="102">
        <f>IF(B265="",,VLOOKUP(B265,'RUN LIFE'!$C$6:$E$337,3,FALSE))</f>
        <v>0</v>
      </c>
      <c r="J265" s="103" t="str">
        <f t="shared" si="5"/>
        <v>TIPO C</v>
      </c>
    </row>
    <row r="266" spans="2:12" ht="15.75" thickBot="1">
      <c r="B266" s="169"/>
      <c r="C266" s="171">
        <f>IF(B266="",,VLOOKUP(B266,'Cierre Diario'!A236:AD869,4,FALSE))</f>
        <v>0</v>
      </c>
      <c r="D266" s="101">
        <f>IF(B266="",,VLOOKUP(B266,'Cierre Diario'!A236:AD869,8,FALSE))</f>
        <v>0</v>
      </c>
      <c r="E266" s="102">
        <f>IF(B266="",,VLOOKUP(B266,'Cierre Diario'!A236:AD869,9,FALSE))</f>
        <v>0</v>
      </c>
      <c r="F266" s="101">
        <f>IF(B266="",,VLOOKUP(B266,'Cierre Diario'!A236:AD869,12,FALSE))</f>
        <v>0</v>
      </c>
      <c r="G266" s="101">
        <f>IF(B266="",,VLOOKUP(B266,'Cierre Diario'!A236:AD869,14,FALSE))</f>
        <v>0</v>
      </c>
      <c r="H266" s="101">
        <f>IF(B266="",,VLOOKUP(B266,'Cierre Diario'!A236:AD869,18,FALSE))</f>
        <v>0</v>
      </c>
      <c r="I266" s="102">
        <f>IF(B266="",,VLOOKUP(B266,'RUN LIFE'!$C$6:$E$337,3,FALSE))</f>
        <v>0</v>
      </c>
      <c r="J266" s="103" t="str">
        <f t="shared" si="5"/>
        <v>TIPO C</v>
      </c>
    </row>
    <row r="267" spans="2:12" ht="15.75" thickBot="1">
      <c r="B267" s="169"/>
      <c r="C267" s="171">
        <f>IF(B267="",,VLOOKUP(B267,'Cierre Diario'!A237:AD870,4,FALSE))</f>
        <v>0</v>
      </c>
      <c r="D267" s="101">
        <f>IF(B267="",,VLOOKUP(B267,'Cierre Diario'!A237:AD870,8,FALSE))</f>
        <v>0</v>
      </c>
      <c r="E267" s="102">
        <f>IF(B267="",,VLOOKUP(B267,'Cierre Diario'!A237:AD870,9,FALSE))</f>
        <v>0</v>
      </c>
      <c r="F267" s="101">
        <f>IF(B267="",,VLOOKUP(B267,'Cierre Diario'!A237:AD870,12,FALSE))</f>
        <v>0</v>
      </c>
      <c r="G267" s="101">
        <f>IF(B267="",,VLOOKUP(B267,'Cierre Diario'!A237:AD870,14,FALSE))</f>
        <v>0</v>
      </c>
      <c r="H267" s="101">
        <f>IF(B267="",,VLOOKUP(B267,'Cierre Diario'!A237:AD870,18,FALSE))</f>
        <v>0</v>
      </c>
      <c r="I267" s="102">
        <f>IF(B267="",,VLOOKUP(B267,'RUN LIFE'!$C$6:$E$337,3,FALSE))</f>
        <v>0</v>
      </c>
      <c r="J267" s="103" t="str">
        <f t="shared" si="5"/>
        <v>TIPO C</v>
      </c>
    </row>
    <row r="268" spans="2:12" ht="15.75" thickBot="1">
      <c r="B268" s="169"/>
      <c r="C268" s="171">
        <f>IF(B268="",,VLOOKUP(B268,'Cierre Diario'!A238:AD871,4,FALSE))</f>
        <v>0</v>
      </c>
      <c r="D268" s="101">
        <f>IF(B268="",,VLOOKUP(B268,'Cierre Diario'!A238:AD871,8,FALSE))</f>
        <v>0</v>
      </c>
      <c r="E268" s="102">
        <f>IF(B268="",,VLOOKUP(B268,'Cierre Diario'!A238:AD871,9,FALSE))</f>
        <v>0</v>
      </c>
      <c r="F268" s="101">
        <f>IF(B268="",,VLOOKUP(B268,'Cierre Diario'!A238:AD871,12,FALSE))</f>
        <v>0</v>
      </c>
      <c r="G268" s="101">
        <f>IF(B268="",,VLOOKUP(B268,'Cierre Diario'!A238:AD871,14,FALSE))</f>
        <v>0</v>
      </c>
      <c r="H268" s="101">
        <f>IF(B268="",,VLOOKUP(B268,'Cierre Diario'!A238:AD871,18,FALSE))</f>
        <v>0</v>
      </c>
      <c r="I268" s="102">
        <f>IF(B268="",,VLOOKUP(B268,'RUN LIFE'!$C$6:$E$337,3,FALSE))</f>
        <v>0</v>
      </c>
      <c r="J268" s="103" t="str">
        <f t="shared" si="5"/>
        <v>TIPO C</v>
      </c>
    </row>
    <row r="269" spans="2:12" ht="15.75" thickBot="1">
      <c r="B269" s="169"/>
      <c r="C269" s="171">
        <f>IF(B269="",,VLOOKUP(B269,'Cierre Diario'!A239:AD872,4,FALSE))</f>
        <v>0</v>
      </c>
      <c r="D269" s="101">
        <f>IF(B269="",,VLOOKUP(B269,'Cierre Diario'!A239:AD872,8,FALSE))</f>
        <v>0</v>
      </c>
      <c r="E269" s="102">
        <f>IF(B269="",,VLOOKUP(B269,'Cierre Diario'!A239:AD872,9,FALSE))</f>
        <v>0</v>
      </c>
      <c r="F269" s="101">
        <f>IF(B269="",,VLOOKUP(B269,'Cierre Diario'!A239:AD872,12,FALSE))</f>
        <v>0</v>
      </c>
      <c r="G269" s="101">
        <f>IF(B269="",,VLOOKUP(B269,'Cierre Diario'!A239:AD872,14,FALSE))</f>
        <v>0</v>
      </c>
      <c r="H269" s="101">
        <f>IF(B269="",,VLOOKUP(B269,'Cierre Diario'!A239:AD872,18,FALSE))</f>
        <v>0</v>
      </c>
      <c r="I269" s="102">
        <f>IF(B269="",,VLOOKUP(B269,'RUN LIFE'!$C$6:$E$337,3,FALSE))</f>
        <v>0</v>
      </c>
      <c r="J269" s="103" t="str">
        <f t="shared" si="5"/>
        <v>TIPO C</v>
      </c>
    </row>
    <row r="270" spans="2:12" ht="15.75" thickBot="1">
      <c r="B270" s="169"/>
      <c r="C270" s="171">
        <f>IF(B270="",,VLOOKUP(B270,'Cierre Diario'!A240:AD873,4,FALSE))</f>
        <v>0</v>
      </c>
      <c r="D270" s="101">
        <f>IF(B270="",,VLOOKUP(B270,'Cierre Diario'!A240:AD873,8,FALSE))</f>
        <v>0</v>
      </c>
      <c r="E270" s="102">
        <f>IF(B270="",,VLOOKUP(B270,'Cierre Diario'!A240:AD873,9,FALSE))</f>
        <v>0</v>
      </c>
      <c r="F270" s="101">
        <f>IF(B270="",,VLOOKUP(B270,'Cierre Diario'!A240:AD873,12,FALSE))</f>
        <v>0</v>
      </c>
      <c r="G270" s="101">
        <f>IF(B270="",,VLOOKUP(B270,'Cierre Diario'!A240:AD873,14,FALSE))</f>
        <v>0</v>
      </c>
      <c r="H270" s="101">
        <f>IF(B270="",,VLOOKUP(B270,'Cierre Diario'!A240:AD873,18,FALSE))</f>
        <v>0</v>
      </c>
      <c r="I270" s="102">
        <f>IF(B270="",,VLOOKUP(B270,'RUN LIFE'!$C$6:$E$337,3,FALSE))</f>
        <v>0</v>
      </c>
      <c r="J270" s="103" t="str">
        <f t="shared" si="5"/>
        <v>TIPO C</v>
      </c>
    </row>
    <row r="271" spans="2:12" ht="15.75" thickBot="1">
      <c r="B271" s="169"/>
      <c r="C271" s="171">
        <f>IF(B271="",,VLOOKUP(B271,'Cierre Diario'!A241:AD874,4,FALSE))</f>
        <v>0</v>
      </c>
      <c r="D271" s="101">
        <f>IF(B271="",,VLOOKUP(B271,'Cierre Diario'!A241:AD874,8,FALSE))</f>
        <v>0</v>
      </c>
      <c r="E271" s="102">
        <f>IF(B271="",,VLOOKUP(B271,'Cierre Diario'!A241:AD874,9,FALSE))</f>
        <v>0</v>
      </c>
      <c r="F271" s="101">
        <f>IF(B271="",,VLOOKUP(B271,'Cierre Diario'!A241:AD874,12,FALSE))</f>
        <v>0</v>
      </c>
      <c r="G271" s="101">
        <f>IF(B271="",,VLOOKUP(B271,'Cierre Diario'!A241:AD874,14,FALSE))</f>
        <v>0</v>
      </c>
      <c r="H271" s="101">
        <f>IF(B271="",,VLOOKUP(B271,'Cierre Diario'!A241:AD874,18,FALSE))</f>
        <v>0</v>
      </c>
      <c r="I271" s="102">
        <f>IF(B271="",,VLOOKUP(B271,'RUN LIFE'!$C$6:$E$337,3,FALSE))</f>
        <v>0</v>
      </c>
      <c r="J271" s="103" t="str">
        <f t="shared" si="5"/>
        <v>TIPO C</v>
      </c>
    </row>
    <row r="272" spans="2:12" ht="15.75" thickBot="1">
      <c r="B272" s="169"/>
      <c r="C272" s="171">
        <f>IF(B272="",,VLOOKUP(B272,'Cierre Diario'!A242:AD875,4,FALSE))</f>
        <v>0</v>
      </c>
      <c r="D272" s="101">
        <f>IF(B272="",,VLOOKUP(B272,'Cierre Diario'!A242:AD875,8,FALSE))</f>
        <v>0</v>
      </c>
      <c r="E272" s="102">
        <f>IF(B272="",,VLOOKUP(B272,'Cierre Diario'!A242:AD875,9,FALSE))</f>
        <v>0</v>
      </c>
      <c r="F272" s="101">
        <f>IF(B272="",,VLOOKUP(B272,'Cierre Diario'!A242:AD875,12,FALSE))</f>
        <v>0</v>
      </c>
      <c r="G272" s="101">
        <f>IF(B272="",,VLOOKUP(B272,'Cierre Diario'!A242:AD875,14,FALSE))</f>
        <v>0</v>
      </c>
      <c r="H272" s="101">
        <f>IF(B272="",,VLOOKUP(B272,'Cierre Diario'!A242:AD875,18,FALSE))</f>
        <v>0</v>
      </c>
      <c r="I272" s="102">
        <f>IF(B272="",,VLOOKUP(B272,'RUN LIFE'!$C$6:$E$337,3,FALSE))</f>
        <v>0</v>
      </c>
      <c r="J272" s="103" t="str">
        <f t="shared" si="5"/>
        <v>TIPO C</v>
      </c>
    </row>
    <row r="273" spans="2:10" ht="15.75" thickBot="1">
      <c r="B273" s="169"/>
      <c r="C273" s="171">
        <f>IF(B273="",,VLOOKUP(B273,'Cierre Diario'!A243:AD876,4,FALSE))</f>
        <v>0</v>
      </c>
      <c r="D273" s="101">
        <f>IF(B273="",,VLOOKUP(B273,'Cierre Diario'!A243:AD876,8,FALSE))</f>
        <v>0</v>
      </c>
      <c r="E273" s="102">
        <f>IF(B273="",,VLOOKUP(B273,'Cierre Diario'!A243:AD876,9,FALSE))</f>
        <v>0</v>
      </c>
      <c r="F273" s="101">
        <f>IF(B273="",,VLOOKUP(B273,'Cierre Diario'!A243:AD876,12,FALSE))</f>
        <v>0</v>
      </c>
      <c r="G273" s="101">
        <f>IF(B273="",,VLOOKUP(B273,'Cierre Diario'!A243:AD876,14,FALSE))</f>
        <v>0</v>
      </c>
      <c r="H273" s="101">
        <f>IF(B273="",,VLOOKUP(B273,'Cierre Diario'!A243:AD876,18,FALSE))</f>
        <v>0</v>
      </c>
      <c r="I273" s="102">
        <f>IF(B273="",,VLOOKUP(B273,'RUN LIFE'!$C$6:$E$337,3,FALSE))</f>
        <v>0</v>
      </c>
      <c r="J273" s="103" t="str">
        <f t="shared" si="5"/>
        <v>TIPO C</v>
      </c>
    </row>
    <row r="274" spans="2:10" ht="15.75" thickBot="1">
      <c r="B274" s="169"/>
      <c r="C274" s="171">
        <f>IF(B274="",,VLOOKUP(B274,'Cierre Diario'!A244:AD877,4,FALSE))</f>
        <v>0</v>
      </c>
      <c r="D274" s="101">
        <f>IF(B274="",,VLOOKUP(B274,'Cierre Diario'!A244:AD877,8,FALSE))</f>
        <v>0</v>
      </c>
      <c r="E274" s="102">
        <f>IF(B274="",,VLOOKUP(B274,'Cierre Diario'!A244:AD877,9,FALSE))</f>
        <v>0</v>
      </c>
      <c r="F274" s="101">
        <f>IF(B274="",,VLOOKUP(B274,'Cierre Diario'!A244:AD877,12,FALSE))</f>
        <v>0</v>
      </c>
      <c r="G274" s="101">
        <f>IF(B274="",,VLOOKUP(B274,'Cierre Diario'!A244:AD877,14,FALSE))</f>
        <v>0</v>
      </c>
      <c r="H274" s="101">
        <f>IF(B274="",,VLOOKUP(B274,'Cierre Diario'!A244:AD877,18,FALSE))</f>
        <v>0</v>
      </c>
      <c r="I274" s="102">
        <f>IF(B274="",,VLOOKUP(B274,'RUN LIFE'!$C$6:$E$337,3,FALSE))</f>
        <v>0</v>
      </c>
      <c r="J274" s="103" t="str">
        <f t="shared" si="5"/>
        <v>TIPO C</v>
      </c>
    </row>
    <row r="275" spans="2:10" ht="15.75" thickBot="1">
      <c r="B275" s="169"/>
      <c r="C275" s="171">
        <f>IF(B275="",,VLOOKUP(B275,'Cierre Diario'!A245:AD878,4,FALSE))</f>
        <v>0</v>
      </c>
      <c r="D275" s="101">
        <f>IF(B275="",,VLOOKUP(B275,'Cierre Diario'!A245:AD878,8,FALSE))</f>
        <v>0</v>
      </c>
      <c r="E275" s="102">
        <f>IF(B275="",,VLOOKUP(B275,'Cierre Diario'!A245:AD878,9,FALSE))</f>
        <v>0</v>
      </c>
      <c r="F275" s="101">
        <f>IF(B275="",,VLOOKUP(B275,'Cierre Diario'!A245:AD878,12,FALSE))</f>
        <v>0</v>
      </c>
      <c r="G275" s="101">
        <f>IF(B275="",,VLOOKUP(B275,'Cierre Diario'!A245:AD878,14,FALSE))</f>
        <v>0</v>
      </c>
      <c r="H275" s="101">
        <f>IF(B275="",,VLOOKUP(B275,'Cierre Diario'!A245:AD878,18,FALSE))</f>
        <v>0</v>
      </c>
      <c r="I275" s="102">
        <f>IF(B275="",,VLOOKUP(B275,'RUN LIFE'!$C$6:$E$337,3,FALSE))</f>
        <v>0</v>
      </c>
      <c r="J275" s="103" t="str">
        <f t="shared" si="5"/>
        <v>TIPO C</v>
      </c>
    </row>
    <row r="276" spans="2:10">
      <c r="C276" s="170"/>
    </row>
    <row r="277" spans="2:10">
      <c r="C277" s="170"/>
    </row>
    <row r="278" spans="2:10">
      <c r="C278" s="170"/>
    </row>
    <row r="279" spans="2:10">
      <c r="C279" s="170"/>
    </row>
    <row r="280" spans="2:10">
      <c r="C280" s="170"/>
    </row>
    <row r="281" spans="2:10">
      <c r="C281" s="170"/>
    </row>
    <row r="282" spans="2:10">
      <c r="C282" s="170"/>
    </row>
    <row r="283" spans="2:10">
      <c r="C283" s="170"/>
    </row>
    <row r="284" spans="2:10">
      <c r="C284" s="170"/>
    </row>
    <row r="285" spans="2:10">
      <c r="C285" s="170"/>
    </row>
    <row r="286" spans="2:10">
      <c r="C286" s="170"/>
    </row>
    <row r="287" spans="2:10">
      <c r="C287" s="170"/>
    </row>
    <row r="288" spans="2:10">
      <c r="C288" s="170"/>
    </row>
    <row r="289" spans="3:3">
      <c r="C289" s="170"/>
    </row>
    <row r="290" spans="3:3">
      <c r="C290" s="170"/>
    </row>
    <row r="291" spans="3:3">
      <c r="C291" s="170"/>
    </row>
    <row r="292" spans="3:3">
      <c r="C292" s="170"/>
    </row>
    <row r="293" spans="3:3">
      <c r="C293" s="170"/>
    </row>
    <row r="294" spans="3:3">
      <c r="C294" s="170"/>
    </row>
    <row r="295" spans="3:3">
      <c r="C295" s="170"/>
    </row>
    <row r="296" spans="3:3">
      <c r="C296" s="170"/>
    </row>
    <row r="297" spans="3:3">
      <c r="C297" s="170"/>
    </row>
    <row r="298" spans="3:3">
      <c r="C298" s="170"/>
    </row>
    <row r="299" spans="3:3">
      <c r="C299" s="170"/>
    </row>
    <row r="300" spans="3:3">
      <c r="C300" s="170"/>
    </row>
    <row r="301" spans="3:3">
      <c r="C301" s="170"/>
    </row>
    <row r="302" spans="3:3">
      <c r="C302" s="170"/>
    </row>
    <row r="303" spans="3:3">
      <c r="C303" s="170"/>
    </row>
    <row r="304" spans="3:3">
      <c r="C304" s="170"/>
    </row>
    <row r="305" spans="3:3">
      <c r="C305" s="170"/>
    </row>
    <row r="306" spans="3:3">
      <c r="C306" s="170"/>
    </row>
    <row r="307" spans="3:3">
      <c r="C307" s="170"/>
    </row>
    <row r="308" spans="3:3">
      <c r="C308" s="170"/>
    </row>
    <row r="309" spans="3:3">
      <c r="C309" s="170"/>
    </row>
    <row r="310" spans="3:3">
      <c r="C310" s="170"/>
    </row>
    <row r="311" spans="3:3">
      <c r="C311" s="170"/>
    </row>
    <row r="312" spans="3:3">
      <c r="C312" s="170"/>
    </row>
    <row r="313" spans="3:3">
      <c r="C313" s="170"/>
    </row>
    <row r="314" spans="3:3">
      <c r="C314" s="170"/>
    </row>
    <row r="315" spans="3:3">
      <c r="C315" s="170"/>
    </row>
    <row r="316" spans="3:3">
      <c r="C316" s="170"/>
    </row>
    <row r="317" spans="3:3">
      <c r="C317" s="170"/>
    </row>
    <row r="318" spans="3:3">
      <c r="C318" s="170"/>
    </row>
    <row r="319" spans="3:3">
      <c r="C319" s="170"/>
    </row>
    <row r="320" spans="3:3">
      <c r="C320" s="170"/>
    </row>
    <row r="321" spans="3:3">
      <c r="C321" s="170"/>
    </row>
    <row r="322" spans="3:3">
      <c r="C322" s="170"/>
    </row>
    <row r="323" spans="3:3">
      <c r="C323" s="170"/>
    </row>
    <row r="324" spans="3:3">
      <c r="C324" s="170"/>
    </row>
    <row r="325" spans="3:3">
      <c r="C325" s="170"/>
    </row>
    <row r="326" spans="3:3">
      <c r="C326" s="170"/>
    </row>
    <row r="327" spans="3:3">
      <c r="C327" s="170"/>
    </row>
    <row r="328" spans="3:3">
      <c r="C328" s="170"/>
    </row>
    <row r="329" spans="3:3">
      <c r="C329" s="170"/>
    </row>
    <row r="330" spans="3:3">
      <c r="C330" s="170"/>
    </row>
    <row r="331" spans="3:3">
      <c r="C331" s="170"/>
    </row>
    <row r="332" spans="3:3">
      <c r="C332" s="170"/>
    </row>
    <row r="333" spans="3:3">
      <c r="C333" s="170"/>
    </row>
    <row r="334" spans="3:3">
      <c r="C334" s="170"/>
    </row>
    <row r="335" spans="3:3">
      <c r="C335" s="170"/>
    </row>
    <row r="336" spans="3:3">
      <c r="C336" s="170"/>
    </row>
    <row r="337" spans="3:3">
      <c r="C337" s="170"/>
    </row>
    <row r="338" spans="3:3">
      <c r="C338" s="170"/>
    </row>
    <row r="339" spans="3:3">
      <c r="C339" s="170"/>
    </row>
    <row r="340" spans="3:3">
      <c r="C340" s="170"/>
    </row>
    <row r="341" spans="3:3">
      <c r="C341" s="170"/>
    </row>
    <row r="342" spans="3:3">
      <c r="C342" s="170"/>
    </row>
    <row r="343" spans="3:3">
      <c r="C343" s="170"/>
    </row>
    <row r="344" spans="3:3">
      <c r="C344" s="170"/>
    </row>
    <row r="345" spans="3:3">
      <c r="C345" s="170"/>
    </row>
    <row r="346" spans="3:3">
      <c r="C346" s="170"/>
    </row>
    <row r="347" spans="3:3">
      <c r="C347" s="170"/>
    </row>
    <row r="348" spans="3:3">
      <c r="C348" s="170"/>
    </row>
    <row r="349" spans="3:3">
      <c r="C349" s="170"/>
    </row>
    <row r="350" spans="3:3">
      <c r="C350" s="170"/>
    </row>
    <row r="351" spans="3:3">
      <c r="C351" s="170"/>
    </row>
    <row r="352" spans="3:3">
      <c r="C352" s="170"/>
    </row>
    <row r="353" spans="3:3">
      <c r="C353" s="170"/>
    </row>
    <row r="354" spans="3:3">
      <c r="C354" s="170"/>
    </row>
    <row r="355" spans="3:3">
      <c r="C355" s="170"/>
    </row>
    <row r="356" spans="3:3">
      <c r="C356" s="170"/>
    </row>
    <row r="357" spans="3:3">
      <c r="C357" s="170"/>
    </row>
    <row r="358" spans="3:3">
      <c r="C358" s="170"/>
    </row>
    <row r="359" spans="3:3">
      <c r="C359" s="170"/>
    </row>
    <row r="360" spans="3:3">
      <c r="C360" s="170"/>
    </row>
    <row r="361" spans="3:3">
      <c r="C361" s="170"/>
    </row>
    <row r="362" spans="3:3">
      <c r="C362" s="170"/>
    </row>
    <row r="363" spans="3:3">
      <c r="C363" s="170"/>
    </row>
    <row r="364" spans="3:3">
      <c r="C364" s="170"/>
    </row>
    <row r="365" spans="3:3">
      <c r="C365" s="170"/>
    </row>
    <row r="366" spans="3:3">
      <c r="C366" s="170"/>
    </row>
    <row r="367" spans="3:3">
      <c r="C367" s="170"/>
    </row>
    <row r="368" spans="3:3">
      <c r="C368" s="170"/>
    </row>
    <row r="369" spans="3:3">
      <c r="C369" s="170"/>
    </row>
    <row r="370" spans="3:3">
      <c r="C370" s="170"/>
    </row>
    <row r="371" spans="3:3">
      <c r="C371" s="170"/>
    </row>
    <row r="372" spans="3:3">
      <c r="C372" s="170"/>
    </row>
    <row r="373" spans="3:3">
      <c r="C373" s="170"/>
    </row>
  </sheetData>
  <mergeCells count="16">
    <mergeCell ref="B13:C13"/>
    <mergeCell ref="D13:H13"/>
    <mergeCell ref="J13:J14"/>
    <mergeCell ref="C10:J11"/>
    <mergeCell ref="B2:J3"/>
    <mergeCell ref="H4:J5"/>
    <mergeCell ref="H6:J7"/>
    <mergeCell ref="C8:J9"/>
    <mergeCell ref="B10:B11"/>
    <mergeCell ref="B4:B5"/>
    <mergeCell ref="B6:B7"/>
    <mergeCell ref="B8:B9"/>
    <mergeCell ref="F4:G5"/>
    <mergeCell ref="F6:G7"/>
    <mergeCell ref="C4:E5"/>
    <mergeCell ref="C6:E7"/>
  </mergeCells>
  <conditionalFormatting sqref="B149:B275">
    <cfRule type="duplicateValues" dxfId="5" priority="22"/>
  </conditionalFormatting>
  <conditionalFormatting sqref="J15:J275">
    <cfRule type="containsText" dxfId="4" priority="8" operator="containsText" text="AA">
      <formula>NOT(ISERROR(SEARCH("AA",J15)))</formula>
    </cfRule>
  </conditionalFormatting>
  <pageMargins left="0.7" right="0.7" top="0.75" bottom="0.75" header="0.3" footer="0.3"/>
  <pageSetup orientation="portrait" r:id="rId1"/>
  <headerFooter>
    <oddFooter>&amp;C_x000D_&amp;1#&amp;"Calibri"&amp;10&amp;K000000 Schlumberger-Private</oddFooter>
  </headerFooter>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Guias!$A$2:$A$237</xm:f>
          </x14:formula1>
          <xm:sqref>B261</xm:sqref>
        </x14:dataValidation>
        <x14:dataValidation type="list" allowBlank="1" showInputMessage="1" showErrorMessage="1" xr:uid="{2E13D34F-DB9C-4929-B877-848AFA174543}">
          <x14:formula1>
            <xm:f>Guias!$F$3:$F$13</xm:f>
          </x14:formula1>
          <xm:sqref>C6:E7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Q799"/>
  <sheetViews>
    <sheetView tabSelected="1" topLeftCell="C1" zoomScale="70" zoomScaleNormal="70" workbookViewId="0">
      <pane ySplit="2" topLeftCell="A611" activePane="bottomLeft" state="frozen"/>
      <selection pane="bottomLeft" activeCell="M316" sqref="M316"/>
    </sheetView>
  </sheetViews>
  <sheetFormatPr defaultColWidth="9.140625" defaultRowHeight="15"/>
  <cols>
    <col min="1" max="1" width="9.85546875" style="1" customWidth="1"/>
    <col min="2" max="2" width="10.42578125" style="1" customWidth="1"/>
    <col min="3" max="3" width="15.5703125" style="170" customWidth="1"/>
    <col min="4" max="4" width="16.42578125" style="1" customWidth="1"/>
    <col min="5" max="5" width="10.140625" style="1" customWidth="1"/>
    <col min="6" max="6" width="11.42578125" style="1" customWidth="1"/>
    <col min="7" max="7" width="17.5703125" style="1" bestFit="1" customWidth="1"/>
    <col min="8" max="8" width="21.5703125" style="1" customWidth="1"/>
    <col min="9" max="9" width="11.85546875" style="1" customWidth="1"/>
    <col min="10" max="10" width="28.140625" style="1" customWidth="1"/>
    <col min="11" max="11" width="85.28515625" style="1" customWidth="1"/>
    <col min="12" max="12" width="75.5703125" style="1" customWidth="1"/>
    <col min="13" max="13" width="84.7109375" style="1" customWidth="1"/>
    <col min="14" max="14" width="17.7109375" style="74" customWidth="1"/>
    <col min="15" max="16" width="10.42578125" style="74" customWidth="1"/>
    <col min="17" max="17" width="9" style="1" customWidth="1"/>
    <col min="18" max="16384" width="9.140625" style="1"/>
  </cols>
  <sheetData>
    <row r="1" spans="1:17" ht="12.75" customHeight="1" thickBot="1">
      <c r="A1" s="27"/>
      <c r="B1" s="28"/>
      <c r="C1" s="24"/>
      <c r="D1" s="29"/>
      <c r="E1" s="32" t="s">
        <v>533</v>
      </c>
      <c r="F1" s="37" t="e">
        <f>SUM(#REF!)</f>
        <v>#REF!</v>
      </c>
      <c r="G1" s="33" t="s">
        <v>534</v>
      </c>
      <c r="H1" s="37" t="e">
        <f>SUMIF(#REF!,"Resolved",#REF!)</f>
        <v>#REF!</v>
      </c>
      <c r="I1" s="30" t="s">
        <v>523</v>
      </c>
      <c r="J1" s="31" t="e">
        <f>H1/F1</f>
        <v>#REF!</v>
      </c>
      <c r="K1" s="25"/>
      <c r="L1" s="25"/>
      <c r="M1" s="26"/>
      <c r="N1" s="24"/>
    </row>
    <row r="2" spans="1:17" s="148" customFormat="1" ht="31.5" customHeight="1">
      <c r="A2" s="142" t="s">
        <v>543</v>
      </c>
      <c r="B2" s="143" t="s">
        <v>524</v>
      </c>
      <c r="C2" s="143" t="s">
        <v>525</v>
      </c>
      <c r="D2" s="144" t="s">
        <v>529</v>
      </c>
      <c r="E2" s="144" t="s">
        <v>535</v>
      </c>
      <c r="F2" s="145" t="s">
        <v>528</v>
      </c>
      <c r="G2" s="143" t="s">
        <v>526</v>
      </c>
      <c r="H2" s="143" t="s">
        <v>527</v>
      </c>
      <c r="I2" s="145" t="s">
        <v>530</v>
      </c>
      <c r="J2" s="143" t="s">
        <v>263</v>
      </c>
      <c r="K2" s="146" t="s">
        <v>949</v>
      </c>
      <c r="L2" s="146" t="s">
        <v>531</v>
      </c>
      <c r="M2" s="147" t="s">
        <v>532</v>
      </c>
      <c r="N2" s="145" t="s">
        <v>997</v>
      </c>
      <c r="O2" s="143" t="s">
        <v>998</v>
      </c>
      <c r="P2" s="145" t="s">
        <v>999</v>
      </c>
      <c r="Q2" s="143" t="s">
        <v>536</v>
      </c>
    </row>
    <row r="3" spans="1:17" ht="30">
      <c r="A3" s="159">
        <v>1</v>
      </c>
      <c r="B3" s="138" t="s">
        <v>1344</v>
      </c>
      <c r="C3" s="160" t="s">
        <v>635</v>
      </c>
      <c r="D3" s="160" t="s">
        <v>118</v>
      </c>
      <c r="E3" s="87" t="s">
        <v>538</v>
      </c>
      <c r="F3" s="161">
        <v>168.3</v>
      </c>
      <c r="G3" s="122">
        <v>45292.09375</v>
      </c>
      <c r="H3" s="122">
        <v>45293.09375</v>
      </c>
      <c r="I3" s="87"/>
      <c r="J3" s="200" t="s">
        <v>587</v>
      </c>
      <c r="K3" s="35" t="s">
        <v>1306</v>
      </c>
      <c r="L3" s="115" t="s">
        <v>1237</v>
      </c>
      <c r="M3" s="135" t="s">
        <v>1416</v>
      </c>
      <c r="N3" s="87"/>
      <c r="O3" s="87"/>
      <c r="P3" s="138"/>
      <c r="Q3" s="174">
        <f>H3-G3</f>
        <v>1</v>
      </c>
    </row>
    <row r="4" spans="1:17" ht="30">
      <c r="A4" s="159">
        <f>A3+1</f>
        <v>2</v>
      </c>
      <c r="B4" s="138" t="s">
        <v>1344</v>
      </c>
      <c r="C4" s="160" t="s">
        <v>636</v>
      </c>
      <c r="D4" s="160" t="s">
        <v>118</v>
      </c>
      <c r="E4" s="87" t="s">
        <v>538</v>
      </c>
      <c r="F4" s="161">
        <v>47.52</v>
      </c>
      <c r="G4" s="122">
        <v>45292.09375</v>
      </c>
      <c r="H4" s="122">
        <v>45293.09375</v>
      </c>
      <c r="I4" s="87"/>
      <c r="J4" s="200" t="s">
        <v>587</v>
      </c>
      <c r="K4" s="35" t="s">
        <v>1306</v>
      </c>
      <c r="L4" s="115" t="s">
        <v>1237</v>
      </c>
      <c r="M4" s="135" t="s">
        <v>1416</v>
      </c>
      <c r="N4" s="87"/>
      <c r="O4" s="87"/>
      <c r="P4" s="138"/>
      <c r="Q4" s="174">
        <f t="shared" ref="Q4:Q67" si="0">H4-G4</f>
        <v>1</v>
      </c>
    </row>
    <row r="5" spans="1:17" ht="30">
      <c r="A5" s="159">
        <f t="shared" ref="A5:A68" si="1">A4+1</f>
        <v>3</v>
      </c>
      <c r="B5" s="138" t="s">
        <v>1344</v>
      </c>
      <c r="C5" s="160" t="s">
        <v>47</v>
      </c>
      <c r="D5" s="160" t="s">
        <v>269</v>
      </c>
      <c r="E5" s="87" t="s">
        <v>538</v>
      </c>
      <c r="F5" s="161">
        <v>348.4</v>
      </c>
      <c r="G5" s="122">
        <v>45292.28125</v>
      </c>
      <c r="H5" s="122">
        <v>45292.295138888891</v>
      </c>
      <c r="I5" s="87"/>
      <c r="J5" s="200" t="s">
        <v>587</v>
      </c>
      <c r="K5" s="35" t="s">
        <v>1279</v>
      </c>
      <c r="L5" s="115" t="s">
        <v>1237</v>
      </c>
      <c r="M5" s="135" t="s">
        <v>1421</v>
      </c>
      <c r="N5" s="87"/>
      <c r="O5" s="87"/>
      <c r="P5" s="138"/>
      <c r="Q5" s="174">
        <f t="shared" si="0"/>
        <v>1.3888888890505768E-2</v>
      </c>
    </row>
    <row r="6" spans="1:17" ht="30">
      <c r="A6" s="159">
        <f t="shared" si="1"/>
        <v>4</v>
      </c>
      <c r="B6" s="138" t="s">
        <v>1344</v>
      </c>
      <c r="C6" s="160" t="s">
        <v>23</v>
      </c>
      <c r="D6" s="160" t="s">
        <v>118</v>
      </c>
      <c r="E6" s="87" t="s">
        <v>538</v>
      </c>
      <c r="F6" s="161">
        <v>316.14</v>
      </c>
      <c r="G6" s="122">
        <v>45292.364583333336</v>
      </c>
      <c r="H6" s="122">
        <v>45292.447916666664</v>
      </c>
      <c r="I6" s="87"/>
      <c r="J6" s="200" t="s">
        <v>587</v>
      </c>
      <c r="K6" s="35" t="s">
        <v>1280</v>
      </c>
      <c r="L6" s="115" t="s">
        <v>1237</v>
      </c>
      <c r="M6" s="135" t="s">
        <v>1424</v>
      </c>
      <c r="N6" s="87"/>
      <c r="O6" s="87"/>
      <c r="P6" s="138"/>
      <c r="Q6" s="174">
        <f t="shared" si="0"/>
        <v>8.3333333328482695E-2</v>
      </c>
    </row>
    <row r="7" spans="1:17">
      <c r="A7" s="159">
        <f t="shared" si="1"/>
        <v>5</v>
      </c>
      <c r="B7" s="138" t="s">
        <v>1344</v>
      </c>
      <c r="C7" s="160" t="s">
        <v>943</v>
      </c>
      <c r="D7" s="160" t="s">
        <v>269</v>
      </c>
      <c r="E7" s="87" t="s">
        <v>538</v>
      </c>
      <c r="F7" s="161">
        <v>73.8</v>
      </c>
      <c r="G7" s="122">
        <v>45292.371527777781</v>
      </c>
      <c r="H7" s="122">
        <v>45292.388888888891</v>
      </c>
      <c r="I7" s="87"/>
      <c r="J7" s="200" t="s">
        <v>274</v>
      </c>
      <c r="K7" s="35" t="s">
        <v>1281</v>
      </c>
      <c r="L7" s="115" t="s">
        <v>1237</v>
      </c>
      <c r="M7" s="135" t="s">
        <v>1422</v>
      </c>
      <c r="N7" s="87"/>
      <c r="O7" s="87"/>
      <c r="P7" s="138"/>
      <c r="Q7" s="174">
        <f t="shared" si="0"/>
        <v>1.7361111109494232E-2</v>
      </c>
    </row>
    <row r="8" spans="1:17" ht="30">
      <c r="A8" s="159">
        <f t="shared" si="1"/>
        <v>6</v>
      </c>
      <c r="B8" s="138" t="s">
        <v>1344</v>
      </c>
      <c r="C8" s="160" t="s">
        <v>20</v>
      </c>
      <c r="D8" s="160" t="s">
        <v>118</v>
      </c>
      <c r="E8" s="87" t="s">
        <v>538</v>
      </c>
      <c r="F8" s="161">
        <v>134.1</v>
      </c>
      <c r="G8" s="122">
        <v>45292.913194444445</v>
      </c>
      <c r="H8" s="122">
        <v>45292.916666666664</v>
      </c>
      <c r="I8" s="87" t="s">
        <v>539</v>
      </c>
      <c r="J8" s="200" t="s">
        <v>950</v>
      </c>
      <c r="K8" s="35" t="s">
        <v>1282</v>
      </c>
      <c r="L8" s="115" t="s">
        <v>1271</v>
      </c>
      <c r="M8" s="135" t="s">
        <v>1423</v>
      </c>
      <c r="N8" s="87"/>
      <c r="O8" s="87"/>
      <c r="P8" s="138"/>
      <c r="Q8" s="174">
        <f t="shared" si="0"/>
        <v>3.4722222189884633E-3</v>
      </c>
    </row>
    <row r="9" spans="1:17">
      <c r="A9" s="159">
        <f t="shared" si="1"/>
        <v>7</v>
      </c>
      <c r="B9" s="138" t="s">
        <v>1344</v>
      </c>
      <c r="C9" s="160" t="s">
        <v>20</v>
      </c>
      <c r="D9" s="160" t="s">
        <v>118</v>
      </c>
      <c r="E9" s="87" t="s">
        <v>538</v>
      </c>
      <c r="F9" s="161">
        <v>134.1</v>
      </c>
      <c r="G9" s="122">
        <v>45292.996527777781</v>
      </c>
      <c r="H9" s="122">
        <v>45293.076388888891</v>
      </c>
      <c r="I9" s="87"/>
      <c r="J9" s="200" t="s">
        <v>587</v>
      </c>
      <c r="K9" s="35" t="s">
        <v>1283</v>
      </c>
      <c r="L9" s="115" t="s">
        <v>1237</v>
      </c>
      <c r="M9" s="135" t="s">
        <v>1424</v>
      </c>
      <c r="N9" s="87"/>
      <c r="O9" s="87"/>
      <c r="P9" s="138"/>
      <c r="Q9" s="174">
        <f t="shared" si="0"/>
        <v>7.9861111109494232E-2</v>
      </c>
    </row>
    <row r="10" spans="1:17" ht="30">
      <c r="A10" s="159">
        <f t="shared" si="1"/>
        <v>8</v>
      </c>
      <c r="B10" s="138" t="s">
        <v>1344</v>
      </c>
      <c r="C10" s="160" t="s">
        <v>299</v>
      </c>
      <c r="D10" s="160" t="s">
        <v>118</v>
      </c>
      <c r="E10" s="87" t="s">
        <v>538</v>
      </c>
      <c r="F10" s="161">
        <v>334.62</v>
      </c>
      <c r="G10" s="122">
        <v>45293.055555555555</v>
      </c>
      <c r="H10" s="122">
        <v>45293.059027777781</v>
      </c>
      <c r="I10" s="87" t="s">
        <v>539</v>
      </c>
      <c r="J10" s="200" t="s">
        <v>274</v>
      </c>
      <c r="K10" s="35" t="s">
        <v>1425</v>
      </c>
      <c r="L10" s="115" t="s">
        <v>1237</v>
      </c>
      <c r="M10" s="290" t="s">
        <v>1426</v>
      </c>
      <c r="N10" s="87"/>
      <c r="O10" s="87"/>
      <c r="P10" s="138"/>
      <c r="Q10" s="174">
        <f t="shared" si="0"/>
        <v>3.4722222262644209E-3</v>
      </c>
    </row>
    <row r="11" spans="1:17">
      <c r="A11" s="159">
        <f t="shared" si="1"/>
        <v>9</v>
      </c>
      <c r="B11" s="138" t="s">
        <v>1344</v>
      </c>
      <c r="C11" s="160" t="s">
        <v>707</v>
      </c>
      <c r="D11" s="160" t="s">
        <v>269</v>
      </c>
      <c r="E11" s="87" t="s">
        <v>538</v>
      </c>
      <c r="F11" s="161">
        <v>418.2</v>
      </c>
      <c r="G11" s="122">
        <v>45293.076388888891</v>
      </c>
      <c r="H11" s="122">
        <v>45293.1875</v>
      </c>
      <c r="I11" s="87"/>
      <c r="J11" s="200" t="s">
        <v>274</v>
      </c>
      <c r="K11" s="35" t="s">
        <v>1417</v>
      </c>
      <c r="L11" s="115" t="s">
        <v>1418</v>
      </c>
      <c r="M11" s="135" t="s">
        <v>1424</v>
      </c>
      <c r="N11" s="87"/>
      <c r="O11" s="87"/>
      <c r="P11" s="138"/>
      <c r="Q11" s="174">
        <f t="shared" si="0"/>
        <v>0.11111111110949423</v>
      </c>
    </row>
    <row r="12" spans="1:17">
      <c r="A12" s="159">
        <f t="shared" si="1"/>
        <v>10</v>
      </c>
      <c r="B12" s="138" t="s">
        <v>1344</v>
      </c>
      <c r="C12" s="160" t="s">
        <v>738</v>
      </c>
      <c r="D12" s="160" t="s">
        <v>306</v>
      </c>
      <c r="E12" s="87" t="s">
        <v>537</v>
      </c>
      <c r="F12" s="161">
        <v>100.94</v>
      </c>
      <c r="G12" s="122">
        <v>45293.270833333336</v>
      </c>
      <c r="H12" s="122"/>
      <c r="I12" s="87"/>
      <c r="J12" s="123" t="s">
        <v>607</v>
      </c>
      <c r="K12" s="35" t="s">
        <v>1284</v>
      </c>
      <c r="L12" s="115" t="s">
        <v>1230</v>
      </c>
      <c r="M12" s="135" t="s">
        <v>1276</v>
      </c>
      <c r="N12" s="87"/>
      <c r="O12" s="87"/>
      <c r="P12" s="138"/>
      <c r="Q12" s="174">
        <f t="shared" si="0"/>
        <v>-45293.270833333336</v>
      </c>
    </row>
    <row r="13" spans="1:17">
      <c r="A13" s="159">
        <f t="shared" si="1"/>
        <v>11</v>
      </c>
      <c r="B13" s="138" t="s">
        <v>1344</v>
      </c>
      <c r="C13" s="160" t="s">
        <v>71</v>
      </c>
      <c r="D13" s="160" t="s">
        <v>269</v>
      </c>
      <c r="E13" s="87" t="s">
        <v>538</v>
      </c>
      <c r="F13" s="161">
        <v>142.12</v>
      </c>
      <c r="G13" s="122">
        <v>45293.645833333336</v>
      </c>
      <c r="H13" s="122">
        <v>45293.6875</v>
      </c>
      <c r="I13" s="87"/>
      <c r="J13" s="200" t="s">
        <v>274</v>
      </c>
      <c r="K13" s="35" t="s">
        <v>1285</v>
      </c>
      <c r="L13" s="115" t="s">
        <v>1237</v>
      </c>
      <c r="M13" s="135" t="s">
        <v>1429</v>
      </c>
      <c r="N13" s="87"/>
      <c r="O13" s="87"/>
      <c r="P13" s="138"/>
      <c r="Q13" s="174">
        <f t="shared" si="0"/>
        <v>4.1666666664241347E-2</v>
      </c>
    </row>
    <row r="14" spans="1:17" ht="30">
      <c r="A14" s="159">
        <f t="shared" si="1"/>
        <v>12</v>
      </c>
      <c r="B14" s="138" t="s">
        <v>1344</v>
      </c>
      <c r="C14" s="160" t="s">
        <v>220</v>
      </c>
      <c r="D14" s="160" t="s">
        <v>211</v>
      </c>
      <c r="E14" s="87" t="s">
        <v>537</v>
      </c>
      <c r="F14" s="161">
        <v>99.9</v>
      </c>
      <c r="G14" s="122">
        <v>45293.652777777781</v>
      </c>
      <c r="H14" s="122">
        <v>45293.65625</v>
      </c>
      <c r="I14" s="87"/>
      <c r="J14" s="200" t="s">
        <v>274</v>
      </c>
      <c r="K14" s="35" t="s">
        <v>1427</v>
      </c>
      <c r="L14" s="115" t="s">
        <v>1237</v>
      </c>
      <c r="M14" s="135" t="s">
        <v>1428</v>
      </c>
      <c r="N14" s="87"/>
      <c r="O14" s="87"/>
      <c r="P14" s="138"/>
      <c r="Q14" s="174">
        <f t="shared" si="0"/>
        <v>3.4722222189884633E-3</v>
      </c>
    </row>
    <row r="15" spans="1:17" ht="30">
      <c r="A15" s="159">
        <f t="shared" si="1"/>
        <v>13</v>
      </c>
      <c r="B15" s="138" t="s">
        <v>1344</v>
      </c>
      <c r="C15" s="160" t="s">
        <v>789</v>
      </c>
      <c r="D15" s="160" t="s">
        <v>269</v>
      </c>
      <c r="E15" s="87" t="s">
        <v>538</v>
      </c>
      <c r="F15" s="161">
        <v>257.27999999999997</v>
      </c>
      <c r="G15" s="122">
        <v>45293.673611111109</v>
      </c>
      <c r="H15" s="122">
        <v>45293.756944444445</v>
      </c>
      <c r="I15" s="87"/>
      <c r="J15" s="200" t="s">
        <v>274</v>
      </c>
      <c r="K15" s="35" t="s">
        <v>1286</v>
      </c>
      <c r="L15" s="115" t="s">
        <v>1237</v>
      </c>
      <c r="M15" s="135" t="s">
        <v>1437</v>
      </c>
      <c r="N15" s="87"/>
      <c r="O15" s="87"/>
      <c r="P15" s="138"/>
      <c r="Q15" s="174">
        <f t="shared" si="0"/>
        <v>8.3333333335758653E-2</v>
      </c>
    </row>
    <row r="16" spans="1:17">
      <c r="A16" s="159">
        <f t="shared" si="1"/>
        <v>14</v>
      </c>
      <c r="B16" s="138" t="s">
        <v>1344</v>
      </c>
      <c r="C16" s="160" t="s">
        <v>202</v>
      </c>
      <c r="D16" s="160" t="s">
        <v>186</v>
      </c>
      <c r="E16" s="87" t="s">
        <v>4</v>
      </c>
      <c r="F16" s="161">
        <v>202.56</v>
      </c>
      <c r="G16" s="122">
        <v>45293.6875</v>
      </c>
      <c r="H16" s="122">
        <v>45293.729166666664</v>
      </c>
      <c r="I16" s="87"/>
      <c r="J16" s="200" t="s">
        <v>950</v>
      </c>
      <c r="K16" s="35" t="s">
        <v>1442</v>
      </c>
      <c r="L16" s="115" t="s">
        <v>1237</v>
      </c>
      <c r="M16" s="135" t="s">
        <v>1407</v>
      </c>
      <c r="N16" s="87"/>
      <c r="O16" s="87"/>
      <c r="P16" s="138"/>
      <c r="Q16" s="174">
        <f t="shared" si="0"/>
        <v>4.1666666664241347E-2</v>
      </c>
    </row>
    <row r="17" spans="1:17">
      <c r="A17" s="159">
        <f t="shared" si="1"/>
        <v>15</v>
      </c>
      <c r="B17" s="138" t="s">
        <v>1344</v>
      </c>
      <c r="C17" s="160" t="s">
        <v>37</v>
      </c>
      <c r="D17" s="160" t="s">
        <v>269</v>
      </c>
      <c r="E17" s="87" t="s">
        <v>538</v>
      </c>
      <c r="F17" s="161">
        <v>577.76</v>
      </c>
      <c r="G17" s="122">
        <v>45294.125</v>
      </c>
      <c r="H17" s="122">
        <v>45295.125</v>
      </c>
      <c r="I17" s="87"/>
      <c r="J17" s="123" t="s">
        <v>607</v>
      </c>
      <c r="K17" s="35" t="s">
        <v>1275</v>
      </c>
      <c r="L17" s="115" t="s">
        <v>1230</v>
      </c>
      <c r="M17" s="135" t="s">
        <v>1276</v>
      </c>
      <c r="N17" s="87"/>
      <c r="O17" s="87"/>
      <c r="P17" s="138"/>
      <c r="Q17" s="174">
        <f t="shared" si="0"/>
        <v>1</v>
      </c>
    </row>
    <row r="18" spans="1:17">
      <c r="A18" s="159">
        <f t="shared" si="1"/>
        <v>16</v>
      </c>
      <c r="B18" s="138" t="s">
        <v>1344</v>
      </c>
      <c r="C18" s="160" t="s">
        <v>39</v>
      </c>
      <c r="D18" s="160" t="s">
        <v>269</v>
      </c>
      <c r="E18" s="87" t="s">
        <v>538</v>
      </c>
      <c r="F18" s="161">
        <v>420</v>
      </c>
      <c r="G18" s="122">
        <v>45294.125</v>
      </c>
      <c r="H18" s="122">
        <v>45295.125</v>
      </c>
      <c r="I18" s="87"/>
      <c r="J18" s="123" t="s">
        <v>607</v>
      </c>
      <c r="K18" s="35" t="s">
        <v>1275</v>
      </c>
      <c r="L18" s="115" t="s">
        <v>1230</v>
      </c>
      <c r="M18" s="135" t="s">
        <v>1276</v>
      </c>
      <c r="N18" s="87"/>
      <c r="O18" s="87"/>
      <c r="P18" s="138"/>
      <c r="Q18" s="174">
        <f t="shared" si="0"/>
        <v>1</v>
      </c>
    </row>
    <row r="19" spans="1:17" ht="90">
      <c r="A19" s="159">
        <f t="shared" si="1"/>
        <v>17</v>
      </c>
      <c r="B19" s="138" t="s">
        <v>1344</v>
      </c>
      <c r="C19" s="160" t="s">
        <v>195</v>
      </c>
      <c r="D19" s="160" t="s">
        <v>186</v>
      </c>
      <c r="E19" s="87" t="s">
        <v>4</v>
      </c>
      <c r="F19" s="161"/>
      <c r="G19" s="122">
        <v>45294.145833333336</v>
      </c>
      <c r="H19" s="122">
        <v>45294.1875</v>
      </c>
      <c r="I19" s="87"/>
      <c r="J19" s="200" t="s">
        <v>950</v>
      </c>
      <c r="K19" s="35" t="s">
        <v>1292</v>
      </c>
      <c r="L19" s="115" t="s">
        <v>1237</v>
      </c>
      <c r="M19" s="184" t="s">
        <v>1439</v>
      </c>
      <c r="N19" s="87"/>
      <c r="O19" s="87"/>
      <c r="P19" s="138"/>
      <c r="Q19" s="174">
        <f t="shared" si="0"/>
        <v>4.1666666664241347E-2</v>
      </c>
    </row>
    <row r="20" spans="1:17" ht="30">
      <c r="A20" s="159">
        <f t="shared" si="1"/>
        <v>18</v>
      </c>
      <c r="B20" s="138" t="s">
        <v>1344</v>
      </c>
      <c r="C20" s="160" t="s">
        <v>707</v>
      </c>
      <c r="D20" s="160" t="s">
        <v>269</v>
      </c>
      <c r="E20" s="87" t="s">
        <v>538</v>
      </c>
      <c r="F20" s="161">
        <v>156</v>
      </c>
      <c r="G20" s="122">
        <v>45294.243055555555</v>
      </c>
      <c r="H20" s="122">
        <v>45294.399305555555</v>
      </c>
      <c r="I20" s="87"/>
      <c r="J20" s="200" t="s">
        <v>274</v>
      </c>
      <c r="K20" s="35" t="s">
        <v>1438</v>
      </c>
      <c r="L20" s="115" t="s">
        <v>1237</v>
      </c>
      <c r="M20" s="184" t="s">
        <v>1443</v>
      </c>
      <c r="N20" s="87"/>
      <c r="O20" s="87"/>
      <c r="P20" s="138"/>
      <c r="Q20" s="174">
        <f t="shared" si="0"/>
        <v>0.15625</v>
      </c>
    </row>
    <row r="21" spans="1:17">
      <c r="A21" s="159">
        <f t="shared" si="1"/>
        <v>19</v>
      </c>
      <c r="B21" s="138" t="s">
        <v>1344</v>
      </c>
      <c r="C21" s="160" t="s">
        <v>99</v>
      </c>
      <c r="D21" s="160" t="s">
        <v>269</v>
      </c>
      <c r="E21" s="87" t="s">
        <v>538</v>
      </c>
      <c r="F21" s="161">
        <v>115.44</v>
      </c>
      <c r="G21" s="122">
        <v>45294.25</v>
      </c>
      <c r="H21" s="122">
        <v>45294.253472222219</v>
      </c>
      <c r="I21" s="87"/>
      <c r="J21" s="200" t="s">
        <v>274</v>
      </c>
      <c r="K21" s="35" t="s">
        <v>1440</v>
      </c>
      <c r="L21" s="115" t="s">
        <v>1237</v>
      </c>
      <c r="M21" s="135" t="s">
        <v>1441</v>
      </c>
      <c r="N21" s="87"/>
      <c r="O21" s="87"/>
      <c r="P21" s="138"/>
      <c r="Q21" s="174">
        <f t="shared" si="0"/>
        <v>3.4722222189884633E-3</v>
      </c>
    </row>
    <row r="22" spans="1:17" ht="45">
      <c r="A22" s="159">
        <f t="shared" si="1"/>
        <v>20</v>
      </c>
      <c r="B22" s="138" t="s">
        <v>1344</v>
      </c>
      <c r="C22" s="160" t="s">
        <v>202</v>
      </c>
      <c r="D22" s="160" t="s">
        <v>186</v>
      </c>
      <c r="E22" s="87" t="s">
        <v>4</v>
      </c>
      <c r="F22" s="161">
        <v>202.56</v>
      </c>
      <c r="G22" s="122">
        <v>45294.3125</v>
      </c>
      <c r="H22" s="122">
        <v>45294.729166666664</v>
      </c>
      <c r="I22" s="87"/>
      <c r="J22" s="200" t="s">
        <v>950</v>
      </c>
      <c r="K22" s="35" t="s">
        <v>1287</v>
      </c>
      <c r="L22" s="115" t="s">
        <v>1237</v>
      </c>
      <c r="M22" s="184" t="s">
        <v>1445</v>
      </c>
      <c r="N22" s="87"/>
      <c r="O22" s="87"/>
      <c r="P22" s="138"/>
      <c r="Q22" s="174">
        <f t="shared" si="0"/>
        <v>0.41666666666424135</v>
      </c>
    </row>
    <row r="23" spans="1:17">
      <c r="A23" s="159">
        <f t="shared" si="1"/>
        <v>21</v>
      </c>
      <c r="B23" s="138" t="s">
        <v>1344</v>
      </c>
      <c r="C23" s="160" t="s">
        <v>868</v>
      </c>
      <c r="D23" s="160" t="s">
        <v>118</v>
      </c>
      <c r="E23" s="87" t="s">
        <v>538</v>
      </c>
      <c r="F23" s="161">
        <v>134.78399999999999</v>
      </c>
      <c r="G23" s="122">
        <v>45294.354166666664</v>
      </c>
      <c r="H23" s="122">
        <v>45294.364583333336</v>
      </c>
      <c r="I23" s="87"/>
      <c r="J23" s="200" t="s">
        <v>587</v>
      </c>
      <c r="K23" s="35" t="s">
        <v>1288</v>
      </c>
      <c r="L23" s="115" t="s">
        <v>1237</v>
      </c>
      <c r="M23" s="135" t="s">
        <v>1407</v>
      </c>
      <c r="N23" s="87"/>
      <c r="O23" s="87"/>
      <c r="P23" s="138"/>
      <c r="Q23" s="174">
        <f t="shared" si="0"/>
        <v>1.0416666671517305E-2</v>
      </c>
    </row>
    <row r="24" spans="1:17">
      <c r="A24" s="159">
        <f t="shared" si="1"/>
        <v>22</v>
      </c>
      <c r="B24" s="138" t="s">
        <v>1344</v>
      </c>
      <c r="C24" s="160" t="s">
        <v>967</v>
      </c>
      <c r="D24" s="160" t="s">
        <v>118</v>
      </c>
      <c r="E24" s="87" t="s">
        <v>538</v>
      </c>
      <c r="F24" s="161">
        <v>210.816</v>
      </c>
      <c r="G24" s="122">
        <v>45294.354166666664</v>
      </c>
      <c r="H24" s="122">
        <v>45294.364583333336</v>
      </c>
      <c r="I24" s="87"/>
      <c r="J24" s="200" t="s">
        <v>587</v>
      </c>
      <c r="K24" s="35" t="s">
        <v>1288</v>
      </c>
      <c r="L24" s="115" t="s">
        <v>1237</v>
      </c>
      <c r="M24" s="135" t="s">
        <v>1407</v>
      </c>
      <c r="N24" s="87"/>
      <c r="O24" s="87"/>
      <c r="P24" s="138"/>
      <c r="Q24" s="174">
        <f t="shared" si="0"/>
        <v>1.0416666671517305E-2</v>
      </c>
    </row>
    <row r="25" spans="1:17" ht="30">
      <c r="A25" s="159">
        <f t="shared" si="1"/>
        <v>23</v>
      </c>
      <c r="B25" s="138" t="s">
        <v>1344</v>
      </c>
      <c r="C25" s="160" t="s">
        <v>234</v>
      </c>
      <c r="D25" s="160" t="s">
        <v>228</v>
      </c>
      <c r="E25" s="87" t="s">
        <v>537</v>
      </c>
      <c r="F25" s="161">
        <v>416.8</v>
      </c>
      <c r="G25" s="122">
        <v>45294.618055555555</v>
      </c>
      <c r="H25" s="122">
        <v>45294.888888888891</v>
      </c>
      <c r="I25" s="87"/>
      <c r="J25" s="200" t="s">
        <v>587</v>
      </c>
      <c r="K25" s="35" t="s">
        <v>1289</v>
      </c>
      <c r="L25" s="115" t="s">
        <v>1237</v>
      </c>
      <c r="M25" s="135" t="s">
        <v>1476</v>
      </c>
      <c r="N25" s="87"/>
      <c r="O25" s="87"/>
      <c r="P25" s="138"/>
      <c r="Q25" s="174">
        <f t="shared" si="0"/>
        <v>0.27083333333575865</v>
      </c>
    </row>
    <row r="26" spans="1:17" ht="30">
      <c r="A26" s="159">
        <f t="shared" si="1"/>
        <v>24</v>
      </c>
      <c r="B26" s="138" t="s">
        <v>1344</v>
      </c>
      <c r="C26" s="160" t="s">
        <v>47</v>
      </c>
      <c r="D26" s="160" t="s">
        <v>269</v>
      </c>
      <c r="E26" s="87" t="s">
        <v>538</v>
      </c>
      <c r="F26" s="161">
        <v>190.19</v>
      </c>
      <c r="G26" s="122">
        <v>45294.645833333336</v>
      </c>
      <c r="H26" s="122">
        <v>45294.680555555555</v>
      </c>
      <c r="I26" s="87"/>
      <c r="J26" s="200" t="s">
        <v>1236</v>
      </c>
      <c r="K26" s="35" t="s">
        <v>1290</v>
      </c>
      <c r="L26" s="115" t="s">
        <v>1237</v>
      </c>
      <c r="M26" s="184" t="s">
        <v>1444</v>
      </c>
      <c r="N26" s="87"/>
      <c r="O26" s="87"/>
      <c r="P26" s="138"/>
      <c r="Q26" s="174">
        <f t="shared" si="0"/>
        <v>3.4722222218988463E-2</v>
      </c>
    </row>
    <row r="27" spans="1:17">
      <c r="A27" s="159">
        <f t="shared" si="1"/>
        <v>25</v>
      </c>
      <c r="B27" s="138" t="s">
        <v>1344</v>
      </c>
      <c r="C27" s="160" t="s">
        <v>72</v>
      </c>
      <c r="D27" s="160" t="s">
        <v>269</v>
      </c>
      <c r="E27" s="87" t="s">
        <v>538</v>
      </c>
      <c r="F27" s="161">
        <v>98.5</v>
      </c>
      <c r="G27" s="122">
        <v>45294.697916666664</v>
      </c>
      <c r="H27" s="122">
        <v>45294.715277777781</v>
      </c>
      <c r="I27" s="87"/>
      <c r="J27" s="200" t="s">
        <v>1277</v>
      </c>
      <c r="K27" s="35" t="s">
        <v>1291</v>
      </c>
      <c r="L27" s="115" t="s">
        <v>1237</v>
      </c>
      <c r="M27" s="135" t="s">
        <v>1448</v>
      </c>
      <c r="N27" s="87"/>
      <c r="O27" s="87"/>
      <c r="P27" s="138"/>
      <c r="Q27" s="174">
        <f t="shared" si="0"/>
        <v>1.7361111116770189E-2</v>
      </c>
    </row>
    <row r="28" spans="1:17" ht="30">
      <c r="A28" s="159">
        <f t="shared" si="1"/>
        <v>26</v>
      </c>
      <c r="B28" s="138" t="s">
        <v>1344</v>
      </c>
      <c r="C28" s="160" t="s">
        <v>159</v>
      </c>
      <c r="D28" s="160" t="s">
        <v>157</v>
      </c>
      <c r="E28" s="87" t="s">
        <v>537</v>
      </c>
      <c r="F28" s="161">
        <v>990.4</v>
      </c>
      <c r="G28" s="122">
        <v>45295.305555555555</v>
      </c>
      <c r="H28" s="122">
        <v>45296.305555497682</v>
      </c>
      <c r="I28" s="87"/>
      <c r="J28" s="200" t="s">
        <v>587</v>
      </c>
      <c r="K28" s="35" t="s">
        <v>1293</v>
      </c>
      <c r="L28" s="115" t="s">
        <v>1237</v>
      </c>
      <c r="M28" s="135" t="s">
        <v>1449</v>
      </c>
      <c r="N28" s="87"/>
      <c r="O28" s="87"/>
      <c r="P28" s="138"/>
      <c r="Q28" s="174">
        <f t="shared" si="0"/>
        <v>0.99999994212703314</v>
      </c>
    </row>
    <row r="29" spans="1:17" ht="45">
      <c r="A29" s="159">
        <f t="shared" si="1"/>
        <v>27</v>
      </c>
      <c r="B29" s="138" t="s">
        <v>1344</v>
      </c>
      <c r="C29" s="160" t="s">
        <v>299</v>
      </c>
      <c r="D29" s="160" t="s">
        <v>118</v>
      </c>
      <c r="E29" s="87" t="s">
        <v>538</v>
      </c>
      <c r="F29" s="161">
        <v>334.62</v>
      </c>
      <c r="G29" s="122">
        <v>45295.3125</v>
      </c>
      <c r="H29" s="122">
        <v>45295.395833333336</v>
      </c>
      <c r="I29" s="87"/>
      <c r="J29" s="200" t="s">
        <v>274</v>
      </c>
      <c r="K29" s="35" t="s">
        <v>1294</v>
      </c>
      <c r="L29" s="115" t="s">
        <v>1237</v>
      </c>
      <c r="M29" s="135" t="s">
        <v>1452</v>
      </c>
      <c r="N29" s="87"/>
      <c r="O29" s="87"/>
      <c r="P29" s="138"/>
      <c r="Q29" s="174">
        <f t="shared" si="0"/>
        <v>8.3333333335758653E-2</v>
      </c>
    </row>
    <row r="30" spans="1:17" ht="45">
      <c r="A30" s="159">
        <f t="shared" si="1"/>
        <v>28</v>
      </c>
      <c r="B30" s="138" t="s">
        <v>1344</v>
      </c>
      <c r="C30" s="160" t="s">
        <v>36</v>
      </c>
      <c r="D30" s="160" t="s">
        <v>269</v>
      </c>
      <c r="E30" s="87" t="s">
        <v>538</v>
      </c>
      <c r="F30" s="161">
        <v>272.8</v>
      </c>
      <c r="G30" s="122">
        <v>45295.354166666664</v>
      </c>
      <c r="H30" s="122">
        <v>45295.958333333336</v>
      </c>
      <c r="I30" s="87"/>
      <c r="J30" s="200" t="s">
        <v>587</v>
      </c>
      <c r="K30" s="35" t="s">
        <v>1295</v>
      </c>
      <c r="L30" s="115" t="s">
        <v>1237</v>
      </c>
      <c r="M30" s="184" t="s">
        <v>1446</v>
      </c>
      <c r="N30" s="87"/>
      <c r="O30" s="87"/>
      <c r="P30" s="138"/>
      <c r="Q30" s="174">
        <f t="shared" si="0"/>
        <v>0.60416666667151731</v>
      </c>
    </row>
    <row r="31" spans="1:17" ht="45">
      <c r="A31" s="159">
        <f t="shared" si="1"/>
        <v>29</v>
      </c>
      <c r="B31" s="138" t="s">
        <v>1344</v>
      </c>
      <c r="C31" s="160" t="s">
        <v>36</v>
      </c>
      <c r="D31" s="160" t="s">
        <v>269</v>
      </c>
      <c r="E31" s="87" t="s">
        <v>538</v>
      </c>
      <c r="F31" s="161">
        <v>187.68</v>
      </c>
      <c r="G31" s="122">
        <v>45295.354166666664</v>
      </c>
      <c r="H31" s="122">
        <v>45295.958333333336</v>
      </c>
      <c r="I31" s="87"/>
      <c r="J31" s="200" t="s">
        <v>587</v>
      </c>
      <c r="K31" s="35" t="s">
        <v>1297</v>
      </c>
      <c r="L31" s="115" t="s">
        <v>1237</v>
      </c>
      <c r="M31" s="184" t="s">
        <v>1446</v>
      </c>
      <c r="N31" s="87"/>
      <c r="O31" s="87"/>
      <c r="P31" s="138"/>
      <c r="Q31" s="174">
        <f t="shared" si="0"/>
        <v>0.60416666667151731</v>
      </c>
    </row>
    <row r="32" spans="1:17">
      <c r="A32" s="159">
        <f t="shared" si="1"/>
        <v>30</v>
      </c>
      <c r="B32" s="138" t="s">
        <v>1344</v>
      </c>
      <c r="C32" s="160" t="s">
        <v>1131</v>
      </c>
      <c r="D32" s="160" t="s">
        <v>118</v>
      </c>
      <c r="E32" s="87" t="s">
        <v>538</v>
      </c>
      <c r="F32" s="161">
        <v>259.60000000000002</v>
      </c>
      <c r="G32" s="122">
        <v>45295.4375</v>
      </c>
      <c r="H32" s="122">
        <v>45295.458333333336</v>
      </c>
      <c r="I32" s="87"/>
      <c r="J32" s="200" t="s">
        <v>950</v>
      </c>
      <c r="K32" s="35" t="s">
        <v>1296</v>
      </c>
      <c r="L32" s="115" t="s">
        <v>1303</v>
      </c>
      <c r="M32" s="135" t="s">
        <v>1450</v>
      </c>
      <c r="N32" s="87"/>
      <c r="O32" s="87"/>
      <c r="P32" s="138"/>
      <c r="Q32" s="174">
        <f t="shared" si="0"/>
        <v>2.0833333335758653E-2</v>
      </c>
    </row>
    <row r="33" spans="1:17">
      <c r="A33" s="159">
        <f t="shared" si="1"/>
        <v>31</v>
      </c>
      <c r="B33" s="138" t="s">
        <v>1344</v>
      </c>
      <c r="C33" s="160" t="s">
        <v>634</v>
      </c>
      <c r="D33" s="160" t="s">
        <v>269</v>
      </c>
      <c r="E33" s="87" t="s">
        <v>538</v>
      </c>
      <c r="F33" s="161">
        <v>17.16</v>
      </c>
      <c r="G33" s="122">
        <v>45296.416666666664</v>
      </c>
      <c r="H33" s="122">
        <v>45296.833333333336</v>
      </c>
      <c r="I33" s="87"/>
      <c r="J33" s="200" t="s">
        <v>274</v>
      </c>
      <c r="K33" s="35" t="s">
        <v>1533</v>
      </c>
      <c r="L33" s="115" t="s">
        <v>1237</v>
      </c>
      <c r="M33" s="135" t="s">
        <v>1485</v>
      </c>
      <c r="N33" s="87"/>
      <c r="O33" s="87"/>
      <c r="P33" s="138"/>
      <c r="Q33" s="174">
        <f t="shared" si="0"/>
        <v>0.41666666667151731</v>
      </c>
    </row>
    <row r="34" spans="1:17" ht="60">
      <c r="A34" s="159">
        <f t="shared" si="1"/>
        <v>32</v>
      </c>
      <c r="B34" s="138" t="s">
        <v>1344</v>
      </c>
      <c r="C34" s="160" t="s">
        <v>631</v>
      </c>
      <c r="D34" s="160" t="s">
        <v>269</v>
      </c>
      <c r="E34" s="87" t="s">
        <v>538</v>
      </c>
      <c r="F34" s="161">
        <v>104.8</v>
      </c>
      <c r="G34" s="122">
        <v>45296.479166666664</v>
      </c>
      <c r="H34" s="122">
        <v>45297.479166608799</v>
      </c>
      <c r="I34" s="87"/>
      <c r="J34" s="200" t="s">
        <v>607</v>
      </c>
      <c r="K34" s="35" t="s">
        <v>1532</v>
      </c>
      <c r="L34" s="36" t="s">
        <v>972</v>
      </c>
      <c r="M34" s="184" t="s">
        <v>1447</v>
      </c>
      <c r="N34" s="87"/>
      <c r="O34" s="87"/>
      <c r="P34" s="138"/>
      <c r="Q34" s="174">
        <f t="shared" si="0"/>
        <v>0.99999994213430909</v>
      </c>
    </row>
    <row r="35" spans="1:17">
      <c r="A35" s="159">
        <f t="shared" si="1"/>
        <v>33</v>
      </c>
      <c r="B35" s="138" t="s">
        <v>1344</v>
      </c>
      <c r="C35" s="160" t="s">
        <v>23</v>
      </c>
      <c r="D35" s="160" t="s">
        <v>118</v>
      </c>
      <c r="E35" s="87" t="s">
        <v>538</v>
      </c>
      <c r="F35" s="161">
        <v>316</v>
      </c>
      <c r="G35" s="122">
        <v>45296.645833333336</v>
      </c>
      <c r="H35" s="122">
        <v>45297.625</v>
      </c>
      <c r="I35" s="87" t="s">
        <v>539</v>
      </c>
      <c r="J35" s="200" t="s">
        <v>607</v>
      </c>
      <c r="K35" s="35" t="s">
        <v>1490</v>
      </c>
      <c r="L35" s="115" t="s">
        <v>1230</v>
      </c>
      <c r="M35" s="135" t="s">
        <v>1356</v>
      </c>
      <c r="N35" s="87"/>
      <c r="O35" s="87"/>
      <c r="P35" s="138"/>
      <c r="Q35" s="174">
        <f t="shared" si="0"/>
        <v>0.97916666666424135</v>
      </c>
    </row>
    <row r="36" spans="1:17">
      <c r="A36" s="159">
        <f t="shared" si="1"/>
        <v>34</v>
      </c>
      <c r="B36" s="138" t="s">
        <v>1344</v>
      </c>
      <c r="C36" s="160" t="s">
        <v>636</v>
      </c>
      <c r="D36" s="160" t="s">
        <v>118</v>
      </c>
      <c r="E36" s="87" t="s">
        <v>538</v>
      </c>
      <c r="F36" s="161">
        <v>168</v>
      </c>
      <c r="G36" s="122">
        <v>45296.680555555555</v>
      </c>
      <c r="H36" s="122">
        <v>45297.697916666664</v>
      </c>
      <c r="I36" s="87" t="s">
        <v>539</v>
      </c>
      <c r="J36" s="200" t="s">
        <v>274</v>
      </c>
      <c r="K36" s="35" t="s">
        <v>1491</v>
      </c>
      <c r="L36" s="115" t="s">
        <v>1237</v>
      </c>
      <c r="M36" s="135" t="s">
        <v>1451</v>
      </c>
      <c r="N36" s="87"/>
      <c r="O36" s="87"/>
      <c r="P36" s="138"/>
      <c r="Q36" s="174">
        <f t="shared" si="0"/>
        <v>1.0173611111094942</v>
      </c>
    </row>
    <row r="37" spans="1:17">
      <c r="A37" s="159">
        <f t="shared" si="1"/>
        <v>35</v>
      </c>
      <c r="B37" s="138" t="s">
        <v>1344</v>
      </c>
      <c r="C37" s="160" t="s">
        <v>813</v>
      </c>
      <c r="D37" s="160" t="s">
        <v>118</v>
      </c>
      <c r="E37" s="87" t="s">
        <v>538</v>
      </c>
      <c r="F37" s="161">
        <v>106</v>
      </c>
      <c r="G37" s="122">
        <v>45296.708333333336</v>
      </c>
      <c r="H37" s="122">
        <v>45297.625</v>
      </c>
      <c r="I37" s="87" t="s">
        <v>539</v>
      </c>
      <c r="J37" s="200" t="s">
        <v>607</v>
      </c>
      <c r="K37" s="35" t="s">
        <v>1490</v>
      </c>
      <c r="L37" s="115" t="s">
        <v>1230</v>
      </c>
      <c r="M37" s="135" t="s">
        <v>1356</v>
      </c>
      <c r="N37" s="87"/>
      <c r="O37" s="87"/>
      <c r="P37" s="138"/>
      <c r="Q37" s="174">
        <f t="shared" si="0"/>
        <v>0.91666666666424135</v>
      </c>
    </row>
    <row r="38" spans="1:17">
      <c r="A38" s="159">
        <f t="shared" si="1"/>
        <v>36</v>
      </c>
      <c r="B38" s="138" t="s">
        <v>1344</v>
      </c>
      <c r="C38" s="160" t="s">
        <v>24</v>
      </c>
      <c r="D38" s="160" t="s">
        <v>118</v>
      </c>
      <c r="E38" s="87" t="s">
        <v>538</v>
      </c>
      <c r="F38" s="161">
        <v>57</v>
      </c>
      <c r="G38" s="122">
        <v>45296.770833333336</v>
      </c>
      <c r="H38" s="122">
        <v>45297.625</v>
      </c>
      <c r="I38" s="87" t="s">
        <v>539</v>
      </c>
      <c r="J38" s="200" t="s">
        <v>607</v>
      </c>
      <c r="K38" s="35" t="s">
        <v>1490</v>
      </c>
      <c r="L38" s="115" t="s">
        <v>1230</v>
      </c>
      <c r="M38" s="135" t="s">
        <v>1356</v>
      </c>
      <c r="N38" s="87"/>
      <c r="O38" s="87"/>
      <c r="P38" s="138"/>
      <c r="Q38" s="174">
        <f t="shared" si="0"/>
        <v>0.85416666666424135</v>
      </c>
    </row>
    <row r="39" spans="1:17">
      <c r="A39" s="159">
        <f t="shared" si="1"/>
        <v>37</v>
      </c>
      <c r="B39" s="138" t="s">
        <v>1344</v>
      </c>
      <c r="C39" s="160" t="s">
        <v>800</v>
      </c>
      <c r="D39" s="160" t="s">
        <v>118</v>
      </c>
      <c r="E39" s="87" t="s">
        <v>538</v>
      </c>
      <c r="F39" s="161">
        <v>409</v>
      </c>
      <c r="G39" s="122">
        <v>45296.833333333336</v>
      </c>
      <c r="H39" s="122">
        <v>45297.625</v>
      </c>
      <c r="I39" s="87" t="s">
        <v>539</v>
      </c>
      <c r="J39" s="200" t="s">
        <v>607</v>
      </c>
      <c r="K39" s="35" t="s">
        <v>1490</v>
      </c>
      <c r="L39" s="115" t="s">
        <v>1230</v>
      </c>
      <c r="M39" s="135" t="s">
        <v>1356</v>
      </c>
      <c r="N39" s="87"/>
      <c r="O39" s="87"/>
      <c r="P39" s="138"/>
      <c r="Q39" s="174">
        <f t="shared" si="0"/>
        <v>0.79166666666424135</v>
      </c>
    </row>
    <row r="40" spans="1:17" ht="45">
      <c r="A40" s="159">
        <f t="shared" si="1"/>
        <v>38</v>
      </c>
      <c r="B40" s="138" t="s">
        <v>1344</v>
      </c>
      <c r="C40" s="160" t="s">
        <v>299</v>
      </c>
      <c r="D40" s="160" t="s">
        <v>118</v>
      </c>
      <c r="E40" s="87" t="s">
        <v>538</v>
      </c>
      <c r="F40" s="161">
        <v>335</v>
      </c>
      <c r="G40" s="122">
        <v>45296.895833333336</v>
      </c>
      <c r="H40" s="122">
        <v>45296.96875</v>
      </c>
      <c r="I40" s="87"/>
      <c r="J40" s="200" t="s">
        <v>587</v>
      </c>
      <c r="K40" s="35" t="s">
        <v>1531</v>
      </c>
      <c r="L40" s="115" t="s">
        <v>1237</v>
      </c>
      <c r="M40" s="135" t="s">
        <v>1452</v>
      </c>
      <c r="N40" s="87"/>
      <c r="O40" s="87"/>
      <c r="P40" s="138"/>
      <c r="Q40" s="174">
        <f t="shared" si="0"/>
        <v>7.2916666664241347E-2</v>
      </c>
    </row>
    <row r="41" spans="1:17">
      <c r="A41" s="159">
        <f t="shared" si="1"/>
        <v>39</v>
      </c>
      <c r="B41" s="138" t="s">
        <v>1344</v>
      </c>
      <c r="C41" s="160" t="s">
        <v>638</v>
      </c>
      <c r="D41" s="160" t="s">
        <v>118</v>
      </c>
      <c r="E41" s="87" t="s">
        <v>538</v>
      </c>
      <c r="F41" s="161">
        <v>1786</v>
      </c>
      <c r="G41" s="122">
        <v>45297.020833333336</v>
      </c>
      <c r="H41" s="122">
        <v>45298.020833333336</v>
      </c>
      <c r="I41" s="87"/>
      <c r="J41" s="200" t="s">
        <v>274</v>
      </c>
      <c r="K41" s="35" t="s">
        <v>1530</v>
      </c>
      <c r="L41" s="115" t="s">
        <v>1237</v>
      </c>
      <c r="M41" s="135"/>
      <c r="N41" s="87"/>
      <c r="O41" s="87"/>
      <c r="P41" s="138"/>
      <c r="Q41" s="174">
        <f t="shared" si="0"/>
        <v>1</v>
      </c>
    </row>
    <row r="42" spans="1:17" ht="30">
      <c r="A42" s="159">
        <f t="shared" si="1"/>
        <v>40</v>
      </c>
      <c r="B42" s="138" t="s">
        <v>1344</v>
      </c>
      <c r="C42" s="160" t="s">
        <v>156</v>
      </c>
      <c r="D42" s="194" t="s">
        <v>307</v>
      </c>
      <c r="E42" s="87" t="s">
        <v>4</v>
      </c>
      <c r="F42" s="161">
        <v>176</v>
      </c>
      <c r="G42" s="122">
        <v>45297.083333333336</v>
      </c>
      <c r="H42" s="122">
        <v>45298.083333333336</v>
      </c>
      <c r="I42" s="87"/>
      <c r="J42" s="200" t="s">
        <v>274</v>
      </c>
      <c r="K42" s="35" t="s">
        <v>1529</v>
      </c>
      <c r="L42" s="115" t="s">
        <v>1237</v>
      </c>
      <c r="M42" s="135"/>
      <c r="N42" s="87"/>
      <c r="O42" s="87"/>
      <c r="P42" s="138"/>
      <c r="Q42" s="174">
        <f t="shared" si="0"/>
        <v>1</v>
      </c>
    </row>
    <row r="43" spans="1:17">
      <c r="A43" s="159">
        <f t="shared" si="1"/>
        <v>41</v>
      </c>
      <c r="B43" s="138" t="s">
        <v>1344</v>
      </c>
      <c r="C43" s="160" t="s">
        <v>638</v>
      </c>
      <c r="D43" s="160" t="s">
        <v>118</v>
      </c>
      <c r="E43" s="87" t="s">
        <v>538</v>
      </c>
      <c r="F43" s="161">
        <v>1786</v>
      </c>
      <c r="G43" s="122">
        <v>45297.291666666664</v>
      </c>
      <c r="H43" s="122">
        <v>45298.291666608799</v>
      </c>
      <c r="I43" s="87"/>
      <c r="J43" s="200" t="s">
        <v>274</v>
      </c>
      <c r="K43" s="35" t="s">
        <v>1528</v>
      </c>
      <c r="L43" s="115" t="s">
        <v>1237</v>
      </c>
      <c r="M43" s="135"/>
      <c r="N43" s="87"/>
      <c r="O43" s="87"/>
      <c r="P43" s="138"/>
      <c r="Q43" s="174">
        <f t="shared" si="0"/>
        <v>0.99999994213430909</v>
      </c>
    </row>
    <row r="44" spans="1:17" ht="30">
      <c r="A44" s="159">
        <f t="shared" si="1"/>
        <v>42</v>
      </c>
      <c r="B44" s="138" t="s">
        <v>1344</v>
      </c>
      <c r="C44" s="160" t="s">
        <v>679</v>
      </c>
      <c r="D44" s="160" t="s">
        <v>118</v>
      </c>
      <c r="E44" s="87" t="s">
        <v>538</v>
      </c>
      <c r="F44" s="161">
        <v>57</v>
      </c>
      <c r="G44" s="122">
        <v>45297.375</v>
      </c>
      <c r="H44" s="122">
        <v>45298.375</v>
      </c>
      <c r="I44" s="87"/>
      <c r="J44" s="200" t="s">
        <v>274</v>
      </c>
      <c r="K44" s="35" t="s">
        <v>1527</v>
      </c>
      <c r="L44" s="115" t="s">
        <v>1237</v>
      </c>
      <c r="M44" s="135"/>
      <c r="N44" s="87"/>
      <c r="O44" s="87"/>
      <c r="P44" s="138"/>
      <c r="Q44" s="174">
        <f t="shared" si="0"/>
        <v>1</v>
      </c>
    </row>
    <row r="45" spans="1:17" ht="45">
      <c r="A45" s="159">
        <f t="shared" si="1"/>
        <v>43</v>
      </c>
      <c r="B45" s="138" t="s">
        <v>1344</v>
      </c>
      <c r="C45" s="160" t="s">
        <v>299</v>
      </c>
      <c r="D45" s="160" t="s">
        <v>118</v>
      </c>
      <c r="E45" s="87" t="s">
        <v>538</v>
      </c>
      <c r="F45" s="161">
        <v>335</v>
      </c>
      <c r="G45" s="122">
        <v>45297.482638888891</v>
      </c>
      <c r="H45" s="122">
        <v>45297.5625</v>
      </c>
      <c r="I45" s="87"/>
      <c r="J45" s="200" t="s">
        <v>587</v>
      </c>
      <c r="K45" s="35" t="s">
        <v>1526</v>
      </c>
      <c r="L45" s="115" t="s">
        <v>1237</v>
      </c>
      <c r="M45" s="135" t="s">
        <v>1452</v>
      </c>
      <c r="N45" s="87"/>
      <c r="O45" s="87"/>
      <c r="P45" s="138"/>
      <c r="Q45" s="174">
        <f t="shared" si="0"/>
        <v>7.9861111109494232E-2</v>
      </c>
    </row>
    <row r="46" spans="1:17" ht="30">
      <c r="A46" s="159">
        <f t="shared" si="1"/>
        <v>44</v>
      </c>
      <c r="B46" s="138" t="s">
        <v>1344</v>
      </c>
      <c r="C46" s="160" t="s">
        <v>912</v>
      </c>
      <c r="D46" s="160" t="s">
        <v>186</v>
      </c>
      <c r="E46" s="87" t="s">
        <v>4</v>
      </c>
      <c r="F46" s="161">
        <v>11</v>
      </c>
      <c r="G46" s="122">
        <v>45297.684027777781</v>
      </c>
      <c r="H46" s="122">
        <v>45298.684027777781</v>
      </c>
      <c r="I46" s="87"/>
      <c r="J46" s="200" t="s">
        <v>274</v>
      </c>
      <c r="K46" s="35" t="s">
        <v>1299</v>
      </c>
      <c r="L46" s="115" t="s">
        <v>1237</v>
      </c>
      <c r="M46" s="135"/>
      <c r="N46" s="87"/>
      <c r="O46" s="87"/>
      <c r="P46" s="138"/>
      <c r="Q46" s="174">
        <f t="shared" si="0"/>
        <v>1</v>
      </c>
    </row>
    <row r="47" spans="1:17" ht="30">
      <c r="A47" s="159">
        <f t="shared" si="1"/>
        <v>45</v>
      </c>
      <c r="B47" s="138" t="s">
        <v>1344</v>
      </c>
      <c r="C47" s="160" t="s">
        <v>24</v>
      </c>
      <c r="D47" s="160" t="s">
        <v>118</v>
      </c>
      <c r="E47" s="87" t="s">
        <v>538</v>
      </c>
      <c r="F47" s="161">
        <v>57</v>
      </c>
      <c r="G47" s="122">
        <v>45297.71875</v>
      </c>
      <c r="H47" s="122">
        <v>45298.569444444445</v>
      </c>
      <c r="I47" s="87" t="s">
        <v>539</v>
      </c>
      <c r="J47" s="200" t="s">
        <v>607</v>
      </c>
      <c r="K47" s="35" t="s">
        <v>1525</v>
      </c>
      <c r="L47" s="115" t="s">
        <v>1230</v>
      </c>
      <c r="M47" s="135" t="s">
        <v>1468</v>
      </c>
      <c r="N47" s="87"/>
      <c r="O47" s="87"/>
      <c r="P47" s="138"/>
      <c r="Q47" s="174">
        <f t="shared" si="0"/>
        <v>0.85069444444525288</v>
      </c>
    </row>
    <row r="48" spans="1:17" ht="30">
      <c r="A48" s="159">
        <f t="shared" si="1"/>
        <v>46</v>
      </c>
      <c r="B48" s="138" t="s">
        <v>1344</v>
      </c>
      <c r="C48" s="170" t="s">
        <v>913</v>
      </c>
      <c r="D48" s="160" t="s">
        <v>186</v>
      </c>
      <c r="E48" s="87" t="s">
        <v>4</v>
      </c>
      <c r="F48" s="161">
        <v>45</v>
      </c>
      <c r="G48" s="122">
        <v>45297.75</v>
      </c>
      <c r="H48" s="122">
        <v>45298.75</v>
      </c>
      <c r="I48" s="87"/>
      <c r="J48" s="200" t="s">
        <v>274</v>
      </c>
      <c r="K48" s="35" t="s">
        <v>1299</v>
      </c>
      <c r="L48" s="115" t="s">
        <v>1237</v>
      </c>
      <c r="M48" s="135"/>
      <c r="N48" s="87"/>
      <c r="O48" s="87"/>
      <c r="P48" s="138"/>
      <c r="Q48" s="174">
        <f t="shared" si="0"/>
        <v>1</v>
      </c>
    </row>
    <row r="49" spans="1:17" ht="30">
      <c r="A49" s="159">
        <f t="shared" si="1"/>
        <v>47</v>
      </c>
      <c r="B49" s="138" t="s">
        <v>1344</v>
      </c>
      <c r="C49" s="160" t="s">
        <v>213</v>
      </c>
      <c r="D49" s="160" t="s">
        <v>211</v>
      </c>
      <c r="E49" s="87" t="s">
        <v>537</v>
      </c>
      <c r="F49" s="161">
        <v>190</v>
      </c>
      <c r="G49" s="122">
        <v>45298.25</v>
      </c>
      <c r="H49" s="122">
        <v>45298.802083333336</v>
      </c>
      <c r="I49" s="87" t="s">
        <v>539</v>
      </c>
      <c r="J49" s="200" t="s">
        <v>1236</v>
      </c>
      <c r="K49" s="35" t="s">
        <v>1524</v>
      </c>
      <c r="L49" s="115" t="s">
        <v>1271</v>
      </c>
      <c r="M49" s="135" t="s">
        <v>1486</v>
      </c>
      <c r="N49" s="87"/>
      <c r="O49" s="87"/>
      <c r="P49" s="138"/>
      <c r="Q49" s="174">
        <f t="shared" si="0"/>
        <v>0.55208333333575865</v>
      </c>
    </row>
    <row r="50" spans="1:17" ht="30">
      <c r="A50" s="159">
        <f t="shared" si="1"/>
        <v>48</v>
      </c>
      <c r="B50" s="138" t="s">
        <v>1344</v>
      </c>
      <c r="C50" s="160" t="s">
        <v>39</v>
      </c>
      <c r="D50" s="160" t="s">
        <v>269</v>
      </c>
      <c r="E50" s="87" t="s">
        <v>538</v>
      </c>
      <c r="F50" s="161">
        <v>112.56</v>
      </c>
      <c r="G50" s="122">
        <v>45298.319444444445</v>
      </c>
      <c r="H50" s="122">
        <v>45298.545138888891</v>
      </c>
      <c r="I50" s="87"/>
      <c r="J50" s="200" t="s">
        <v>587</v>
      </c>
      <c r="K50" s="35" t="s">
        <v>1523</v>
      </c>
      <c r="L50" s="115" t="s">
        <v>1237</v>
      </c>
      <c r="M50" s="135" t="s">
        <v>1476</v>
      </c>
      <c r="N50" s="87"/>
      <c r="O50" s="87"/>
      <c r="P50" s="138"/>
      <c r="Q50" s="174">
        <f t="shared" si="0"/>
        <v>0.22569444444525288</v>
      </c>
    </row>
    <row r="51" spans="1:17" ht="30">
      <c r="A51" s="159">
        <f t="shared" si="1"/>
        <v>49</v>
      </c>
      <c r="B51" s="138" t="s">
        <v>1344</v>
      </c>
      <c r="C51" s="160" t="s">
        <v>634</v>
      </c>
      <c r="D51" s="160" t="s">
        <v>269</v>
      </c>
      <c r="E51" s="87" t="s">
        <v>538</v>
      </c>
      <c r="F51" s="161">
        <v>213.9</v>
      </c>
      <c r="G51" s="122">
        <v>45298.375</v>
      </c>
      <c r="H51" s="122">
        <v>45299.375</v>
      </c>
      <c r="I51" s="87"/>
      <c r="J51" s="200" t="s">
        <v>274</v>
      </c>
      <c r="K51" s="35" t="s">
        <v>1522</v>
      </c>
      <c r="L51" s="115" t="s">
        <v>1237</v>
      </c>
      <c r="M51" s="135"/>
      <c r="N51" s="87"/>
      <c r="O51" s="87"/>
      <c r="P51" s="138"/>
      <c r="Q51" s="174">
        <f t="shared" si="0"/>
        <v>1</v>
      </c>
    </row>
    <row r="52" spans="1:17">
      <c r="A52" s="159">
        <f t="shared" si="1"/>
        <v>50</v>
      </c>
      <c r="B52" s="138" t="s">
        <v>1344</v>
      </c>
      <c r="C52" s="160" t="s">
        <v>706</v>
      </c>
      <c r="D52" s="160" t="s">
        <v>269</v>
      </c>
      <c r="E52" s="87" t="s">
        <v>538</v>
      </c>
      <c r="F52" s="161">
        <v>230.4</v>
      </c>
      <c r="G52" s="122">
        <v>45298.381944444445</v>
      </c>
      <c r="H52" s="122">
        <v>45298.385416666664</v>
      </c>
      <c r="I52" s="87"/>
      <c r="J52" s="200" t="s">
        <v>280</v>
      </c>
      <c r="K52" s="35" t="s">
        <v>1521</v>
      </c>
      <c r="L52" s="115" t="s">
        <v>1304</v>
      </c>
      <c r="M52" s="135" t="s">
        <v>1478</v>
      </c>
      <c r="N52" s="87"/>
      <c r="O52" s="87"/>
      <c r="P52" s="138"/>
      <c r="Q52" s="174">
        <f t="shared" si="0"/>
        <v>3.4722222189884633E-3</v>
      </c>
    </row>
    <row r="53" spans="1:17" ht="45">
      <c r="A53" s="159">
        <f t="shared" si="1"/>
        <v>51</v>
      </c>
      <c r="B53" s="138" t="s">
        <v>1344</v>
      </c>
      <c r="C53" s="160" t="s">
        <v>99</v>
      </c>
      <c r="D53" s="160" t="s">
        <v>269</v>
      </c>
      <c r="E53" s="87" t="s">
        <v>538</v>
      </c>
      <c r="F53" s="161">
        <v>84.36</v>
      </c>
      <c r="G53" s="122">
        <v>45298.4375</v>
      </c>
      <c r="H53" s="122">
        <v>45298.836805555555</v>
      </c>
      <c r="I53" s="87"/>
      <c r="J53" s="200" t="s">
        <v>1236</v>
      </c>
      <c r="K53" s="35" t="s">
        <v>1503</v>
      </c>
      <c r="L53" s="115" t="s">
        <v>1271</v>
      </c>
      <c r="M53" s="135" t="s">
        <v>1480</v>
      </c>
      <c r="N53" s="87"/>
      <c r="O53" s="87"/>
      <c r="P53" s="138"/>
      <c r="Q53" s="174">
        <f t="shared" si="0"/>
        <v>0.39930555555474712</v>
      </c>
    </row>
    <row r="54" spans="1:17" ht="45">
      <c r="A54" s="159">
        <f t="shared" si="1"/>
        <v>52</v>
      </c>
      <c r="B54" s="138" t="s">
        <v>1344</v>
      </c>
      <c r="C54" s="160" t="s">
        <v>299</v>
      </c>
      <c r="D54" s="160" t="s">
        <v>118</v>
      </c>
      <c r="E54" s="87" t="s">
        <v>538</v>
      </c>
      <c r="F54" s="161">
        <v>335</v>
      </c>
      <c r="G54" s="122">
        <v>45298.444444444445</v>
      </c>
      <c r="H54" s="122">
        <v>45301.440972222219</v>
      </c>
      <c r="I54" s="87" t="s">
        <v>539</v>
      </c>
      <c r="J54" s="200" t="s">
        <v>992</v>
      </c>
      <c r="K54" s="35" t="s">
        <v>1301</v>
      </c>
      <c r="L54" s="115" t="s">
        <v>1237</v>
      </c>
      <c r="M54" s="135" t="s">
        <v>1473</v>
      </c>
      <c r="N54" s="87"/>
      <c r="O54" s="87"/>
      <c r="P54" s="138"/>
      <c r="Q54" s="174">
        <f t="shared" si="0"/>
        <v>2.9965277777737356</v>
      </c>
    </row>
    <row r="55" spans="1:17" ht="45">
      <c r="A55" s="159">
        <f t="shared" si="1"/>
        <v>53</v>
      </c>
      <c r="B55" s="138" t="s">
        <v>1344</v>
      </c>
      <c r="C55" s="160" t="s">
        <v>707</v>
      </c>
      <c r="D55" s="160" t="s">
        <v>269</v>
      </c>
      <c r="E55" s="87" t="s">
        <v>538</v>
      </c>
      <c r="F55" s="161">
        <v>171.69</v>
      </c>
      <c r="G55" s="122">
        <v>45298.5</v>
      </c>
      <c r="H55" s="122">
        <v>45299.5</v>
      </c>
      <c r="I55" s="87"/>
      <c r="J55" s="200" t="s">
        <v>274</v>
      </c>
      <c r="K55" s="35" t="s">
        <v>1300</v>
      </c>
      <c r="L55" s="115" t="s">
        <v>1237</v>
      </c>
      <c r="M55" s="135"/>
      <c r="N55" s="87"/>
      <c r="O55" s="87"/>
      <c r="P55" s="138"/>
      <c r="Q55" s="174">
        <f t="shared" si="0"/>
        <v>1</v>
      </c>
    </row>
    <row r="56" spans="1:17">
      <c r="A56" s="159">
        <f t="shared" si="1"/>
        <v>54</v>
      </c>
      <c r="B56" s="138" t="s">
        <v>1344</v>
      </c>
      <c r="C56" s="160" t="s">
        <v>638</v>
      </c>
      <c r="D56" s="160" t="s">
        <v>118</v>
      </c>
      <c r="E56" s="87" t="s">
        <v>538</v>
      </c>
      <c r="F56" s="161">
        <v>1786</v>
      </c>
      <c r="G56" s="122">
        <v>45298.506944444445</v>
      </c>
      <c r="H56" s="122"/>
      <c r="I56" s="87"/>
      <c r="J56" s="200" t="s">
        <v>274</v>
      </c>
      <c r="K56" s="35" t="s">
        <v>1519</v>
      </c>
      <c r="L56" s="115" t="s">
        <v>1237</v>
      </c>
      <c r="M56" s="135"/>
      <c r="N56" s="87"/>
      <c r="O56" s="87"/>
      <c r="P56" s="138"/>
      <c r="Q56" s="174">
        <f t="shared" si="0"/>
        <v>-45298.506944444445</v>
      </c>
    </row>
    <row r="57" spans="1:17">
      <c r="A57" s="159">
        <f t="shared" si="1"/>
        <v>55</v>
      </c>
      <c r="B57" s="138" t="s">
        <v>1344</v>
      </c>
      <c r="C57" s="160" t="s">
        <v>283</v>
      </c>
      <c r="D57" s="160" t="s">
        <v>186</v>
      </c>
      <c r="E57" s="87" t="s">
        <v>4</v>
      </c>
      <c r="F57" s="161">
        <v>141</v>
      </c>
      <c r="G57" s="122">
        <v>45298.569444444445</v>
      </c>
      <c r="H57" s="122">
        <v>45298.572916666664</v>
      </c>
      <c r="I57" s="87"/>
      <c r="J57" s="200" t="s">
        <v>280</v>
      </c>
      <c r="K57" s="35" t="s">
        <v>1518</v>
      </c>
      <c r="L57" s="115" t="s">
        <v>1304</v>
      </c>
      <c r="M57" s="135" t="s">
        <v>1479</v>
      </c>
      <c r="N57" s="87"/>
      <c r="O57" s="87"/>
      <c r="P57" s="138"/>
      <c r="Q57" s="174">
        <f t="shared" si="0"/>
        <v>3.4722222189884633E-3</v>
      </c>
    </row>
    <row r="58" spans="1:17">
      <c r="A58" s="159">
        <f t="shared" si="1"/>
        <v>56</v>
      </c>
      <c r="B58" s="138" t="s">
        <v>1344</v>
      </c>
      <c r="C58" s="160" t="s">
        <v>284</v>
      </c>
      <c r="D58" s="160" t="s">
        <v>186</v>
      </c>
      <c r="E58" s="87" t="s">
        <v>4</v>
      </c>
      <c r="F58" s="161">
        <v>44</v>
      </c>
      <c r="G58" s="122">
        <v>45298.569444444445</v>
      </c>
      <c r="H58" s="122">
        <v>45298.572916666664</v>
      </c>
      <c r="I58" s="87"/>
      <c r="J58" s="200" t="s">
        <v>280</v>
      </c>
      <c r="K58" s="35" t="s">
        <v>1518</v>
      </c>
      <c r="L58" s="115" t="s">
        <v>1304</v>
      </c>
      <c r="M58" s="135" t="s">
        <v>1479</v>
      </c>
      <c r="N58" s="87"/>
      <c r="O58" s="87"/>
      <c r="P58" s="138"/>
      <c r="Q58" s="174">
        <f t="shared" si="0"/>
        <v>3.4722222189884633E-3</v>
      </c>
    </row>
    <row r="59" spans="1:17">
      <c r="A59" s="159">
        <f t="shared" si="1"/>
        <v>57</v>
      </c>
      <c r="B59" s="138" t="s">
        <v>1344</v>
      </c>
      <c r="C59" s="160" t="s">
        <v>912</v>
      </c>
      <c r="D59" s="160" t="s">
        <v>186</v>
      </c>
      <c r="E59" s="87" t="s">
        <v>4</v>
      </c>
      <c r="F59" s="161">
        <v>11</v>
      </c>
      <c r="G59" s="122">
        <v>45298.6875</v>
      </c>
      <c r="H59" s="122"/>
      <c r="I59" s="87"/>
      <c r="J59" s="200" t="s">
        <v>274</v>
      </c>
      <c r="K59" s="35" t="s">
        <v>1517</v>
      </c>
      <c r="L59" s="115" t="s">
        <v>1237</v>
      </c>
      <c r="M59" s="135"/>
      <c r="N59" s="87"/>
      <c r="O59" s="87"/>
      <c r="P59" s="138"/>
      <c r="Q59" s="174">
        <f t="shared" si="0"/>
        <v>-45298.6875</v>
      </c>
    </row>
    <row r="60" spans="1:17">
      <c r="A60" s="159">
        <f t="shared" si="1"/>
        <v>58</v>
      </c>
      <c r="B60" s="138" t="s">
        <v>1344</v>
      </c>
      <c r="C60" s="160" t="s">
        <v>634</v>
      </c>
      <c r="D60" s="160" t="s">
        <v>269</v>
      </c>
      <c r="E60" s="87" t="s">
        <v>538</v>
      </c>
      <c r="F60" s="161">
        <v>5.31</v>
      </c>
      <c r="G60" s="122">
        <v>45299.197916666664</v>
      </c>
      <c r="H60" s="122">
        <v>45299.701388888891</v>
      </c>
      <c r="I60" s="87"/>
      <c r="J60" s="200" t="s">
        <v>1236</v>
      </c>
      <c r="K60" s="35" t="s">
        <v>1465</v>
      </c>
      <c r="L60" s="115" t="s">
        <v>1271</v>
      </c>
      <c r="M60" s="135" t="s">
        <v>1482</v>
      </c>
      <c r="N60" s="87"/>
      <c r="O60" s="87"/>
      <c r="P60" s="138"/>
      <c r="Q60" s="174">
        <f t="shared" si="0"/>
        <v>0.50347222222626442</v>
      </c>
    </row>
    <row r="61" spans="1:17" ht="30">
      <c r="A61" s="159">
        <f t="shared" si="1"/>
        <v>59</v>
      </c>
      <c r="B61" s="138" t="s">
        <v>1344</v>
      </c>
      <c r="C61" s="160" t="s">
        <v>1169</v>
      </c>
      <c r="D61" s="160" t="s">
        <v>269</v>
      </c>
      <c r="E61" s="87" t="s">
        <v>538</v>
      </c>
      <c r="F61" s="161">
        <v>267.5</v>
      </c>
      <c r="G61" s="122">
        <v>45299.260416666664</v>
      </c>
      <c r="H61" s="122">
        <v>45300.260416608799</v>
      </c>
      <c r="I61" s="87"/>
      <c r="J61" s="200" t="s">
        <v>274</v>
      </c>
      <c r="K61" s="35" t="s">
        <v>1515</v>
      </c>
      <c r="L61" s="115" t="s">
        <v>1237</v>
      </c>
      <c r="M61" s="135"/>
      <c r="N61" s="87"/>
      <c r="O61" s="87"/>
      <c r="P61" s="138"/>
      <c r="Q61" s="174">
        <f t="shared" si="0"/>
        <v>0.99999994213430909</v>
      </c>
    </row>
    <row r="62" spans="1:17">
      <c r="A62" s="159">
        <f t="shared" si="1"/>
        <v>60</v>
      </c>
      <c r="B62" s="138" t="s">
        <v>1344</v>
      </c>
      <c r="C62" s="160" t="s">
        <v>296</v>
      </c>
      <c r="D62" s="160" t="s">
        <v>118</v>
      </c>
      <c r="E62" s="87" t="s">
        <v>538</v>
      </c>
      <c r="F62" s="161">
        <v>238</v>
      </c>
      <c r="G62" s="122">
        <v>45299.322916666664</v>
      </c>
      <c r="H62" s="122">
        <v>45299.329861111109</v>
      </c>
      <c r="I62" s="87"/>
      <c r="J62" s="200" t="s">
        <v>280</v>
      </c>
      <c r="K62" s="35" t="s">
        <v>1516</v>
      </c>
      <c r="L62" s="115" t="s">
        <v>1237</v>
      </c>
      <c r="M62" s="135" t="s">
        <v>1477</v>
      </c>
      <c r="N62" s="87"/>
      <c r="O62" s="87"/>
      <c r="P62" s="138"/>
      <c r="Q62" s="174">
        <f t="shared" si="0"/>
        <v>6.9444444452528842E-3</v>
      </c>
    </row>
    <row r="63" spans="1:17" ht="30">
      <c r="A63" s="159">
        <f t="shared" si="1"/>
        <v>61</v>
      </c>
      <c r="B63" s="138" t="s">
        <v>1344</v>
      </c>
      <c r="C63" s="160" t="s">
        <v>295</v>
      </c>
      <c r="D63" s="160" t="s">
        <v>118</v>
      </c>
      <c r="E63" s="87" t="s">
        <v>538</v>
      </c>
      <c r="F63" s="161"/>
      <c r="G63" s="122">
        <v>45299.385416666664</v>
      </c>
      <c r="H63" s="122">
        <v>45299.427083333336</v>
      </c>
      <c r="I63" s="87"/>
      <c r="J63" s="200" t="s">
        <v>992</v>
      </c>
      <c r="K63" s="35" t="s">
        <v>1513</v>
      </c>
      <c r="L63" s="115" t="s">
        <v>1237</v>
      </c>
      <c r="M63" s="135" t="s">
        <v>1405</v>
      </c>
      <c r="N63" s="87"/>
      <c r="O63" s="87"/>
      <c r="P63" s="138"/>
      <c r="Q63" s="174">
        <f t="shared" si="0"/>
        <v>4.1666666671517305E-2</v>
      </c>
    </row>
    <row r="64" spans="1:17">
      <c r="A64" s="159">
        <f t="shared" si="1"/>
        <v>62</v>
      </c>
      <c r="B64" s="138" t="s">
        <v>1344</v>
      </c>
      <c r="C64" s="170" t="s">
        <v>299</v>
      </c>
      <c r="D64" s="160" t="s">
        <v>118</v>
      </c>
      <c r="E64" s="87" t="s">
        <v>538</v>
      </c>
      <c r="F64" s="161">
        <v>335</v>
      </c>
      <c r="G64" s="122">
        <v>45299.447916666664</v>
      </c>
      <c r="H64" s="122">
        <v>45299.461805555555</v>
      </c>
      <c r="I64" s="87"/>
      <c r="J64" s="200" t="s">
        <v>274</v>
      </c>
      <c r="K64" s="35" t="s">
        <v>1514</v>
      </c>
      <c r="L64" s="115" t="s">
        <v>1237</v>
      </c>
      <c r="M64" s="135" t="s">
        <v>1406</v>
      </c>
      <c r="N64" s="87"/>
      <c r="O64" s="87"/>
      <c r="P64" s="138"/>
      <c r="Q64" s="174">
        <f t="shared" si="0"/>
        <v>1.3888888890505768E-2</v>
      </c>
    </row>
    <row r="65" spans="1:17" ht="30">
      <c r="A65" s="159">
        <f t="shared" si="1"/>
        <v>63</v>
      </c>
      <c r="B65" s="138" t="s">
        <v>1344</v>
      </c>
      <c r="C65" s="160" t="s">
        <v>283</v>
      </c>
      <c r="D65" s="160" t="s">
        <v>186</v>
      </c>
      <c r="E65" s="87" t="s">
        <v>4</v>
      </c>
      <c r="F65" s="161">
        <v>141</v>
      </c>
      <c r="G65" s="122">
        <v>45299.510416666664</v>
      </c>
      <c r="H65" s="122">
        <v>45299.572916666664</v>
      </c>
      <c r="I65" s="87"/>
      <c r="J65" s="200" t="s">
        <v>274</v>
      </c>
      <c r="K65" s="35" t="s">
        <v>1512</v>
      </c>
      <c r="L65" s="115" t="s">
        <v>1237</v>
      </c>
      <c r="M65" s="135" t="s">
        <v>1407</v>
      </c>
      <c r="N65" s="87"/>
      <c r="O65" s="87"/>
      <c r="P65" s="138"/>
      <c r="Q65" s="174">
        <f t="shared" si="0"/>
        <v>6.25E-2</v>
      </c>
    </row>
    <row r="66" spans="1:17" ht="30">
      <c r="A66" s="159">
        <f t="shared" si="1"/>
        <v>64</v>
      </c>
      <c r="B66" s="138" t="s">
        <v>1344</v>
      </c>
      <c r="C66" s="160" t="s">
        <v>284</v>
      </c>
      <c r="D66" s="160" t="s">
        <v>186</v>
      </c>
      <c r="E66" s="87" t="s">
        <v>4</v>
      </c>
      <c r="F66" s="161">
        <v>44</v>
      </c>
      <c r="G66" s="122">
        <v>45299.510416666664</v>
      </c>
      <c r="H66" s="122">
        <v>45299.572916666664</v>
      </c>
      <c r="I66" s="87"/>
      <c r="J66" s="200" t="s">
        <v>274</v>
      </c>
      <c r="K66" s="35" t="s">
        <v>1512</v>
      </c>
      <c r="L66" s="115" t="s">
        <v>1237</v>
      </c>
      <c r="M66" s="135" t="s">
        <v>1407</v>
      </c>
      <c r="N66" s="87"/>
      <c r="O66" s="87"/>
      <c r="P66" s="138"/>
      <c r="Q66" s="174">
        <f t="shared" si="0"/>
        <v>6.25E-2</v>
      </c>
    </row>
    <row r="67" spans="1:17" ht="45">
      <c r="A67" s="159">
        <f t="shared" si="1"/>
        <v>65</v>
      </c>
      <c r="B67" s="138" t="s">
        <v>1344</v>
      </c>
      <c r="C67" s="160" t="s">
        <v>912</v>
      </c>
      <c r="D67" s="160" t="s">
        <v>186</v>
      </c>
      <c r="E67" s="87" t="s">
        <v>4</v>
      </c>
      <c r="F67" s="161">
        <v>11</v>
      </c>
      <c r="G67" s="122">
        <v>45299.635416666664</v>
      </c>
      <c r="H67" s="122">
        <v>45299.697916666664</v>
      </c>
      <c r="I67" s="87"/>
      <c r="J67" s="200" t="s">
        <v>274</v>
      </c>
      <c r="K67" s="35" t="s">
        <v>1511</v>
      </c>
      <c r="L67" s="115" t="s">
        <v>1237</v>
      </c>
      <c r="M67" s="135" t="s">
        <v>1407</v>
      </c>
      <c r="N67" s="87"/>
      <c r="O67" s="87"/>
      <c r="P67" s="138"/>
      <c r="Q67" s="174">
        <f t="shared" si="0"/>
        <v>6.25E-2</v>
      </c>
    </row>
    <row r="68" spans="1:17" ht="45">
      <c r="A68" s="159">
        <f t="shared" si="1"/>
        <v>66</v>
      </c>
      <c r="B68" s="138" t="s">
        <v>1344</v>
      </c>
      <c r="C68" s="160" t="s">
        <v>913</v>
      </c>
      <c r="D68" s="160" t="s">
        <v>186</v>
      </c>
      <c r="E68" s="87" t="s">
        <v>4</v>
      </c>
      <c r="F68" s="161">
        <v>45</v>
      </c>
      <c r="G68" s="122">
        <v>45299.635416666664</v>
      </c>
      <c r="H68" s="122">
        <v>45299.697916666664</v>
      </c>
      <c r="I68" s="87"/>
      <c r="J68" s="200" t="s">
        <v>274</v>
      </c>
      <c r="K68" s="35" t="s">
        <v>1511</v>
      </c>
      <c r="L68" s="115" t="s">
        <v>1237</v>
      </c>
      <c r="M68" s="135" t="s">
        <v>1407</v>
      </c>
      <c r="N68" s="87"/>
      <c r="O68" s="87"/>
      <c r="P68" s="138"/>
      <c r="Q68" s="174">
        <f t="shared" ref="Q68:Q131" si="2">H68-G68</f>
        <v>6.25E-2</v>
      </c>
    </row>
    <row r="69" spans="1:17">
      <c r="A69" s="159">
        <f t="shared" ref="A69:A132" si="3">A68+1</f>
        <v>67</v>
      </c>
      <c r="B69" s="138" t="s">
        <v>1344</v>
      </c>
      <c r="C69" s="160" t="s">
        <v>182</v>
      </c>
      <c r="D69" s="160" t="s">
        <v>157</v>
      </c>
      <c r="E69" s="87" t="s">
        <v>537</v>
      </c>
      <c r="F69" s="161">
        <v>359</v>
      </c>
      <c r="G69" s="122">
        <v>45301.409722222219</v>
      </c>
      <c r="H69" s="122">
        <v>45301.684027777781</v>
      </c>
      <c r="I69" s="87"/>
      <c r="J69" s="200" t="s">
        <v>607</v>
      </c>
      <c r="K69" s="35" t="s">
        <v>1509</v>
      </c>
      <c r="L69" s="36" t="s">
        <v>972</v>
      </c>
      <c r="M69" s="135" t="s">
        <v>1408</v>
      </c>
      <c r="N69" s="87"/>
      <c r="O69" s="87"/>
      <c r="P69" s="138"/>
      <c r="Q69" s="174">
        <f t="shared" si="2"/>
        <v>0.27430555556202307</v>
      </c>
    </row>
    <row r="70" spans="1:17" ht="30">
      <c r="A70" s="159">
        <f t="shared" si="3"/>
        <v>68</v>
      </c>
      <c r="B70" s="138" t="s">
        <v>1344</v>
      </c>
      <c r="C70" s="160" t="s">
        <v>170</v>
      </c>
      <c r="D70" s="160" t="s">
        <v>157</v>
      </c>
      <c r="E70" s="87" t="s">
        <v>537</v>
      </c>
      <c r="F70" s="161">
        <v>255</v>
      </c>
      <c r="G70" s="122">
        <v>45301.472222222219</v>
      </c>
      <c r="H70" s="122">
        <v>45301.534722222219</v>
      </c>
      <c r="I70" s="87"/>
      <c r="J70" s="200" t="s">
        <v>280</v>
      </c>
      <c r="K70" s="35" t="s">
        <v>1510</v>
      </c>
      <c r="L70" s="115" t="s">
        <v>1304</v>
      </c>
      <c r="M70" s="184" t="s">
        <v>1409</v>
      </c>
      <c r="N70" s="87"/>
      <c r="O70" s="87"/>
      <c r="P70" s="138"/>
      <c r="Q70" s="174">
        <f t="shared" si="2"/>
        <v>6.25E-2</v>
      </c>
    </row>
    <row r="71" spans="1:17" ht="30">
      <c r="A71" s="159">
        <f t="shared" si="3"/>
        <v>69</v>
      </c>
      <c r="B71" s="138" t="s">
        <v>1344</v>
      </c>
      <c r="C71" s="160" t="s">
        <v>168</v>
      </c>
      <c r="D71" s="160" t="s">
        <v>157</v>
      </c>
      <c r="E71" s="87" t="s">
        <v>537</v>
      </c>
      <c r="F71" s="161">
        <v>70</v>
      </c>
      <c r="G71" s="122">
        <v>45301.534722222219</v>
      </c>
      <c r="H71" s="122">
        <v>45301.597222222219</v>
      </c>
      <c r="I71" s="87"/>
      <c r="J71" s="200" t="s">
        <v>280</v>
      </c>
      <c r="K71" s="35" t="s">
        <v>1520</v>
      </c>
      <c r="L71" s="115" t="s">
        <v>1304</v>
      </c>
      <c r="M71" s="184" t="s">
        <v>1409</v>
      </c>
      <c r="N71" s="87"/>
      <c r="O71" s="87"/>
      <c r="P71" s="138"/>
      <c r="Q71" s="174">
        <f t="shared" si="2"/>
        <v>6.25E-2</v>
      </c>
    </row>
    <row r="72" spans="1:17">
      <c r="A72" s="159">
        <f t="shared" si="3"/>
        <v>70</v>
      </c>
      <c r="B72" s="138" t="s">
        <v>1344</v>
      </c>
      <c r="C72" s="160" t="s">
        <v>224</v>
      </c>
      <c r="D72" s="160" t="s">
        <v>211</v>
      </c>
      <c r="E72" s="87" t="s">
        <v>537</v>
      </c>
      <c r="F72" s="161">
        <v>23</v>
      </c>
      <c r="G72" s="122">
        <v>45301.597222222219</v>
      </c>
      <c r="H72" s="122">
        <v>45301.659722222219</v>
      </c>
      <c r="I72" s="87"/>
      <c r="J72" s="200" t="s">
        <v>992</v>
      </c>
      <c r="K72" s="35" t="s">
        <v>1508</v>
      </c>
      <c r="L72" s="115" t="s">
        <v>1237</v>
      </c>
      <c r="M72" s="135" t="s">
        <v>1410</v>
      </c>
      <c r="N72" s="87"/>
      <c r="O72" s="87"/>
      <c r="P72" s="138"/>
      <c r="Q72" s="174">
        <f t="shared" si="2"/>
        <v>6.25E-2</v>
      </c>
    </row>
    <row r="73" spans="1:17">
      <c r="A73" s="159">
        <f t="shared" si="3"/>
        <v>71</v>
      </c>
      <c r="B73" s="138" t="s">
        <v>1344</v>
      </c>
      <c r="C73" s="160" t="s">
        <v>631</v>
      </c>
      <c r="D73" s="160" t="s">
        <v>269</v>
      </c>
      <c r="E73" s="87" t="s">
        <v>538</v>
      </c>
      <c r="F73" s="161">
        <v>207.4</v>
      </c>
      <c r="G73" s="122">
        <v>45301.659722222219</v>
      </c>
      <c r="H73" s="122"/>
      <c r="I73" s="87"/>
      <c r="J73" s="200" t="s">
        <v>607</v>
      </c>
      <c r="K73" s="35" t="s">
        <v>1507</v>
      </c>
      <c r="L73" s="36" t="s">
        <v>972</v>
      </c>
      <c r="M73" s="135" t="s">
        <v>1411</v>
      </c>
      <c r="N73" s="87"/>
      <c r="O73" s="87"/>
      <c r="P73" s="138"/>
      <c r="Q73" s="174">
        <f t="shared" si="2"/>
        <v>-45301.659722222219</v>
      </c>
    </row>
    <row r="74" spans="1:17" ht="30">
      <c r="A74" s="159">
        <f t="shared" si="3"/>
        <v>72</v>
      </c>
      <c r="B74" s="138" t="s">
        <v>1344</v>
      </c>
      <c r="C74" s="160" t="s">
        <v>71</v>
      </c>
      <c r="D74" s="160" t="s">
        <v>269</v>
      </c>
      <c r="E74" s="87" t="s">
        <v>538</v>
      </c>
      <c r="F74" s="161">
        <v>234.9</v>
      </c>
      <c r="G74" s="122">
        <v>45301.722222222219</v>
      </c>
      <c r="H74" s="122">
        <v>45301.784722222219</v>
      </c>
      <c r="I74" s="87"/>
      <c r="J74" s="200" t="s">
        <v>992</v>
      </c>
      <c r="K74" s="35" t="s">
        <v>1506</v>
      </c>
      <c r="L74" s="115" t="s">
        <v>1237</v>
      </c>
      <c r="M74" s="135" t="s">
        <v>1412</v>
      </c>
      <c r="N74" s="87"/>
      <c r="O74" s="87"/>
      <c r="P74" s="138"/>
      <c r="Q74" s="174">
        <f t="shared" si="2"/>
        <v>6.25E-2</v>
      </c>
    </row>
    <row r="75" spans="1:17" ht="30">
      <c r="A75" s="159">
        <f t="shared" si="3"/>
        <v>73</v>
      </c>
      <c r="B75" s="138" t="s">
        <v>1344</v>
      </c>
      <c r="C75" s="160" t="s">
        <v>72</v>
      </c>
      <c r="D75" s="160" t="s">
        <v>269</v>
      </c>
      <c r="E75" s="87" t="s">
        <v>538</v>
      </c>
      <c r="F75" s="161">
        <v>70.2</v>
      </c>
      <c r="G75" s="122">
        <v>45301.784722222219</v>
      </c>
      <c r="H75" s="122">
        <v>45301.847222222219</v>
      </c>
      <c r="I75" s="87"/>
      <c r="J75" s="200" t="s">
        <v>992</v>
      </c>
      <c r="K75" s="35" t="s">
        <v>1505</v>
      </c>
      <c r="L75" s="115" t="s">
        <v>1237</v>
      </c>
      <c r="M75" s="135" t="s">
        <v>1412</v>
      </c>
      <c r="N75" s="87"/>
      <c r="O75" s="87"/>
      <c r="P75" s="138"/>
      <c r="Q75" s="174">
        <f t="shared" si="2"/>
        <v>6.25E-2</v>
      </c>
    </row>
    <row r="76" spans="1:17" ht="30">
      <c r="A76" s="159">
        <f t="shared" si="3"/>
        <v>74</v>
      </c>
      <c r="B76" s="138" t="s">
        <v>1344</v>
      </c>
      <c r="C76" s="160" t="s">
        <v>958</v>
      </c>
      <c r="D76" s="160" t="s">
        <v>269</v>
      </c>
      <c r="E76" s="87" t="s">
        <v>538</v>
      </c>
      <c r="F76" s="161">
        <v>115.29</v>
      </c>
      <c r="G76" s="122">
        <v>45301.847222222219</v>
      </c>
      <c r="H76" s="122">
        <v>45301.909722222219</v>
      </c>
      <c r="I76" s="87" t="s">
        <v>539</v>
      </c>
      <c r="J76" s="200" t="s">
        <v>587</v>
      </c>
      <c r="K76" s="35" t="s">
        <v>1504</v>
      </c>
      <c r="L76" s="115" t="s">
        <v>1237</v>
      </c>
      <c r="M76" s="135" t="s">
        <v>1413</v>
      </c>
      <c r="N76" s="87"/>
      <c r="O76" s="87"/>
      <c r="P76" s="138"/>
      <c r="Q76" s="174">
        <f t="shared" si="2"/>
        <v>6.25E-2</v>
      </c>
    </row>
    <row r="77" spans="1:17" ht="45">
      <c r="A77" s="159">
        <f t="shared" si="3"/>
        <v>75</v>
      </c>
      <c r="B77" s="138" t="s">
        <v>1344</v>
      </c>
      <c r="C77" s="160" t="s">
        <v>99</v>
      </c>
      <c r="D77" s="160" t="s">
        <v>269</v>
      </c>
      <c r="E77" s="87" t="s">
        <v>538</v>
      </c>
      <c r="F77" s="161">
        <v>73.709999999999994</v>
      </c>
      <c r="G77" s="122">
        <v>45301.909722222219</v>
      </c>
      <c r="H77" s="122">
        <v>45302.472222222219</v>
      </c>
      <c r="I77" s="87"/>
      <c r="J77" s="200" t="s">
        <v>992</v>
      </c>
      <c r="K77" s="35" t="s">
        <v>1503</v>
      </c>
      <c r="L77" s="115" t="s">
        <v>1237</v>
      </c>
      <c r="M77" s="135" t="s">
        <v>1414</v>
      </c>
      <c r="N77" s="87"/>
      <c r="O77" s="87"/>
      <c r="P77" s="138"/>
      <c r="Q77" s="174">
        <f t="shared" si="2"/>
        <v>0.5625</v>
      </c>
    </row>
    <row r="78" spans="1:17" ht="30">
      <c r="A78" s="159">
        <f t="shared" si="3"/>
        <v>76</v>
      </c>
      <c r="B78" s="138" t="s">
        <v>1344</v>
      </c>
      <c r="C78" s="160" t="s">
        <v>683</v>
      </c>
      <c r="D78" s="160" t="s">
        <v>269</v>
      </c>
      <c r="E78" s="87" t="s">
        <v>538</v>
      </c>
      <c r="F78" s="161">
        <v>78.644999999999996</v>
      </c>
      <c r="G78" s="122">
        <v>45301.972222222219</v>
      </c>
      <c r="H78" s="122">
        <v>45302.347222222219</v>
      </c>
      <c r="I78" s="87"/>
      <c r="J78" s="200" t="s">
        <v>274</v>
      </c>
      <c r="K78" s="35" t="s">
        <v>1502</v>
      </c>
      <c r="L78" s="115" t="s">
        <v>1237</v>
      </c>
      <c r="M78" s="184" t="s">
        <v>1415</v>
      </c>
      <c r="N78" s="87"/>
      <c r="O78" s="87"/>
      <c r="P78" s="138"/>
      <c r="Q78" s="174">
        <f t="shared" si="2"/>
        <v>0.375</v>
      </c>
    </row>
    <row r="79" spans="1:17">
      <c r="A79" s="159">
        <f t="shared" si="3"/>
        <v>77</v>
      </c>
      <c r="B79" s="138" t="s">
        <v>1344</v>
      </c>
      <c r="C79" s="160" t="s">
        <v>23</v>
      </c>
      <c r="D79" s="160" t="s">
        <v>118</v>
      </c>
      <c r="E79" s="87" t="s">
        <v>538</v>
      </c>
      <c r="F79" s="161">
        <v>316</v>
      </c>
      <c r="G79" s="122">
        <v>45302.034722222219</v>
      </c>
      <c r="H79" s="122">
        <v>45302.114583333336</v>
      </c>
      <c r="I79" s="87"/>
      <c r="J79" s="200" t="s">
        <v>992</v>
      </c>
      <c r="K79" s="35" t="s">
        <v>1302</v>
      </c>
      <c r="L79" s="115" t="s">
        <v>1237</v>
      </c>
      <c r="M79" s="135" t="s">
        <v>1474</v>
      </c>
      <c r="N79" s="87"/>
      <c r="O79" s="87"/>
      <c r="P79" s="138"/>
      <c r="Q79" s="174">
        <f t="shared" si="2"/>
        <v>7.9861111116770189E-2</v>
      </c>
    </row>
    <row r="80" spans="1:17">
      <c r="A80" s="159">
        <f t="shared" si="3"/>
        <v>78</v>
      </c>
      <c r="B80" s="138" t="s">
        <v>1344</v>
      </c>
      <c r="C80" s="160" t="s">
        <v>1131</v>
      </c>
      <c r="D80" s="160" t="s">
        <v>118</v>
      </c>
      <c r="E80" s="87" t="s">
        <v>538</v>
      </c>
      <c r="F80" s="161">
        <v>224</v>
      </c>
      <c r="G80" s="122">
        <v>45302.097222222219</v>
      </c>
      <c r="H80" s="122">
        <v>45302.430555555555</v>
      </c>
      <c r="I80" s="87"/>
      <c r="J80" s="200" t="s">
        <v>950</v>
      </c>
      <c r="K80" s="35" t="s">
        <v>1500</v>
      </c>
      <c r="L80" s="115" t="s">
        <v>1303</v>
      </c>
      <c r="M80" s="135" t="s">
        <v>1471</v>
      </c>
      <c r="N80" s="87"/>
      <c r="O80" s="87"/>
      <c r="P80" s="138"/>
      <c r="Q80" s="174">
        <f t="shared" si="2"/>
        <v>0.33333333333575865</v>
      </c>
    </row>
    <row r="81" spans="1:17">
      <c r="A81" s="159">
        <f t="shared" si="3"/>
        <v>79</v>
      </c>
      <c r="B81" s="138" t="s">
        <v>1344</v>
      </c>
      <c r="C81" s="160" t="s">
        <v>990</v>
      </c>
      <c r="D81" s="160" t="s">
        <v>118</v>
      </c>
      <c r="E81" s="87" t="s">
        <v>538</v>
      </c>
      <c r="F81" s="161">
        <v>186</v>
      </c>
      <c r="G81" s="122">
        <v>45302.159722222219</v>
      </c>
      <c r="H81" s="122">
        <v>45303.159722164353</v>
      </c>
      <c r="I81" s="87"/>
      <c r="J81" s="200" t="s">
        <v>274</v>
      </c>
      <c r="K81" s="35" t="s">
        <v>1499</v>
      </c>
      <c r="L81" s="115" t="s">
        <v>1237</v>
      </c>
      <c r="M81" s="135"/>
      <c r="N81" s="87"/>
      <c r="O81" s="87"/>
      <c r="P81" s="138"/>
      <c r="Q81" s="174">
        <f t="shared" si="2"/>
        <v>0.99999994213430909</v>
      </c>
    </row>
    <row r="82" spans="1:17">
      <c r="A82" s="159">
        <f t="shared" si="3"/>
        <v>80</v>
      </c>
      <c r="B82" s="138" t="s">
        <v>1344</v>
      </c>
      <c r="C82" s="160" t="s">
        <v>967</v>
      </c>
      <c r="D82" s="160" t="s">
        <v>118</v>
      </c>
      <c r="E82" s="87" t="s">
        <v>538</v>
      </c>
      <c r="F82" s="161">
        <v>211</v>
      </c>
      <c r="G82" s="122">
        <v>45302.222222222219</v>
      </c>
      <c r="H82" s="122">
        <v>45303.222222164353</v>
      </c>
      <c r="I82" s="87"/>
      <c r="J82" s="200" t="s">
        <v>274</v>
      </c>
      <c r="K82" s="35" t="s">
        <v>1497</v>
      </c>
      <c r="L82" s="115" t="s">
        <v>1237</v>
      </c>
      <c r="M82" s="135"/>
      <c r="N82" s="87"/>
      <c r="O82" s="87"/>
      <c r="P82" s="138"/>
      <c r="Q82" s="174">
        <f t="shared" si="2"/>
        <v>0.99999994213430909</v>
      </c>
    </row>
    <row r="83" spans="1:17">
      <c r="A83" s="159">
        <f t="shared" si="3"/>
        <v>81</v>
      </c>
      <c r="B83" s="138" t="s">
        <v>1344</v>
      </c>
      <c r="C83" s="160" t="s">
        <v>106</v>
      </c>
      <c r="D83" s="160" t="s">
        <v>269</v>
      </c>
      <c r="E83" s="87" t="s">
        <v>538</v>
      </c>
      <c r="F83" s="161">
        <v>445.65499999999997</v>
      </c>
      <c r="G83" s="122">
        <v>45302.284722222219</v>
      </c>
      <c r="H83" s="122">
        <v>45302.326388888891</v>
      </c>
      <c r="I83" s="87" t="s">
        <v>539</v>
      </c>
      <c r="J83" s="200" t="s">
        <v>607</v>
      </c>
      <c r="K83" s="35" t="s">
        <v>1498</v>
      </c>
      <c r="L83" s="36" t="s">
        <v>972</v>
      </c>
      <c r="M83" s="135" t="s">
        <v>1436</v>
      </c>
      <c r="N83" s="87"/>
      <c r="O83" s="87"/>
      <c r="P83" s="138"/>
      <c r="Q83" s="174">
        <f t="shared" si="2"/>
        <v>4.1666666671517305E-2</v>
      </c>
    </row>
    <row r="84" spans="1:17" ht="30">
      <c r="A84" s="159">
        <f t="shared" si="3"/>
        <v>82</v>
      </c>
      <c r="B84" s="138" t="s">
        <v>1344</v>
      </c>
      <c r="C84" s="160" t="s">
        <v>309</v>
      </c>
      <c r="D84" s="194" t="s">
        <v>307</v>
      </c>
      <c r="E84" s="87" t="s">
        <v>4</v>
      </c>
      <c r="F84" s="161">
        <v>164</v>
      </c>
      <c r="G84" s="122">
        <v>45302.347222222219</v>
      </c>
      <c r="H84" s="122">
        <v>45302.715277777781</v>
      </c>
      <c r="I84" s="87"/>
      <c r="J84" s="200" t="s">
        <v>1236</v>
      </c>
      <c r="K84" s="35" t="s">
        <v>1501</v>
      </c>
      <c r="L84" s="115" t="s">
        <v>1271</v>
      </c>
      <c r="M84" s="135" t="s">
        <v>1483</v>
      </c>
      <c r="N84" s="87"/>
      <c r="O84" s="87"/>
      <c r="P84" s="138"/>
      <c r="Q84" s="174">
        <f t="shared" si="2"/>
        <v>0.36805555556202307</v>
      </c>
    </row>
    <row r="85" spans="1:17">
      <c r="A85" s="159">
        <f t="shared" si="3"/>
        <v>83</v>
      </c>
      <c r="B85" s="138" t="s">
        <v>1344</v>
      </c>
      <c r="C85" s="160" t="s">
        <v>634</v>
      </c>
      <c r="D85" s="160" t="s">
        <v>269</v>
      </c>
      <c r="E85" s="87" t="s">
        <v>538</v>
      </c>
      <c r="F85" s="161">
        <v>581.13</v>
      </c>
      <c r="G85" s="122">
        <v>45303.722222222219</v>
      </c>
      <c r="H85" s="122">
        <v>45305.972222222219</v>
      </c>
      <c r="I85" s="87"/>
      <c r="J85" s="200" t="s">
        <v>1236</v>
      </c>
      <c r="K85" s="35" t="s">
        <v>1465</v>
      </c>
      <c r="L85" s="115" t="s">
        <v>1271</v>
      </c>
      <c r="M85" s="135" t="s">
        <v>1309</v>
      </c>
      <c r="N85" s="87"/>
      <c r="O85" s="87"/>
      <c r="P85" s="138"/>
      <c r="Q85" s="174">
        <f t="shared" si="2"/>
        <v>2.25</v>
      </c>
    </row>
    <row r="86" spans="1:17">
      <c r="A86" s="159">
        <f t="shared" si="3"/>
        <v>84</v>
      </c>
      <c r="B86" s="138" t="s">
        <v>1344</v>
      </c>
      <c r="C86" s="160" t="s">
        <v>106</v>
      </c>
      <c r="D86" s="160" t="s">
        <v>269</v>
      </c>
      <c r="E86" s="87" t="s">
        <v>538</v>
      </c>
      <c r="F86" s="161">
        <v>1489.84</v>
      </c>
      <c r="G86" s="122">
        <v>45303.784722222219</v>
      </c>
      <c r="H86" s="122">
        <v>45303.8125</v>
      </c>
      <c r="I86" s="87"/>
      <c r="J86" s="200" t="s">
        <v>992</v>
      </c>
      <c r="K86" s="35" t="s">
        <v>1334</v>
      </c>
      <c r="L86" s="115" t="s">
        <v>1237</v>
      </c>
      <c r="M86" s="135" t="s">
        <v>1436</v>
      </c>
      <c r="N86" s="87"/>
      <c r="O86" s="87"/>
      <c r="P86" s="138"/>
      <c r="Q86" s="174">
        <f t="shared" si="2"/>
        <v>2.7777777781011537E-2</v>
      </c>
    </row>
    <row r="87" spans="1:17" ht="30">
      <c r="A87" s="159">
        <f t="shared" si="3"/>
        <v>85</v>
      </c>
      <c r="B87" s="138" t="s">
        <v>1344</v>
      </c>
      <c r="C87" s="160" t="s">
        <v>71</v>
      </c>
      <c r="D87" s="160" t="s">
        <v>269</v>
      </c>
      <c r="E87" s="87" t="s">
        <v>538</v>
      </c>
      <c r="F87" s="161">
        <v>297.60000000000002</v>
      </c>
      <c r="G87" s="122">
        <v>45303.847222222219</v>
      </c>
      <c r="H87" s="122">
        <v>45306.416666666664</v>
      </c>
      <c r="I87" s="87"/>
      <c r="J87" s="200" t="s">
        <v>280</v>
      </c>
      <c r="K87" s="35" t="s">
        <v>1335</v>
      </c>
      <c r="L87" s="115" t="s">
        <v>1305</v>
      </c>
      <c r="M87" s="135" t="s">
        <v>1312</v>
      </c>
      <c r="N87" s="87"/>
      <c r="O87" s="87"/>
      <c r="P87" s="138"/>
      <c r="Q87" s="174">
        <f t="shared" si="2"/>
        <v>2.5694444444452529</v>
      </c>
    </row>
    <row r="88" spans="1:17">
      <c r="A88" s="159">
        <f t="shared" si="3"/>
        <v>86</v>
      </c>
      <c r="B88" s="138" t="s">
        <v>1344</v>
      </c>
      <c r="C88" s="160" t="s">
        <v>789</v>
      </c>
      <c r="D88" s="160" t="s">
        <v>269</v>
      </c>
      <c r="E88" s="87" t="s">
        <v>538</v>
      </c>
      <c r="F88" s="161">
        <v>444.36</v>
      </c>
      <c r="G88" s="122">
        <v>45305.618055555555</v>
      </c>
      <c r="H88" s="122">
        <v>45306.395833333336</v>
      </c>
      <c r="I88" s="87"/>
      <c r="J88" s="200" t="s">
        <v>274</v>
      </c>
      <c r="K88" s="35" t="s">
        <v>1336</v>
      </c>
      <c r="L88" s="115" t="s">
        <v>1307</v>
      </c>
      <c r="M88" s="135" t="s">
        <v>1313</v>
      </c>
      <c r="N88" s="87"/>
      <c r="O88" s="87"/>
      <c r="P88" s="138"/>
      <c r="Q88" s="174">
        <f t="shared" si="2"/>
        <v>0.77777777778101154</v>
      </c>
    </row>
    <row r="89" spans="1:17" ht="30">
      <c r="A89" s="159">
        <f t="shared" si="3"/>
        <v>87</v>
      </c>
      <c r="B89" s="138" t="s">
        <v>1344</v>
      </c>
      <c r="C89" s="160" t="s">
        <v>129</v>
      </c>
      <c r="D89" s="160" t="s">
        <v>118</v>
      </c>
      <c r="E89" s="87" t="s">
        <v>538</v>
      </c>
      <c r="F89" s="161">
        <v>127.2</v>
      </c>
      <c r="G89" s="122">
        <v>45305.652777777781</v>
      </c>
      <c r="H89" s="122">
        <v>45305.694444444445</v>
      </c>
      <c r="I89" s="87"/>
      <c r="J89" s="200" t="s">
        <v>992</v>
      </c>
      <c r="K89" s="35" t="s">
        <v>1337</v>
      </c>
      <c r="L89" s="115" t="s">
        <v>1308</v>
      </c>
      <c r="M89" s="135" t="s">
        <v>1314</v>
      </c>
      <c r="N89" s="87"/>
      <c r="O89" s="87"/>
      <c r="P89" s="138"/>
      <c r="Q89" s="174">
        <f t="shared" si="2"/>
        <v>4.1666666664241347E-2</v>
      </c>
    </row>
    <row r="90" spans="1:17">
      <c r="A90" s="159">
        <f t="shared" si="3"/>
        <v>88</v>
      </c>
      <c r="B90" s="138" t="s">
        <v>1344</v>
      </c>
      <c r="C90" s="160" t="s">
        <v>36</v>
      </c>
      <c r="D90" s="160" t="s">
        <v>269</v>
      </c>
      <c r="E90" s="87" t="s">
        <v>538</v>
      </c>
      <c r="F90" s="161">
        <v>720.44</v>
      </c>
      <c r="G90" s="122">
        <v>45306.326388888891</v>
      </c>
      <c r="H90" s="122">
        <v>45306.493055555555</v>
      </c>
      <c r="I90" s="87"/>
      <c r="J90" s="200" t="s">
        <v>992</v>
      </c>
      <c r="K90" s="35" t="s">
        <v>1339</v>
      </c>
      <c r="L90" s="115" t="s">
        <v>1310</v>
      </c>
      <c r="M90" s="135" t="s">
        <v>1311</v>
      </c>
      <c r="N90" s="87"/>
      <c r="O90" s="87"/>
      <c r="P90" s="138"/>
      <c r="Q90" s="174">
        <f t="shared" si="2"/>
        <v>0.16666666666424135</v>
      </c>
    </row>
    <row r="91" spans="1:17">
      <c r="A91" s="159">
        <f t="shared" si="3"/>
        <v>89</v>
      </c>
      <c r="B91" s="138" t="s">
        <v>1344</v>
      </c>
      <c r="C91" s="160" t="s">
        <v>224</v>
      </c>
      <c r="D91" s="160" t="s">
        <v>211</v>
      </c>
      <c r="E91" s="87" t="s">
        <v>537</v>
      </c>
      <c r="F91" s="161">
        <v>22.88</v>
      </c>
      <c r="G91" s="122">
        <v>45306.40625</v>
      </c>
      <c r="H91" s="122">
        <v>45307.309027777781</v>
      </c>
      <c r="I91" s="87"/>
      <c r="J91" s="200" t="s">
        <v>992</v>
      </c>
      <c r="K91" s="35" t="s">
        <v>1338</v>
      </c>
      <c r="L91" s="115" t="s">
        <v>882</v>
      </c>
      <c r="M91" s="135" t="s">
        <v>1475</v>
      </c>
      <c r="N91" s="87"/>
      <c r="O91" s="87"/>
      <c r="P91" s="138"/>
      <c r="Q91" s="174">
        <f t="shared" si="2"/>
        <v>0.90277777778101154</v>
      </c>
    </row>
    <row r="92" spans="1:17">
      <c r="A92" s="159">
        <f t="shared" si="3"/>
        <v>90</v>
      </c>
      <c r="B92" s="138" t="s">
        <v>1344</v>
      </c>
      <c r="C92" s="160" t="s">
        <v>227</v>
      </c>
      <c r="D92" s="160" t="s">
        <v>211</v>
      </c>
      <c r="E92" s="87" t="s">
        <v>537</v>
      </c>
      <c r="F92" s="161"/>
      <c r="G92" s="122">
        <v>45307.159722222219</v>
      </c>
      <c r="H92" s="122">
        <v>45308.041666666664</v>
      </c>
      <c r="I92" s="87"/>
      <c r="J92" s="200" t="s">
        <v>1236</v>
      </c>
      <c r="K92" s="35" t="s">
        <v>1340</v>
      </c>
      <c r="L92" s="115" t="s">
        <v>1271</v>
      </c>
      <c r="M92" s="135" t="s">
        <v>1343</v>
      </c>
      <c r="N92" s="87"/>
      <c r="O92" s="87"/>
      <c r="P92" s="138"/>
      <c r="Q92" s="174">
        <f t="shared" si="2"/>
        <v>0.88194444444525288</v>
      </c>
    </row>
    <row r="93" spans="1:17">
      <c r="A93" s="159">
        <f t="shared" si="3"/>
        <v>91</v>
      </c>
      <c r="B93" s="138" t="s">
        <v>1344</v>
      </c>
      <c r="C93" s="160" t="s">
        <v>941</v>
      </c>
      <c r="D93" s="160" t="s">
        <v>118</v>
      </c>
      <c r="E93" s="87" t="s">
        <v>538</v>
      </c>
      <c r="F93" s="161">
        <v>139.19999999999999</v>
      </c>
      <c r="G93" s="122">
        <v>45309.73333333333</v>
      </c>
      <c r="H93" s="122">
        <v>45310.733333275464</v>
      </c>
      <c r="I93" s="87"/>
      <c r="J93" s="200" t="s">
        <v>274</v>
      </c>
      <c r="K93" s="35" t="s">
        <v>1370</v>
      </c>
      <c r="L93" s="115" t="s">
        <v>1371</v>
      </c>
      <c r="M93" s="135"/>
      <c r="N93" s="87"/>
      <c r="O93" s="87"/>
      <c r="P93" s="138"/>
      <c r="Q93" s="174">
        <f t="shared" si="2"/>
        <v>0.99999994213430909</v>
      </c>
    </row>
    <row r="94" spans="1:17" ht="30">
      <c r="A94" s="159">
        <f t="shared" si="3"/>
        <v>92</v>
      </c>
      <c r="B94" s="138" t="s">
        <v>1344</v>
      </c>
      <c r="C94" s="160" t="s">
        <v>127</v>
      </c>
      <c r="D94" s="160" t="s">
        <v>118</v>
      </c>
      <c r="E94" s="87" t="s">
        <v>4</v>
      </c>
      <c r="F94" s="161">
        <v>17.440000000000001</v>
      </c>
      <c r="G94" s="122">
        <v>45309.73333333333</v>
      </c>
      <c r="H94" s="122">
        <v>45309.743055555555</v>
      </c>
      <c r="I94" s="87"/>
      <c r="J94" s="200" t="s">
        <v>274</v>
      </c>
      <c r="K94" s="35" t="s">
        <v>1333</v>
      </c>
      <c r="L94" s="115" t="s">
        <v>1332</v>
      </c>
      <c r="M94" s="135" t="s">
        <v>1342</v>
      </c>
      <c r="N94" s="87"/>
      <c r="O94" s="87"/>
      <c r="P94" s="138"/>
      <c r="Q94" s="174">
        <f t="shared" si="2"/>
        <v>9.7222222248092294E-3</v>
      </c>
    </row>
    <row r="95" spans="1:17" ht="30">
      <c r="A95" s="159">
        <f t="shared" si="3"/>
        <v>93</v>
      </c>
      <c r="B95" s="138" t="s">
        <v>1344</v>
      </c>
      <c r="C95" s="160" t="s">
        <v>282</v>
      </c>
      <c r="D95" s="160" t="s">
        <v>118</v>
      </c>
      <c r="E95" s="87" t="s">
        <v>4</v>
      </c>
      <c r="F95" s="161">
        <v>62.08</v>
      </c>
      <c r="G95" s="122">
        <v>45309.73333333333</v>
      </c>
      <c r="H95" s="122">
        <v>45309.743055555555</v>
      </c>
      <c r="I95" s="87"/>
      <c r="J95" s="200" t="s">
        <v>274</v>
      </c>
      <c r="K95" s="35" t="s">
        <v>1333</v>
      </c>
      <c r="L95" s="115" t="s">
        <v>1332</v>
      </c>
      <c r="M95" s="135" t="s">
        <v>1342</v>
      </c>
      <c r="N95" s="87"/>
      <c r="O95" s="87"/>
      <c r="P95" s="138"/>
      <c r="Q95" s="174">
        <f t="shared" si="2"/>
        <v>9.7222222248092294E-3</v>
      </c>
    </row>
    <row r="96" spans="1:17">
      <c r="A96" s="159">
        <f t="shared" si="3"/>
        <v>94</v>
      </c>
      <c r="B96" s="138" t="s">
        <v>1344</v>
      </c>
      <c r="C96" s="160" t="s">
        <v>136</v>
      </c>
      <c r="D96" s="160" t="s">
        <v>118</v>
      </c>
      <c r="E96" s="87" t="s">
        <v>4</v>
      </c>
      <c r="F96" s="161">
        <v>445</v>
      </c>
      <c r="G96" s="122">
        <v>45309.73333333333</v>
      </c>
      <c r="H96" s="122"/>
      <c r="I96" s="87"/>
      <c r="J96" s="200" t="s">
        <v>274</v>
      </c>
      <c r="K96" s="35" t="s">
        <v>1496</v>
      </c>
      <c r="L96" s="115" t="s">
        <v>1341</v>
      </c>
      <c r="M96" s="135"/>
      <c r="N96" s="87"/>
      <c r="O96" s="87"/>
      <c r="P96" s="138"/>
      <c r="Q96" s="174">
        <f t="shared" si="2"/>
        <v>-45309.73333333333</v>
      </c>
    </row>
    <row r="97" spans="1:17" ht="30">
      <c r="A97" s="159">
        <f t="shared" si="3"/>
        <v>95</v>
      </c>
      <c r="B97" s="138" t="s">
        <v>1344</v>
      </c>
      <c r="C97" s="160" t="s">
        <v>136</v>
      </c>
      <c r="D97" s="160" t="s">
        <v>301</v>
      </c>
      <c r="E97" s="87" t="s">
        <v>4</v>
      </c>
      <c r="F97" s="161">
        <v>445.28</v>
      </c>
      <c r="G97" s="122">
        <v>45309.73333333333</v>
      </c>
      <c r="H97" s="122">
        <v>45310.733333275464</v>
      </c>
      <c r="I97" s="87"/>
      <c r="J97" s="200" t="s">
        <v>274</v>
      </c>
      <c r="K97" s="35" t="s">
        <v>1372</v>
      </c>
      <c r="L97" s="115" t="s">
        <v>1373</v>
      </c>
      <c r="M97" s="135"/>
      <c r="N97" s="87"/>
      <c r="O97" s="87"/>
      <c r="P97" s="138"/>
      <c r="Q97" s="174">
        <f t="shared" si="2"/>
        <v>0.99999994213430909</v>
      </c>
    </row>
    <row r="98" spans="1:17" ht="30">
      <c r="A98" s="159">
        <f t="shared" si="3"/>
        <v>96</v>
      </c>
      <c r="B98" s="138" t="s">
        <v>1344</v>
      </c>
      <c r="C98" s="160" t="s">
        <v>612</v>
      </c>
      <c r="D98" s="160" t="s">
        <v>302</v>
      </c>
      <c r="E98" s="87" t="s">
        <v>4</v>
      </c>
      <c r="F98" s="161">
        <v>100.8</v>
      </c>
      <c r="G98" s="122">
        <v>45309.73333333333</v>
      </c>
      <c r="H98" s="122">
        <v>45310.733333275464</v>
      </c>
      <c r="I98" s="87" t="s">
        <v>539</v>
      </c>
      <c r="J98" s="200" t="s">
        <v>607</v>
      </c>
      <c r="K98" s="35" t="s">
        <v>1374</v>
      </c>
      <c r="L98" s="115" t="s">
        <v>1346</v>
      </c>
      <c r="M98" s="135" t="s">
        <v>1375</v>
      </c>
      <c r="N98" s="87"/>
      <c r="O98" s="87"/>
      <c r="P98" s="138"/>
      <c r="Q98" s="174">
        <f t="shared" si="2"/>
        <v>0.99999994213430909</v>
      </c>
    </row>
    <row r="99" spans="1:17" ht="30">
      <c r="A99" s="159">
        <f t="shared" si="3"/>
        <v>97</v>
      </c>
      <c r="B99" s="138" t="s">
        <v>1344</v>
      </c>
      <c r="C99" s="160" t="s">
        <v>145</v>
      </c>
      <c r="D99" s="160" t="s">
        <v>302</v>
      </c>
      <c r="E99" s="87" t="s">
        <v>4</v>
      </c>
      <c r="F99" s="161">
        <v>151</v>
      </c>
      <c r="G99" s="122">
        <v>45309.73333333333</v>
      </c>
      <c r="H99" s="122">
        <v>45310.733333275464</v>
      </c>
      <c r="I99" s="87" t="s">
        <v>539</v>
      </c>
      <c r="J99" s="200" t="s">
        <v>607</v>
      </c>
      <c r="K99" s="35" t="s">
        <v>1374</v>
      </c>
      <c r="L99" s="115" t="s">
        <v>1346</v>
      </c>
      <c r="M99" s="135" t="s">
        <v>1375</v>
      </c>
      <c r="N99" s="87"/>
      <c r="O99" s="87"/>
      <c r="P99" s="138"/>
      <c r="Q99" s="174">
        <f t="shared" si="2"/>
        <v>0.99999994213430909</v>
      </c>
    </row>
    <row r="100" spans="1:17" ht="30">
      <c r="A100" s="159">
        <f t="shared" si="3"/>
        <v>98</v>
      </c>
      <c r="B100" s="138" t="s">
        <v>1344</v>
      </c>
      <c r="C100" s="160" t="s">
        <v>148</v>
      </c>
      <c r="D100" s="160" t="s">
        <v>302</v>
      </c>
      <c r="E100" s="87" t="s">
        <v>4</v>
      </c>
      <c r="F100" s="161">
        <v>44</v>
      </c>
      <c r="G100" s="122">
        <v>45309.73333333333</v>
      </c>
      <c r="H100" s="122">
        <v>45310.733333275464</v>
      </c>
      <c r="I100" s="87" t="s">
        <v>539</v>
      </c>
      <c r="J100" s="200" t="s">
        <v>607</v>
      </c>
      <c r="K100" s="35" t="s">
        <v>1374</v>
      </c>
      <c r="L100" s="115" t="s">
        <v>1346</v>
      </c>
      <c r="M100" s="135" t="s">
        <v>1375</v>
      </c>
      <c r="N100" s="87"/>
      <c r="O100" s="87"/>
      <c r="P100" s="138"/>
      <c r="Q100" s="174">
        <f t="shared" si="2"/>
        <v>0.99999994213430909</v>
      </c>
    </row>
    <row r="101" spans="1:17">
      <c r="A101" s="159">
        <f t="shared" si="3"/>
        <v>99</v>
      </c>
      <c r="B101" s="138" t="s">
        <v>1344</v>
      </c>
      <c r="C101" s="160" t="s">
        <v>738</v>
      </c>
      <c r="D101" s="160" t="s">
        <v>306</v>
      </c>
      <c r="E101" s="87" t="s">
        <v>537</v>
      </c>
      <c r="F101" s="161">
        <v>58.8</v>
      </c>
      <c r="G101" s="122">
        <v>45310.197916666664</v>
      </c>
      <c r="H101" s="122">
        <v>45311.708333333336</v>
      </c>
      <c r="I101" s="87" t="s">
        <v>539</v>
      </c>
      <c r="J101" s="123" t="s">
        <v>607</v>
      </c>
      <c r="K101" s="35" t="s">
        <v>1345</v>
      </c>
      <c r="L101" s="115" t="s">
        <v>1346</v>
      </c>
      <c r="M101" s="135" t="s">
        <v>1348</v>
      </c>
      <c r="N101" s="87"/>
      <c r="O101" s="87"/>
      <c r="P101" s="138"/>
      <c r="Q101" s="174">
        <f t="shared" si="2"/>
        <v>1.5104166666715173</v>
      </c>
    </row>
    <row r="102" spans="1:17">
      <c r="A102" s="159">
        <f t="shared" si="3"/>
        <v>100</v>
      </c>
      <c r="B102" s="138" t="s">
        <v>1344</v>
      </c>
      <c r="C102" s="160" t="s">
        <v>873</v>
      </c>
      <c r="D102" s="160" t="s">
        <v>306</v>
      </c>
      <c r="E102" s="87" t="s">
        <v>537</v>
      </c>
      <c r="F102" s="161">
        <v>449.82</v>
      </c>
      <c r="G102" s="122">
        <v>45310.197916666664</v>
      </c>
      <c r="H102" s="122">
        <v>45311.708333333336</v>
      </c>
      <c r="I102" s="87" t="s">
        <v>539</v>
      </c>
      <c r="J102" s="123" t="s">
        <v>607</v>
      </c>
      <c r="K102" s="35" t="s">
        <v>1345</v>
      </c>
      <c r="L102" s="115" t="s">
        <v>1346</v>
      </c>
      <c r="M102" s="135" t="s">
        <v>1348</v>
      </c>
      <c r="N102" s="87"/>
      <c r="O102" s="87"/>
      <c r="P102" s="138"/>
      <c r="Q102" s="174">
        <f t="shared" si="2"/>
        <v>1.5104166666715173</v>
      </c>
    </row>
    <row r="103" spans="1:17">
      <c r="A103" s="159">
        <f t="shared" si="3"/>
        <v>101</v>
      </c>
      <c r="B103" s="138" t="s">
        <v>1344</v>
      </c>
      <c r="C103" s="160" t="s">
        <v>206</v>
      </c>
      <c r="D103" s="160" t="s">
        <v>306</v>
      </c>
      <c r="E103" s="87" t="s">
        <v>537</v>
      </c>
      <c r="F103" s="161">
        <v>79.38</v>
      </c>
      <c r="G103" s="122">
        <v>45310.197916666664</v>
      </c>
      <c r="H103" s="122">
        <v>45311.708333333336</v>
      </c>
      <c r="I103" s="87" t="s">
        <v>539</v>
      </c>
      <c r="J103" s="123" t="s">
        <v>607</v>
      </c>
      <c r="K103" s="35" t="s">
        <v>1345</v>
      </c>
      <c r="L103" s="115" t="s">
        <v>1346</v>
      </c>
      <c r="M103" s="135" t="s">
        <v>1348</v>
      </c>
      <c r="N103" s="87"/>
      <c r="O103" s="87"/>
      <c r="P103" s="138"/>
      <c r="Q103" s="174">
        <f t="shared" si="2"/>
        <v>1.5104166666715173</v>
      </c>
    </row>
    <row r="104" spans="1:17">
      <c r="A104" s="159">
        <f t="shared" si="3"/>
        <v>102</v>
      </c>
      <c r="B104" s="138" t="s">
        <v>1344</v>
      </c>
      <c r="C104" s="160" t="s">
        <v>207</v>
      </c>
      <c r="D104" s="160" t="s">
        <v>306</v>
      </c>
      <c r="E104" s="87" t="s">
        <v>537</v>
      </c>
      <c r="F104" s="161">
        <v>77.921999999999997</v>
      </c>
      <c r="G104" s="122">
        <v>45310.197916666664</v>
      </c>
      <c r="H104" s="122">
        <v>45311.708333333336</v>
      </c>
      <c r="I104" s="87" t="s">
        <v>539</v>
      </c>
      <c r="J104" s="123" t="s">
        <v>607</v>
      </c>
      <c r="K104" s="35" t="s">
        <v>1345</v>
      </c>
      <c r="L104" s="115" t="s">
        <v>1346</v>
      </c>
      <c r="M104" s="135" t="s">
        <v>1348</v>
      </c>
      <c r="N104" s="87"/>
      <c r="O104" s="87"/>
      <c r="P104" s="138"/>
      <c r="Q104" s="174">
        <f t="shared" si="2"/>
        <v>1.5104166666715173</v>
      </c>
    </row>
    <row r="105" spans="1:17">
      <c r="A105" s="159">
        <f t="shared" si="3"/>
        <v>103</v>
      </c>
      <c r="B105" s="138" t="s">
        <v>1344</v>
      </c>
      <c r="C105" s="160" t="s">
        <v>893</v>
      </c>
      <c r="D105" s="160" t="s">
        <v>306</v>
      </c>
      <c r="E105" s="87" t="s">
        <v>537</v>
      </c>
      <c r="F105" s="161">
        <v>121.878</v>
      </c>
      <c r="G105" s="122">
        <v>45310.197916666664</v>
      </c>
      <c r="H105" s="122">
        <v>45311.708333333336</v>
      </c>
      <c r="I105" s="87" t="s">
        <v>539</v>
      </c>
      <c r="J105" s="123" t="s">
        <v>607</v>
      </c>
      <c r="K105" s="35" t="s">
        <v>1345</v>
      </c>
      <c r="L105" s="115" t="s">
        <v>1346</v>
      </c>
      <c r="M105" s="135" t="s">
        <v>1348</v>
      </c>
      <c r="N105" s="87"/>
      <c r="O105" s="87"/>
      <c r="P105" s="138"/>
      <c r="Q105" s="174">
        <f t="shared" si="2"/>
        <v>1.5104166666715173</v>
      </c>
    </row>
    <row r="106" spans="1:17">
      <c r="A106" s="159">
        <f t="shared" si="3"/>
        <v>104</v>
      </c>
      <c r="B106" s="138" t="s">
        <v>1344</v>
      </c>
      <c r="C106" s="160" t="s">
        <v>231</v>
      </c>
      <c r="D106" s="160" t="s">
        <v>228</v>
      </c>
      <c r="E106" s="87" t="s">
        <v>537</v>
      </c>
      <c r="F106" s="161">
        <v>116.5</v>
      </c>
      <c r="G106" s="122">
        <v>45312.478472222225</v>
      </c>
      <c r="H106" s="122">
        <v>45313.478472222225</v>
      </c>
      <c r="I106" s="87" t="s">
        <v>539</v>
      </c>
      <c r="J106" s="123" t="s">
        <v>607</v>
      </c>
      <c r="K106" s="35" t="s">
        <v>1350</v>
      </c>
      <c r="L106" s="115" t="s">
        <v>1349</v>
      </c>
      <c r="M106" s="135"/>
      <c r="N106" s="87"/>
      <c r="O106" s="87"/>
      <c r="P106" s="138"/>
      <c r="Q106" s="174">
        <f t="shared" si="2"/>
        <v>1</v>
      </c>
    </row>
    <row r="107" spans="1:17">
      <c r="A107" s="159">
        <f t="shared" si="3"/>
        <v>105</v>
      </c>
      <c r="B107" s="138" t="s">
        <v>1344</v>
      </c>
      <c r="C107" s="160" t="s">
        <v>233</v>
      </c>
      <c r="D107" s="160" t="s">
        <v>228</v>
      </c>
      <c r="E107" s="87" t="s">
        <v>537</v>
      </c>
      <c r="F107" s="161">
        <v>150.08000000000001</v>
      </c>
      <c r="G107" s="122">
        <v>45312.478472222225</v>
      </c>
      <c r="H107" s="122">
        <v>45313.478472222225</v>
      </c>
      <c r="I107" s="87" t="s">
        <v>539</v>
      </c>
      <c r="J107" s="123" t="s">
        <v>607</v>
      </c>
      <c r="K107" s="35" t="s">
        <v>1350</v>
      </c>
      <c r="L107" s="115" t="s">
        <v>1349</v>
      </c>
      <c r="M107" s="135"/>
      <c r="N107" s="87"/>
      <c r="O107" s="87"/>
      <c r="P107" s="138"/>
      <c r="Q107" s="174">
        <f t="shared" si="2"/>
        <v>1</v>
      </c>
    </row>
    <row r="108" spans="1:17">
      <c r="A108" s="159">
        <f t="shared" si="3"/>
        <v>106</v>
      </c>
      <c r="B108" s="138" t="s">
        <v>1344</v>
      </c>
      <c r="C108" s="160" t="s">
        <v>312</v>
      </c>
      <c r="D108" s="160" t="s">
        <v>228</v>
      </c>
      <c r="E108" s="87" t="s">
        <v>537</v>
      </c>
      <c r="F108" s="161">
        <v>563.04</v>
      </c>
      <c r="G108" s="122">
        <v>45312.478472222225</v>
      </c>
      <c r="H108" s="122">
        <v>45313.478472222225</v>
      </c>
      <c r="I108" s="87" t="s">
        <v>539</v>
      </c>
      <c r="J108" s="123" t="s">
        <v>607</v>
      </c>
      <c r="K108" s="35" t="s">
        <v>1350</v>
      </c>
      <c r="L108" s="115" t="s">
        <v>1349</v>
      </c>
      <c r="M108" s="135"/>
      <c r="N108" s="87"/>
      <c r="O108" s="87"/>
      <c r="P108" s="138"/>
      <c r="Q108" s="174">
        <f t="shared" si="2"/>
        <v>1</v>
      </c>
    </row>
    <row r="109" spans="1:17">
      <c r="A109" s="159">
        <f t="shared" si="3"/>
        <v>107</v>
      </c>
      <c r="B109" s="138" t="s">
        <v>1344</v>
      </c>
      <c r="C109" s="160" t="s">
        <v>234</v>
      </c>
      <c r="D109" s="160" t="s">
        <v>228</v>
      </c>
      <c r="E109" s="87" t="s">
        <v>537</v>
      </c>
      <c r="F109" s="161">
        <v>416.8</v>
      </c>
      <c r="G109" s="122">
        <v>45312.478472222225</v>
      </c>
      <c r="H109" s="122">
        <v>45313.478472222225</v>
      </c>
      <c r="I109" s="87" t="s">
        <v>539</v>
      </c>
      <c r="J109" s="123" t="s">
        <v>607</v>
      </c>
      <c r="K109" s="35" t="s">
        <v>1350</v>
      </c>
      <c r="L109" s="115" t="s">
        <v>1349</v>
      </c>
      <c r="M109" s="135"/>
      <c r="N109" s="87"/>
      <c r="O109" s="87"/>
      <c r="P109" s="138"/>
      <c r="Q109" s="174">
        <f t="shared" si="2"/>
        <v>1</v>
      </c>
    </row>
    <row r="110" spans="1:17">
      <c r="A110" s="159">
        <f t="shared" si="3"/>
        <v>108</v>
      </c>
      <c r="B110" s="138" t="s">
        <v>1344</v>
      </c>
      <c r="C110" s="160" t="s">
        <v>1130</v>
      </c>
      <c r="D110" s="160" t="s">
        <v>269</v>
      </c>
      <c r="E110" s="87" t="s">
        <v>538</v>
      </c>
      <c r="F110" s="161">
        <v>2475</v>
      </c>
      <c r="G110" s="122">
        <v>45313.34375</v>
      </c>
      <c r="H110" s="122">
        <v>45313.635416666664</v>
      </c>
      <c r="I110" s="87"/>
      <c r="J110" s="200" t="s">
        <v>992</v>
      </c>
      <c r="K110" s="35" t="s">
        <v>1351</v>
      </c>
      <c r="L110" s="115" t="s">
        <v>1352</v>
      </c>
      <c r="M110" s="135" t="s">
        <v>1353</v>
      </c>
      <c r="N110" s="87"/>
      <c r="O110" s="87"/>
      <c r="P110" s="138"/>
      <c r="Q110" s="174">
        <f t="shared" si="2"/>
        <v>0.29166666666424135</v>
      </c>
    </row>
    <row r="111" spans="1:17">
      <c r="A111" s="159">
        <f t="shared" si="3"/>
        <v>109</v>
      </c>
      <c r="B111" s="138" t="s">
        <v>1344</v>
      </c>
      <c r="C111" s="160" t="s">
        <v>19</v>
      </c>
      <c r="D111" s="160" t="s">
        <v>118</v>
      </c>
      <c r="E111" s="87" t="s">
        <v>538</v>
      </c>
      <c r="F111" s="161">
        <v>183.96</v>
      </c>
      <c r="G111" s="122">
        <v>45313.354166666664</v>
      </c>
      <c r="H111" s="122">
        <v>45314.354166608799</v>
      </c>
      <c r="I111" s="87"/>
      <c r="J111" s="200" t="s">
        <v>1347</v>
      </c>
      <c r="K111" s="35" t="s">
        <v>1354</v>
      </c>
      <c r="L111" s="115" t="s">
        <v>1355</v>
      </c>
      <c r="M111" s="135"/>
      <c r="N111" s="87"/>
      <c r="O111" s="87"/>
      <c r="P111" s="138"/>
      <c r="Q111" s="174">
        <f t="shared" si="2"/>
        <v>0.99999994213430909</v>
      </c>
    </row>
    <row r="112" spans="1:17">
      <c r="A112" s="159">
        <f t="shared" si="3"/>
        <v>110</v>
      </c>
      <c r="B112" s="138" t="s">
        <v>1344</v>
      </c>
      <c r="C112" s="160" t="s">
        <v>19</v>
      </c>
      <c r="D112" s="160" t="s">
        <v>118</v>
      </c>
      <c r="E112" s="87" t="s">
        <v>538</v>
      </c>
      <c r="F112" s="161">
        <v>183.96</v>
      </c>
      <c r="G112" s="122">
        <v>45314.145833333336</v>
      </c>
      <c r="H112" s="122">
        <v>45314.208333333336</v>
      </c>
      <c r="I112" s="87" t="s">
        <v>539</v>
      </c>
      <c r="J112" s="123" t="s">
        <v>607</v>
      </c>
      <c r="K112" s="35" t="s">
        <v>1361</v>
      </c>
      <c r="L112" s="115" t="s">
        <v>1346</v>
      </c>
      <c r="M112" s="135" t="s">
        <v>1362</v>
      </c>
      <c r="N112" s="87"/>
      <c r="O112" s="87"/>
      <c r="P112" s="138"/>
      <c r="Q112" s="174">
        <f t="shared" si="2"/>
        <v>6.25E-2</v>
      </c>
    </row>
    <row r="113" spans="1:17">
      <c r="A113" s="159">
        <f t="shared" si="3"/>
        <v>111</v>
      </c>
      <c r="B113" s="138" t="s">
        <v>1344</v>
      </c>
      <c r="C113" s="160" t="s">
        <v>23</v>
      </c>
      <c r="D113" s="160" t="s">
        <v>118</v>
      </c>
      <c r="E113" s="87" t="s">
        <v>538</v>
      </c>
      <c r="F113" s="161">
        <v>318.77999999999997</v>
      </c>
      <c r="G113" s="122">
        <v>45314.145833333336</v>
      </c>
      <c r="H113" s="122">
        <v>45314.208333333336</v>
      </c>
      <c r="I113" s="87" t="s">
        <v>539</v>
      </c>
      <c r="J113" s="123" t="s">
        <v>607</v>
      </c>
      <c r="K113" s="35" t="s">
        <v>1361</v>
      </c>
      <c r="L113" s="115" t="s">
        <v>1346</v>
      </c>
      <c r="M113" s="135" t="s">
        <v>1362</v>
      </c>
      <c r="N113" s="87"/>
      <c r="O113" s="87"/>
      <c r="P113" s="138"/>
      <c r="Q113" s="174">
        <f t="shared" si="2"/>
        <v>6.25E-2</v>
      </c>
    </row>
    <row r="114" spans="1:17">
      <c r="A114" s="159">
        <f t="shared" si="3"/>
        <v>112</v>
      </c>
      <c r="B114" s="138" t="s">
        <v>1344</v>
      </c>
      <c r="C114" s="160" t="s">
        <v>813</v>
      </c>
      <c r="D114" s="160" t="s">
        <v>118</v>
      </c>
      <c r="E114" s="87" t="s">
        <v>538</v>
      </c>
      <c r="F114" s="161">
        <v>105.6</v>
      </c>
      <c r="G114" s="122">
        <v>45314.145833333336</v>
      </c>
      <c r="H114" s="122">
        <v>45314.208333333336</v>
      </c>
      <c r="I114" s="87" t="s">
        <v>539</v>
      </c>
      <c r="J114" s="123" t="s">
        <v>607</v>
      </c>
      <c r="K114" s="35" t="s">
        <v>1361</v>
      </c>
      <c r="L114" s="115" t="s">
        <v>1346</v>
      </c>
      <c r="M114" s="135" t="s">
        <v>1362</v>
      </c>
      <c r="N114" s="87"/>
      <c r="O114" s="87"/>
      <c r="P114" s="138"/>
      <c r="Q114" s="174">
        <f t="shared" si="2"/>
        <v>6.25E-2</v>
      </c>
    </row>
    <row r="115" spans="1:17">
      <c r="A115" s="159">
        <f t="shared" si="3"/>
        <v>113</v>
      </c>
      <c r="B115" s="138" t="s">
        <v>1344</v>
      </c>
      <c r="C115" s="160" t="s">
        <v>24</v>
      </c>
      <c r="D115" s="160" t="s">
        <v>118</v>
      </c>
      <c r="E115" s="87" t="s">
        <v>538</v>
      </c>
      <c r="F115" s="161">
        <v>57.24</v>
      </c>
      <c r="G115" s="122">
        <v>45314.145833333336</v>
      </c>
      <c r="H115" s="122">
        <v>45314.208333333336</v>
      </c>
      <c r="I115" s="87" t="s">
        <v>539</v>
      </c>
      <c r="J115" s="123" t="s">
        <v>607</v>
      </c>
      <c r="K115" s="35" t="s">
        <v>1361</v>
      </c>
      <c r="L115" s="115" t="s">
        <v>1346</v>
      </c>
      <c r="M115" s="135" t="s">
        <v>1362</v>
      </c>
      <c r="N115" s="87"/>
      <c r="O115" s="87"/>
      <c r="P115" s="138"/>
      <c r="Q115" s="174">
        <f t="shared" si="2"/>
        <v>6.25E-2</v>
      </c>
    </row>
    <row r="116" spans="1:17">
      <c r="A116" s="159">
        <f t="shared" si="3"/>
        <v>114</v>
      </c>
      <c r="B116" s="138" t="s">
        <v>1344</v>
      </c>
      <c r="C116" s="160" t="s">
        <v>800</v>
      </c>
      <c r="D116" s="160" t="s">
        <v>118</v>
      </c>
      <c r="E116" s="87" t="s">
        <v>538</v>
      </c>
      <c r="F116" s="161">
        <v>410.08</v>
      </c>
      <c r="G116" s="122">
        <v>45314.145833333336</v>
      </c>
      <c r="H116" s="122">
        <v>45314.208333333336</v>
      </c>
      <c r="I116" s="87" t="s">
        <v>539</v>
      </c>
      <c r="J116" s="123" t="s">
        <v>607</v>
      </c>
      <c r="K116" s="35" t="s">
        <v>1361</v>
      </c>
      <c r="L116" s="115" t="s">
        <v>1346</v>
      </c>
      <c r="M116" s="135" t="s">
        <v>1362</v>
      </c>
      <c r="N116" s="87"/>
      <c r="O116" s="87"/>
      <c r="P116" s="138"/>
      <c r="Q116" s="174">
        <f t="shared" si="2"/>
        <v>6.25E-2</v>
      </c>
    </row>
    <row r="117" spans="1:17">
      <c r="A117" s="159">
        <f t="shared" si="3"/>
        <v>115</v>
      </c>
      <c r="B117" s="138" t="s">
        <v>1344</v>
      </c>
      <c r="C117" s="160" t="s">
        <v>61</v>
      </c>
      <c r="D117" s="160" t="s">
        <v>118</v>
      </c>
      <c r="E117" s="87" t="s">
        <v>538</v>
      </c>
      <c r="F117" s="161">
        <v>301.392</v>
      </c>
      <c r="G117" s="122">
        <v>45314.229166666664</v>
      </c>
      <c r="H117" s="122">
        <v>45316.9375</v>
      </c>
      <c r="I117" s="87" t="s">
        <v>539</v>
      </c>
      <c r="J117" s="123" t="s">
        <v>607</v>
      </c>
      <c r="K117" s="35" t="s">
        <v>1363</v>
      </c>
      <c r="L117" s="115" t="s">
        <v>1346</v>
      </c>
      <c r="M117" s="135" t="s">
        <v>1381</v>
      </c>
      <c r="N117" s="87"/>
      <c r="O117" s="87"/>
      <c r="P117" s="138"/>
      <c r="Q117" s="174">
        <f t="shared" si="2"/>
        <v>2.7083333333357587</v>
      </c>
    </row>
    <row r="118" spans="1:17">
      <c r="A118" s="159">
        <f t="shared" si="3"/>
        <v>116</v>
      </c>
      <c r="B118" s="138" t="s">
        <v>1344</v>
      </c>
      <c r="C118" s="160" t="s">
        <v>686</v>
      </c>
      <c r="D118" s="160" t="s">
        <v>118</v>
      </c>
      <c r="E118" s="87" t="s">
        <v>538</v>
      </c>
      <c r="F118" s="161">
        <v>200.928</v>
      </c>
      <c r="G118" s="122">
        <v>45314.229166666664</v>
      </c>
      <c r="H118" s="122">
        <v>45316.9375</v>
      </c>
      <c r="I118" s="87" t="s">
        <v>539</v>
      </c>
      <c r="J118" s="123" t="s">
        <v>607</v>
      </c>
      <c r="K118" s="35" t="s">
        <v>1363</v>
      </c>
      <c r="L118" s="115" t="s">
        <v>1346</v>
      </c>
      <c r="M118" s="135" t="s">
        <v>1381</v>
      </c>
      <c r="N118" s="87"/>
      <c r="O118" s="87"/>
      <c r="P118" s="138"/>
      <c r="Q118" s="174">
        <f t="shared" si="2"/>
        <v>2.7083333333357587</v>
      </c>
    </row>
    <row r="119" spans="1:17">
      <c r="A119" s="159">
        <f t="shared" si="3"/>
        <v>117</v>
      </c>
      <c r="B119" s="138" t="s">
        <v>1344</v>
      </c>
      <c r="C119" s="160" t="s">
        <v>62</v>
      </c>
      <c r="D119" s="160" t="s">
        <v>118</v>
      </c>
      <c r="E119" s="87" t="s">
        <v>538</v>
      </c>
      <c r="F119" s="161">
        <v>190.08</v>
      </c>
      <c r="G119" s="122">
        <v>45314.229166666664</v>
      </c>
      <c r="H119" s="122">
        <v>45316.9375</v>
      </c>
      <c r="I119" s="87" t="s">
        <v>539</v>
      </c>
      <c r="J119" s="123" t="s">
        <v>607</v>
      </c>
      <c r="K119" s="35" t="s">
        <v>1363</v>
      </c>
      <c r="L119" s="115" t="s">
        <v>1346</v>
      </c>
      <c r="M119" s="135" t="s">
        <v>1381</v>
      </c>
      <c r="N119" s="87"/>
      <c r="O119" s="87"/>
      <c r="P119" s="138"/>
      <c r="Q119" s="174">
        <f t="shared" si="2"/>
        <v>2.7083333333357587</v>
      </c>
    </row>
    <row r="120" spans="1:17">
      <c r="A120" s="159">
        <f t="shared" si="3"/>
        <v>118</v>
      </c>
      <c r="B120" s="138" t="s">
        <v>1344</v>
      </c>
      <c r="C120" s="160" t="s">
        <v>868</v>
      </c>
      <c r="D120" s="160" t="s">
        <v>118</v>
      </c>
      <c r="E120" s="87" t="s">
        <v>538</v>
      </c>
      <c r="F120" s="161">
        <v>135.61199999999999</v>
      </c>
      <c r="G120" s="122">
        <v>45314.229166666664</v>
      </c>
      <c r="H120" s="122">
        <v>45316.9375</v>
      </c>
      <c r="I120" s="87" t="s">
        <v>539</v>
      </c>
      <c r="J120" s="123" t="s">
        <v>607</v>
      </c>
      <c r="K120" s="35" t="s">
        <v>1363</v>
      </c>
      <c r="L120" s="115" t="s">
        <v>1346</v>
      </c>
      <c r="M120" s="135" t="s">
        <v>1381</v>
      </c>
      <c r="N120" s="87"/>
      <c r="O120" s="87"/>
      <c r="P120" s="138"/>
      <c r="Q120" s="174">
        <f t="shared" si="2"/>
        <v>2.7083333333357587</v>
      </c>
    </row>
    <row r="121" spans="1:17">
      <c r="A121" s="159">
        <f t="shared" si="3"/>
        <v>119</v>
      </c>
      <c r="B121" s="138" t="s">
        <v>1344</v>
      </c>
      <c r="C121" s="160" t="s">
        <v>859</v>
      </c>
      <c r="D121" s="160" t="s">
        <v>118</v>
      </c>
      <c r="E121" s="87" t="s">
        <v>538</v>
      </c>
      <c r="F121" s="161">
        <v>1077.8399999999999</v>
      </c>
      <c r="G121" s="122">
        <v>45314.229166666664</v>
      </c>
      <c r="H121" s="122">
        <v>45316.9375</v>
      </c>
      <c r="I121" s="87" t="s">
        <v>539</v>
      </c>
      <c r="J121" s="123" t="s">
        <v>607</v>
      </c>
      <c r="K121" s="35" t="s">
        <v>1363</v>
      </c>
      <c r="L121" s="115" t="s">
        <v>1346</v>
      </c>
      <c r="M121" s="135" t="s">
        <v>1381</v>
      </c>
      <c r="N121" s="87"/>
      <c r="O121" s="87"/>
      <c r="P121" s="138"/>
      <c r="Q121" s="174">
        <f t="shared" si="2"/>
        <v>2.7083333333357587</v>
      </c>
    </row>
    <row r="122" spans="1:17">
      <c r="A122" s="159">
        <f t="shared" si="3"/>
        <v>120</v>
      </c>
      <c r="B122" s="138" t="s">
        <v>1344</v>
      </c>
      <c r="C122" s="160" t="s">
        <v>216</v>
      </c>
      <c r="D122" s="160" t="s">
        <v>211</v>
      </c>
      <c r="E122" s="87" t="s">
        <v>537</v>
      </c>
      <c r="F122" s="161">
        <v>210</v>
      </c>
      <c r="G122" s="122">
        <v>45314.6875</v>
      </c>
      <c r="H122" s="122">
        <v>45314.770833333336</v>
      </c>
      <c r="I122" s="87" t="s">
        <v>539</v>
      </c>
      <c r="J122" s="123" t="s">
        <v>607</v>
      </c>
      <c r="K122" s="35" t="s">
        <v>1376</v>
      </c>
      <c r="L122" s="115" t="s">
        <v>1346</v>
      </c>
      <c r="M122" s="135" t="s">
        <v>1381</v>
      </c>
      <c r="N122" s="87"/>
      <c r="O122" s="87"/>
      <c r="P122" s="138"/>
      <c r="Q122" s="174">
        <f t="shared" si="2"/>
        <v>8.3333333335758653E-2</v>
      </c>
    </row>
    <row r="123" spans="1:17">
      <c r="A123" s="159">
        <f t="shared" si="3"/>
        <v>121</v>
      </c>
      <c r="B123" s="138" t="s">
        <v>1344</v>
      </c>
      <c r="C123" s="160" t="s">
        <v>217</v>
      </c>
      <c r="D123" s="160" t="s">
        <v>211</v>
      </c>
      <c r="E123" s="87" t="s">
        <v>537</v>
      </c>
      <c r="F123" s="161">
        <v>265</v>
      </c>
      <c r="G123" s="122">
        <v>45314.6875</v>
      </c>
      <c r="H123" s="122">
        <v>45314.770833333336</v>
      </c>
      <c r="I123" s="87" t="s">
        <v>539</v>
      </c>
      <c r="J123" s="123" t="s">
        <v>607</v>
      </c>
      <c r="K123" s="35" t="s">
        <v>1376</v>
      </c>
      <c r="L123" s="115" t="s">
        <v>1346</v>
      </c>
      <c r="M123" s="135" t="s">
        <v>1381</v>
      </c>
      <c r="N123" s="87"/>
      <c r="O123" s="87"/>
      <c r="P123" s="138"/>
      <c r="Q123" s="174">
        <f t="shared" si="2"/>
        <v>8.3333333335758653E-2</v>
      </c>
    </row>
    <row r="124" spans="1:17">
      <c r="A124" s="159">
        <f t="shared" si="3"/>
        <v>122</v>
      </c>
      <c r="B124" s="138" t="s">
        <v>1344</v>
      </c>
      <c r="C124" s="160" t="s">
        <v>713</v>
      </c>
      <c r="D124" s="160" t="s">
        <v>211</v>
      </c>
      <c r="E124" s="87" t="s">
        <v>537</v>
      </c>
      <c r="F124" s="161">
        <v>5.31</v>
      </c>
      <c r="G124" s="122">
        <v>45314.6875</v>
      </c>
      <c r="H124" s="122">
        <v>45314.770833333336</v>
      </c>
      <c r="I124" s="87" t="s">
        <v>539</v>
      </c>
      <c r="J124" s="123" t="s">
        <v>607</v>
      </c>
      <c r="K124" s="35" t="s">
        <v>1376</v>
      </c>
      <c r="L124" s="115" t="s">
        <v>1346</v>
      </c>
      <c r="M124" s="135" t="s">
        <v>1381</v>
      </c>
      <c r="N124" s="87"/>
      <c r="O124" s="87"/>
      <c r="P124" s="138"/>
      <c r="Q124" s="174">
        <f t="shared" si="2"/>
        <v>8.3333333335758653E-2</v>
      </c>
    </row>
    <row r="125" spans="1:17">
      <c r="A125" s="159">
        <f t="shared" si="3"/>
        <v>123</v>
      </c>
      <c r="B125" s="138" t="s">
        <v>1344</v>
      </c>
      <c r="C125" s="160" t="s">
        <v>218</v>
      </c>
      <c r="D125" s="160" t="s">
        <v>211</v>
      </c>
      <c r="E125" s="87" t="s">
        <v>537</v>
      </c>
      <c r="F125" s="161">
        <v>171.69</v>
      </c>
      <c r="G125" s="122">
        <v>45314.6875</v>
      </c>
      <c r="H125" s="122">
        <v>45314.770833333336</v>
      </c>
      <c r="I125" s="87" t="s">
        <v>539</v>
      </c>
      <c r="J125" s="123" t="s">
        <v>607</v>
      </c>
      <c r="K125" s="35" t="s">
        <v>1376</v>
      </c>
      <c r="L125" s="115" t="s">
        <v>1346</v>
      </c>
      <c r="M125" s="135" t="s">
        <v>1381</v>
      </c>
      <c r="N125" s="87"/>
      <c r="O125" s="87"/>
      <c r="P125" s="138"/>
      <c r="Q125" s="174">
        <f t="shared" si="2"/>
        <v>8.3333333335758653E-2</v>
      </c>
    </row>
    <row r="126" spans="1:17">
      <c r="A126" s="159">
        <f t="shared" si="3"/>
        <v>124</v>
      </c>
      <c r="B126" s="138" t="s">
        <v>1344</v>
      </c>
      <c r="C126" s="160" t="s">
        <v>220</v>
      </c>
      <c r="D126" s="160" t="s">
        <v>211</v>
      </c>
      <c r="E126" s="87" t="s">
        <v>537</v>
      </c>
      <c r="F126" s="161">
        <v>84.36</v>
      </c>
      <c r="G126" s="122">
        <v>45314.6875</v>
      </c>
      <c r="H126" s="122">
        <v>45314.770833333336</v>
      </c>
      <c r="I126" s="87" t="s">
        <v>539</v>
      </c>
      <c r="J126" s="123" t="s">
        <v>607</v>
      </c>
      <c r="K126" s="35" t="s">
        <v>1376</v>
      </c>
      <c r="L126" s="115" t="s">
        <v>1346</v>
      </c>
      <c r="M126" s="135" t="s">
        <v>1381</v>
      </c>
      <c r="N126" s="87"/>
      <c r="O126" s="87"/>
      <c r="P126" s="138"/>
      <c r="Q126" s="174">
        <f t="shared" si="2"/>
        <v>8.3333333335758653E-2</v>
      </c>
    </row>
    <row r="127" spans="1:17">
      <c r="A127" s="159">
        <f t="shared" si="3"/>
        <v>125</v>
      </c>
      <c r="B127" s="138" t="s">
        <v>1344</v>
      </c>
      <c r="C127" s="160" t="s">
        <v>221</v>
      </c>
      <c r="D127" s="160" t="s">
        <v>211</v>
      </c>
      <c r="E127" s="87" t="s">
        <v>537</v>
      </c>
      <c r="F127" s="161">
        <v>230.4</v>
      </c>
      <c r="G127" s="122">
        <v>45314.6875</v>
      </c>
      <c r="H127" s="122">
        <v>45314.770833333336</v>
      </c>
      <c r="I127" s="87" t="s">
        <v>539</v>
      </c>
      <c r="J127" s="123" t="s">
        <v>607</v>
      </c>
      <c r="K127" s="35" t="s">
        <v>1376</v>
      </c>
      <c r="L127" s="115" t="s">
        <v>1346</v>
      </c>
      <c r="M127" s="135" t="s">
        <v>1381</v>
      </c>
      <c r="N127" s="87"/>
      <c r="O127" s="87"/>
      <c r="P127" s="138"/>
      <c r="Q127" s="174">
        <f t="shared" si="2"/>
        <v>8.3333333335758653E-2</v>
      </c>
    </row>
    <row r="128" spans="1:17" ht="30">
      <c r="A128" s="159">
        <f t="shared" si="3"/>
        <v>126</v>
      </c>
      <c r="B128" s="138" t="s">
        <v>1344</v>
      </c>
      <c r="C128" s="160" t="s">
        <v>129</v>
      </c>
      <c r="D128" s="160" t="s">
        <v>301</v>
      </c>
      <c r="E128" s="87" t="s">
        <v>4</v>
      </c>
      <c r="F128" s="161">
        <v>129.6</v>
      </c>
      <c r="G128" s="122">
        <v>45316.708333333336</v>
      </c>
      <c r="H128" s="122">
        <v>45316.75</v>
      </c>
      <c r="I128" s="87"/>
      <c r="J128" s="123" t="s">
        <v>274</v>
      </c>
      <c r="K128" s="35" t="s">
        <v>1378</v>
      </c>
      <c r="L128" s="115" t="s">
        <v>882</v>
      </c>
      <c r="M128" s="135" t="s">
        <v>1494</v>
      </c>
      <c r="N128" s="87"/>
      <c r="O128" s="87"/>
      <c r="P128" s="138"/>
      <c r="Q128" s="174">
        <f t="shared" si="2"/>
        <v>4.1666666664241347E-2</v>
      </c>
    </row>
    <row r="129" spans="1:17">
      <c r="A129" s="159">
        <f t="shared" si="3"/>
        <v>127</v>
      </c>
      <c r="B129" s="138" t="s">
        <v>1344</v>
      </c>
      <c r="C129" s="160" t="s">
        <v>130</v>
      </c>
      <c r="D129" s="160" t="s">
        <v>301</v>
      </c>
      <c r="E129" s="87" t="s">
        <v>4</v>
      </c>
      <c r="F129" s="161">
        <v>52.8</v>
      </c>
      <c r="G129" s="122">
        <v>45316.715277777781</v>
      </c>
      <c r="H129" s="122">
        <v>45316.756944444445</v>
      </c>
      <c r="I129" s="87"/>
      <c r="J129" s="123" t="s">
        <v>1347</v>
      </c>
      <c r="K129" s="35" t="s">
        <v>1377</v>
      </c>
      <c r="L129" s="115" t="s">
        <v>1355</v>
      </c>
      <c r="M129" s="135" t="s">
        <v>1495</v>
      </c>
      <c r="N129" s="87"/>
      <c r="O129" s="87"/>
      <c r="P129" s="138"/>
      <c r="Q129" s="174">
        <f t="shared" si="2"/>
        <v>4.1666666664241347E-2</v>
      </c>
    </row>
    <row r="130" spans="1:17">
      <c r="A130" s="159">
        <f t="shared" si="3"/>
        <v>128</v>
      </c>
      <c r="B130" s="138" t="s">
        <v>1344</v>
      </c>
      <c r="C130" s="160" t="s">
        <v>912</v>
      </c>
      <c r="D130" s="160" t="s">
        <v>186</v>
      </c>
      <c r="E130" s="87" t="s">
        <v>4</v>
      </c>
      <c r="F130" s="161">
        <v>60</v>
      </c>
      <c r="G130" s="122">
        <v>45316.75</v>
      </c>
      <c r="H130" s="122">
        <v>45316.791666666664</v>
      </c>
      <c r="I130" s="87"/>
      <c r="J130" s="123" t="s">
        <v>587</v>
      </c>
      <c r="K130" s="35" t="s">
        <v>1379</v>
      </c>
      <c r="L130" s="115" t="s">
        <v>1380</v>
      </c>
      <c r="M130" s="135" t="s">
        <v>1494</v>
      </c>
      <c r="N130" s="87"/>
      <c r="O130" s="87"/>
      <c r="P130" s="138"/>
      <c r="Q130" s="174">
        <f t="shared" si="2"/>
        <v>4.1666666664241347E-2</v>
      </c>
    </row>
    <row r="131" spans="1:17">
      <c r="A131" s="159">
        <f t="shared" si="3"/>
        <v>129</v>
      </c>
      <c r="B131" s="138" t="s">
        <v>1344</v>
      </c>
      <c r="C131" s="160" t="s">
        <v>34</v>
      </c>
      <c r="D131" s="160" t="s">
        <v>269</v>
      </c>
      <c r="E131" s="87" t="s">
        <v>538</v>
      </c>
      <c r="F131" s="161">
        <v>258.48</v>
      </c>
      <c r="G131" s="122">
        <v>45316.958333333336</v>
      </c>
      <c r="H131" s="122">
        <v>45316.9375</v>
      </c>
      <c r="I131" s="87" t="s">
        <v>539</v>
      </c>
      <c r="J131" s="123" t="s">
        <v>607</v>
      </c>
      <c r="K131" s="35" t="s">
        <v>1366</v>
      </c>
      <c r="L131" s="115" t="s">
        <v>1346</v>
      </c>
      <c r="M131" s="135" t="s">
        <v>1381</v>
      </c>
      <c r="N131" s="87"/>
      <c r="O131" s="87"/>
      <c r="P131" s="138"/>
      <c r="Q131" s="174">
        <f t="shared" si="2"/>
        <v>-2.0833333335758653E-2</v>
      </c>
    </row>
    <row r="132" spans="1:17">
      <c r="A132" s="159">
        <f t="shared" si="3"/>
        <v>130</v>
      </c>
      <c r="B132" s="138" t="s">
        <v>1344</v>
      </c>
      <c r="C132" s="160" t="s">
        <v>36</v>
      </c>
      <c r="D132" s="160" t="s">
        <v>269</v>
      </c>
      <c r="E132" s="87" t="s">
        <v>538</v>
      </c>
      <c r="F132" s="161">
        <v>36.32</v>
      </c>
      <c r="G132" s="122">
        <v>45316.958333333336</v>
      </c>
      <c r="H132" s="122">
        <v>45316.9375</v>
      </c>
      <c r="I132" s="87" t="s">
        <v>539</v>
      </c>
      <c r="J132" s="123" t="s">
        <v>607</v>
      </c>
      <c r="K132" s="35" t="s">
        <v>1366</v>
      </c>
      <c r="L132" s="115" t="s">
        <v>1346</v>
      </c>
      <c r="M132" s="135" t="s">
        <v>1381</v>
      </c>
      <c r="N132" s="87"/>
      <c r="O132" s="87"/>
      <c r="P132" s="138"/>
      <c r="Q132" s="174">
        <f t="shared" ref="Q132:Q195" si="4">H132-G132</f>
        <v>-2.0833333335758653E-2</v>
      </c>
    </row>
    <row r="133" spans="1:17">
      <c r="A133" s="159">
        <f t="shared" ref="A133:A196" si="5">A132+1</f>
        <v>131</v>
      </c>
      <c r="B133" s="138" t="s">
        <v>1344</v>
      </c>
      <c r="C133" s="160" t="s">
        <v>37</v>
      </c>
      <c r="D133" s="160" t="s">
        <v>269</v>
      </c>
      <c r="E133" s="87" t="s">
        <v>538</v>
      </c>
      <c r="F133" s="161">
        <v>239.36</v>
      </c>
      <c r="G133" s="122">
        <v>45316.958333333336</v>
      </c>
      <c r="H133" s="122">
        <v>45316.9375</v>
      </c>
      <c r="I133" s="87" t="s">
        <v>539</v>
      </c>
      <c r="J133" s="123" t="s">
        <v>607</v>
      </c>
      <c r="K133" s="35" t="s">
        <v>1366</v>
      </c>
      <c r="L133" s="115" t="s">
        <v>1346</v>
      </c>
      <c r="M133" s="135" t="s">
        <v>1381</v>
      </c>
      <c r="N133" s="87"/>
      <c r="O133" s="87"/>
      <c r="P133" s="138"/>
      <c r="Q133" s="174">
        <f t="shared" si="4"/>
        <v>-2.0833333335758653E-2</v>
      </c>
    </row>
    <row r="134" spans="1:17">
      <c r="A134" s="159">
        <f t="shared" si="5"/>
        <v>132</v>
      </c>
      <c r="B134" s="138" t="s">
        <v>1344</v>
      </c>
      <c r="C134" s="160" t="s">
        <v>39</v>
      </c>
      <c r="D134" s="160" t="s">
        <v>269</v>
      </c>
      <c r="E134" s="87" t="s">
        <v>538</v>
      </c>
      <c r="F134" s="161">
        <v>137.28</v>
      </c>
      <c r="G134" s="122">
        <v>45316.958333333336</v>
      </c>
      <c r="H134" s="122">
        <v>45316.9375</v>
      </c>
      <c r="I134" s="87" t="s">
        <v>539</v>
      </c>
      <c r="J134" s="123" t="s">
        <v>607</v>
      </c>
      <c r="K134" s="35" t="s">
        <v>1366</v>
      </c>
      <c r="L134" s="115" t="s">
        <v>1346</v>
      </c>
      <c r="M134" s="135" t="s">
        <v>1381</v>
      </c>
      <c r="N134" s="87"/>
      <c r="O134" s="87"/>
      <c r="P134" s="138"/>
      <c r="Q134" s="174">
        <f t="shared" si="4"/>
        <v>-2.0833333335758653E-2</v>
      </c>
    </row>
    <row r="135" spans="1:17">
      <c r="A135" s="159">
        <f t="shared" si="5"/>
        <v>133</v>
      </c>
      <c r="B135" s="138" t="s">
        <v>1344</v>
      </c>
      <c r="C135" s="160" t="s">
        <v>41</v>
      </c>
      <c r="D135" s="160" t="s">
        <v>269</v>
      </c>
      <c r="E135" s="87" t="s">
        <v>538</v>
      </c>
      <c r="F135" s="161">
        <v>19.440000000000001</v>
      </c>
      <c r="G135" s="122">
        <v>45316.958333333336</v>
      </c>
      <c r="H135" s="122">
        <v>45316.9375</v>
      </c>
      <c r="I135" s="87" t="s">
        <v>539</v>
      </c>
      <c r="J135" s="123" t="s">
        <v>607</v>
      </c>
      <c r="K135" s="35" t="s">
        <v>1366</v>
      </c>
      <c r="L135" s="115" t="s">
        <v>1346</v>
      </c>
      <c r="M135" s="135" t="s">
        <v>1381</v>
      </c>
      <c r="N135" s="87"/>
      <c r="O135" s="87"/>
      <c r="P135" s="138"/>
      <c r="Q135" s="174">
        <f t="shared" si="4"/>
        <v>-2.0833333335758653E-2</v>
      </c>
    </row>
    <row r="136" spans="1:17">
      <c r="A136" s="159">
        <f t="shared" si="5"/>
        <v>134</v>
      </c>
      <c r="B136" s="138" t="s">
        <v>1344</v>
      </c>
      <c r="C136" s="160" t="s">
        <v>42</v>
      </c>
      <c r="D136" s="160" t="s">
        <v>269</v>
      </c>
      <c r="E136" s="87" t="s">
        <v>538</v>
      </c>
      <c r="F136" s="161">
        <v>179.74</v>
      </c>
      <c r="G136" s="122">
        <v>45316.958333333336</v>
      </c>
      <c r="H136" s="122">
        <v>45316.9375</v>
      </c>
      <c r="I136" s="87" t="s">
        <v>539</v>
      </c>
      <c r="J136" s="123" t="s">
        <v>607</v>
      </c>
      <c r="K136" s="35" t="s">
        <v>1366</v>
      </c>
      <c r="L136" s="115" t="s">
        <v>1346</v>
      </c>
      <c r="M136" s="135" t="s">
        <v>1381</v>
      </c>
      <c r="N136" s="87"/>
      <c r="O136" s="87"/>
      <c r="P136" s="138"/>
      <c r="Q136" s="174">
        <f t="shared" si="4"/>
        <v>-2.0833333335758653E-2</v>
      </c>
    </row>
    <row r="137" spans="1:17">
      <c r="A137" s="159">
        <f t="shared" si="5"/>
        <v>135</v>
      </c>
      <c r="B137" s="138" t="s">
        <v>1344</v>
      </c>
      <c r="C137" s="160" t="s">
        <v>43</v>
      </c>
      <c r="D137" s="160" t="s">
        <v>269</v>
      </c>
      <c r="E137" s="87" t="s">
        <v>538</v>
      </c>
      <c r="F137" s="161">
        <v>183.96</v>
      </c>
      <c r="G137" s="122">
        <v>45316.958333333336</v>
      </c>
      <c r="H137" s="122">
        <v>45316.9375</v>
      </c>
      <c r="I137" s="87" t="s">
        <v>539</v>
      </c>
      <c r="J137" s="123" t="s">
        <v>607</v>
      </c>
      <c r="K137" s="35" t="s">
        <v>1366</v>
      </c>
      <c r="L137" s="115" t="s">
        <v>1346</v>
      </c>
      <c r="M137" s="135" t="s">
        <v>1381</v>
      </c>
      <c r="N137" s="87"/>
      <c r="O137" s="87"/>
      <c r="P137" s="138"/>
      <c r="Q137" s="174">
        <f t="shared" si="4"/>
        <v>-2.0833333335758653E-2</v>
      </c>
    </row>
    <row r="138" spans="1:17">
      <c r="A138" s="159">
        <f t="shared" si="5"/>
        <v>136</v>
      </c>
      <c r="B138" s="138" t="s">
        <v>1344</v>
      </c>
      <c r="C138" s="160" t="s">
        <v>748</v>
      </c>
      <c r="D138" s="160" t="s">
        <v>269</v>
      </c>
      <c r="E138" s="87" t="s">
        <v>538</v>
      </c>
      <c r="F138" s="161">
        <v>462</v>
      </c>
      <c r="G138" s="122">
        <v>45316.958333333336</v>
      </c>
      <c r="H138" s="122">
        <v>45316.9375</v>
      </c>
      <c r="I138" s="87" t="s">
        <v>539</v>
      </c>
      <c r="J138" s="123" t="s">
        <v>607</v>
      </c>
      <c r="K138" s="35" t="s">
        <v>1366</v>
      </c>
      <c r="L138" s="115" t="s">
        <v>1346</v>
      </c>
      <c r="M138" s="135" t="s">
        <v>1381</v>
      </c>
      <c r="N138" s="87"/>
      <c r="O138" s="87"/>
      <c r="P138" s="138"/>
      <c r="Q138" s="174">
        <f t="shared" si="4"/>
        <v>-2.0833333335758653E-2</v>
      </c>
    </row>
    <row r="139" spans="1:17">
      <c r="A139" s="159">
        <f t="shared" si="5"/>
        <v>137</v>
      </c>
      <c r="B139" s="138" t="s">
        <v>1344</v>
      </c>
      <c r="C139" s="160" t="s">
        <v>46</v>
      </c>
      <c r="D139" s="160" t="s">
        <v>269</v>
      </c>
      <c r="E139" s="87" t="s">
        <v>538</v>
      </c>
      <c r="F139" s="161">
        <v>118.56</v>
      </c>
      <c r="G139" s="122">
        <v>45316.958333333336</v>
      </c>
      <c r="H139" s="122">
        <v>45316.9375</v>
      </c>
      <c r="I139" s="87" t="s">
        <v>539</v>
      </c>
      <c r="J139" s="123" t="s">
        <v>607</v>
      </c>
      <c r="K139" s="35" t="s">
        <v>1366</v>
      </c>
      <c r="L139" s="115" t="s">
        <v>1346</v>
      </c>
      <c r="M139" s="135" t="s">
        <v>1381</v>
      </c>
      <c r="N139" s="87"/>
      <c r="O139" s="87"/>
      <c r="P139" s="138"/>
      <c r="Q139" s="174">
        <f t="shared" si="4"/>
        <v>-2.0833333335758653E-2</v>
      </c>
    </row>
    <row r="140" spans="1:17">
      <c r="A140" s="159">
        <f t="shared" si="5"/>
        <v>138</v>
      </c>
      <c r="B140" s="138" t="s">
        <v>1344</v>
      </c>
      <c r="C140" s="160" t="s">
        <v>47</v>
      </c>
      <c r="D140" s="160" t="s">
        <v>269</v>
      </c>
      <c r="E140" s="87" t="s">
        <v>538</v>
      </c>
      <c r="F140" s="161">
        <v>201.32</v>
      </c>
      <c r="G140" s="122">
        <v>45316.958333333336</v>
      </c>
      <c r="H140" s="122">
        <v>45316.9375</v>
      </c>
      <c r="I140" s="87" t="s">
        <v>539</v>
      </c>
      <c r="J140" s="123" t="s">
        <v>607</v>
      </c>
      <c r="K140" s="35" t="s">
        <v>1366</v>
      </c>
      <c r="L140" s="115" t="s">
        <v>1346</v>
      </c>
      <c r="M140" s="135" t="s">
        <v>1381</v>
      </c>
      <c r="N140" s="87"/>
      <c r="O140" s="87"/>
      <c r="P140" s="138"/>
      <c r="Q140" s="174">
        <f t="shared" si="4"/>
        <v>-2.0833333335758653E-2</v>
      </c>
    </row>
    <row r="141" spans="1:17">
      <c r="A141" s="159">
        <f t="shared" si="5"/>
        <v>139</v>
      </c>
      <c r="B141" s="138" t="s">
        <v>1344</v>
      </c>
      <c r="C141" s="160" t="s">
        <v>48</v>
      </c>
      <c r="D141" s="160" t="s">
        <v>269</v>
      </c>
      <c r="E141" s="87" t="s">
        <v>538</v>
      </c>
      <c r="F141" s="161">
        <v>196.68</v>
      </c>
      <c r="G141" s="122">
        <v>45316.958333333336</v>
      </c>
      <c r="H141" s="122">
        <v>45316.9375</v>
      </c>
      <c r="I141" s="87" t="s">
        <v>539</v>
      </c>
      <c r="J141" s="123" t="s">
        <v>607</v>
      </c>
      <c r="K141" s="35" t="s">
        <v>1366</v>
      </c>
      <c r="L141" s="115" t="s">
        <v>1346</v>
      </c>
      <c r="M141" s="135" t="s">
        <v>1381</v>
      </c>
      <c r="N141" s="87"/>
      <c r="O141" s="87"/>
      <c r="P141" s="138"/>
      <c r="Q141" s="174">
        <f t="shared" si="4"/>
        <v>-2.0833333335758653E-2</v>
      </c>
    </row>
    <row r="142" spans="1:17">
      <c r="A142" s="159">
        <f t="shared" si="5"/>
        <v>140</v>
      </c>
      <c r="B142" s="138" t="s">
        <v>1344</v>
      </c>
      <c r="C142" s="160" t="s">
        <v>49</v>
      </c>
      <c r="D142" s="160" t="s">
        <v>269</v>
      </c>
      <c r="E142" s="87" t="s">
        <v>538</v>
      </c>
      <c r="F142" s="161">
        <v>316.8</v>
      </c>
      <c r="G142" s="122">
        <v>45316.958333333336</v>
      </c>
      <c r="H142" s="122">
        <v>45316.9375</v>
      </c>
      <c r="I142" s="87" t="s">
        <v>539</v>
      </c>
      <c r="J142" s="123" t="s">
        <v>607</v>
      </c>
      <c r="K142" s="35" t="s">
        <v>1366</v>
      </c>
      <c r="L142" s="115" t="s">
        <v>1346</v>
      </c>
      <c r="M142" s="135" t="s">
        <v>1381</v>
      </c>
      <c r="N142" s="87"/>
      <c r="O142" s="87"/>
      <c r="P142" s="138"/>
      <c r="Q142" s="174">
        <f t="shared" si="4"/>
        <v>-2.0833333335758653E-2</v>
      </c>
    </row>
    <row r="143" spans="1:17">
      <c r="A143" s="159">
        <f t="shared" si="5"/>
        <v>141</v>
      </c>
      <c r="B143" s="138" t="s">
        <v>1344</v>
      </c>
      <c r="C143" s="160" t="s">
        <v>50</v>
      </c>
      <c r="D143" s="160" t="s">
        <v>269</v>
      </c>
      <c r="E143" s="87" t="s">
        <v>538</v>
      </c>
      <c r="F143" s="161">
        <v>57.24</v>
      </c>
      <c r="G143" s="122">
        <v>45316.958333333336</v>
      </c>
      <c r="H143" s="122">
        <v>45316.9375</v>
      </c>
      <c r="I143" s="87" t="s">
        <v>539</v>
      </c>
      <c r="J143" s="123" t="s">
        <v>607</v>
      </c>
      <c r="K143" s="35" t="s">
        <v>1366</v>
      </c>
      <c r="L143" s="115" t="s">
        <v>1346</v>
      </c>
      <c r="M143" s="135" t="s">
        <v>1381</v>
      </c>
      <c r="N143" s="87"/>
      <c r="O143" s="87"/>
      <c r="P143" s="138"/>
      <c r="Q143" s="174">
        <f t="shared" si="4"/>
        <v>-2.0833333335758653E-2</v>
      </c>
    </row>
    <row r="144" spans="1:17">
      <c r="A144" s="159">
        <f t="shared" si="5"/>
        <v>142</v>
      </c>
      <c r="B144" s="138" t="s">
        <v>1344</v>
      </c>
      <c r="C144" s="160" t="s">
        <v>51</v>
      </c>
      <c r="D144" s="160" t="s">
        <v>269</v>
      </c>
      <c r="E144" s="87" t="s">
        <v>538</v>
      </c>
      <c r="F144" s="161">
        <v>410.08</v>
      </c>
      <c r="G144" s="122">
        <v>45316.958333333336</v>
      </c>
      <c r="H144" s="122">
        <v>45316.9375</v>
      </c>
      <c r="I144" s="87" t="s">
        <v>539</v>
      </c>
      <c r="J144" s="123" t="s">
        <v>607</v>
      </c>
      <c r="K144" s="35" t="s">
        <v>1366</v>
      </c>
      <c r="L144" s="115" t="s">
        <v>1346</v>
      </c>
      <c r="M144" s="135" t="s">
        <v>1381</v>
      </c>
      <c r="N144" s="87"/>
      <c r="O144" s="87"/>
      <c r="P144" s="138"/>
      <c r="Q144" s="174">
        <f t="shared" si="4"/>
        <v>-2.0833333335758653E-2</v>
      </c>
    </row>
    <row r="145" spans="1:17">
      <c r="A145" s="159">
        <f t="shared" si="5"/>
        <v>143</v>
      </c>
      <c r="B145" s="138" t="s">
        <v>1344</v>
      </c>
      <c r="C145" s="160" t="s">
        <v>52</v>
      </c>
      <c r="D145" s="160" t="s">
        <v>269</v>
      </c>
      <c r="E145" s="87" t="s">
        <v>538</v>
      </c>
      <c r="F145" s="161">
        <v>464.4</v>
      </c>
      <c r="G145" s="122">
        <v>45316.958333333336</v>
      </c>
      <c r="H145" s="122">
        <v>45316.9375</v>
      </c>
      <c r="I145" s="87" t="s">
        <v>539</v>
      </c>
      <c r="J145" s="123" t="s">
        <v>607</v>
      </c>
      <c r="K145" s="35" t="s">
        <v>1366</v>
      </c>
      <c r="L145" s="115" t="s">
        <v>1346</v>
      </c>
      <c r="M145" s="135" t="s">
        <v>1381</v>
      </c>
      <c r="N145" s="87"/>
      <c r="O145" s="87"/>
      <c r="P145" s="138"/>
      <c r="Q145" s="174">
        <f t="shared" si="4"/>
        <v>-2.0833333335758653E-2</v>
      </c>
    </row>
    <row r="146" spans="1:17">
      <c r="A146" s="159">
        <f t="shared" si="5"/>
        <v>144</v>
      </c>
      <c r="B146" s="138" t="s">
        <v>1344</v>
      </c>
      <c r="C146" s="160" t="s">
        <v>55</v>
      </c>
      <c r="D146" s="160" t="s">
        <v>269</v>
      </c>
      <c r="E146" s="87" t="s">
        <v>538</v>
      </c>
      <c r="F146" s="161">
        <v>380.16</v>
      </c>
      <c r="G146" s="122">
        <v>45316.958333333336</v>
      </c>
      <c r="H146" s="122">
        <v>45316.9375</v>
      </c>
      <c r="I146" s="87" t="s">
        <v>539</v>
      </c>
      <c r="J146" s="123" t="s">
        <v>607</v>
      </c>
      <c r="K146" s="35" t="s">
        <v>1366</v>
      </c>
      <c r="L146" s="115" t="s">
        <v>1346</v>
      </c>
      <c r="M146" s="135" t="s">
        <v>1381</v>
      </c>
      <c r="N146" s="87"/>
      <c r="O146" s="87"/>
      <c r="P146" s="138"/>
      <c r="Q146" s="174">
        <f t="shared" si="4"/>
        <v>-2.0833333335758653E-2</v>
      </c>
    </row>
    <row r="147" spans="1:17">
      <c r="A147" s="159">
        <f t="shared" si="5"/>
        <v>145</v>
      </c>
      <c r="B147" s="138" t="s">
        <v>1344</v>
      </c>
      <c r="C147" s="160" t="s">
        <v>63</v>
      </c>
      <c r="D147" s="160" t="s">
        <v>269</v>
      </c>
      <c r="E147" s="87" t="s">
        <v>538</v>
      </c>
      <c r="F147" s="161">
        <v>238.68</v>
      </c>
      <c r="G147" s="122">
        <v>45316.958333333336</v>
      </c>
      <c r="H147" s="122">
        <v>45316.9375</v>
      </c>
      <c r="I147" s="87" t="s">
        <v>539</v>
      </c>
      <c r="J147" s="123" t="s">
        <v>607</v>
      </c>
      <c r="K147" s="35" t="s">
        <v>1366</v>
      </c>
      <c r="L147" s="115" t="s">
        <v>1346</v>
      </c>
      <c r="M147" s="135" t="s">
        <v>1381</v>
      </c>
      <c r="N147" s="87"/>
      <c r="O147" s="87"/>
      <c r="P147" s="138"/>
      <c r="Q147" s="174">
        <f t="shared" si="4"/>
        <v>-2.0833333335758653E-2</v>
      </c>
    </row>
    <row r="148" spans="1:17">
      <c r="A148" s="159">
        <f t="shared" si="5"/>
        <v>146</v>
      </c>
      <c r="B148" s="138" t="s">
        <v>1344</v>
      </c>
      <c r="C148" s="160" t="s">
        <v>631</v>
      </c>
      <c r="D148" s="160" t="s">
        <v>269</v>
      </c>
      <c r="E148" s="87" t="s">
        <v>538</v>
      </c>
      <c r="F148" s="161">
        <v>160.08000000000001</v>
      </c>
      <c r="G148" s="122">
        <v>45316.958333333336</v>
      </c>
      <c r="H148" s="122">
        <v>45316.9375</v>
      </c>
      <c r="I148" s="87" t="s">
        <v>539</v>
      </c>
      <c r="J148" s="123" t="s">
        <v>607</v>
      </c>
      <c r="K148" s="35" t="s">
        <v>1366</v>
      </c>
      <c r="L148" s="115" t="s">
        <v>1346</v>
      </c>
      <c r="M148" s="135" t="s">
        <v>1381</v>
      </c>
      <c r="N148" s="87"/>
      <c r="O148" s="87"/>
      <c r="P148" s="138"/>
      <c r="Q148" s="174">
        <f t="shared" si="4"/>
        <v>-2.0833333335758653E-2</v>
      </c>
    </row>
    <row r="149" spans="1:17">
      <c r="A149" s="159">
        <f t="shared" si="5"/>
        <v>147</v>
      </c>
      <c r="B149" s="138" t="s">
        <v>1344</v>
      </c>
      <c r="C149" s="160" t="s">
        <v>64</v>
      </c>
      <c r="D149" s="160" t="s">
        <v>269</v>
      </c>
      <c r="E149" s="87" t="s">
        <v>538</v>
      </c>
      <c r="F149" s="161">
        <v>143.52000000000001</v>
      </c>
      <c r="G149" s="122">
        <v>45316.958333333336</v>
      </c>
      <c r="H149" s="122">
        <v>45316.9375</v>
      </c>
      <c r="I149" s="87" t="s">
        <v>539</v>
      </c>
      <c r="J149" s="123" t="s">
        <v>607</v>
      </c>
      <c r="K149" s="35" t="s">
        <v>1366</v>
      </c>
      <c r="L149" s="115" t="s">
        <v>1346</v>
      </c>
      <c r="M149" s="135" t="s">
        <v>1381</v>
      </c>
      <c r="N149" s="87"/>
      <c r="O149" s="87"/>
      <c r="P149" s="138"/>
      <c r="Q149" s="174">
        <f t="shared" si="4"/>
        <v>-2.0833333335758653E-2</v>
      </c>
    </row>
    <row r="150" spans="1:17">
      <c r="A150" s="159">
        <f t="shared" si="5"/>
        <v>148</v>
      </c>
      <c r="B150" s="138" t="s">
        <v>1344</v>
      </c>
      <c r="C150" s="160" t="s">
        <v>981</v>
      </c>
      <c r="D150" s="160" t="s">
        <v>269</v>
      </c>
      <c r="E150" s="87" t="s">
        <v>538</v>
      </c>
      <c r="F150" s="161">
        <v>187.2</v>
      </c>
      <c r="G150" s="122">
        <v>45316.958333333336</v>
      </c>
      <c r="H150" s="122">
        <v>45316.9375</v>
      </c>
      <c r="I150" s="87" t="s">
        <v>539</v>
      </c>
      <c r="J150" s="123" t="s">
        <v>607</v>
      </c>
      <c r="K150" s="35" t="s">
        <v>1366</v>
      </c>
      <c r="L150" s="115" t="s">
        <v>1346</v>
      </c>
      <c r="M150" s="135" t="s">
        <v>1381</v>
      </c>
      <c r="N150" s="87"/>
      <c r="O150" s="87"/>
      <c r="P150" s="138"/>
      <c r="Q150" s="174">
        <f t="shared" si="4"/>
        <v>-2.0833333335758653E-2</v>
      </c>
    </row>
    <row r="151" spans="1:17">
      <c r="A151" s="159">
        <f t="shared" si="5"/>
        <v>149</v>
      </c>
      <c r="B151" s="138" t="s">
        <v>1344</v>
      </c>
      <c r="C151" s="160" t="s">
        <v>68</v>
      </c>
      <c r="D151" s="160" t="s">
        <v>269</v>
      </c>
      <c r="E151" s="87" t="s">
        <v>538</v>
      </c>
      <c r="F151" s="161">
        <v>388.08</v>
      </c>
      <c r="G151" s="122">
        <v>45316.958333333336</v>
      </c>
      <c r="H151" s="122">
        <v>45316.9375</v>
      </c>
      <c r="I151" s="87" t="s">
        <v>539</v>
      </c>
      <c r="J151" s="123" t="s">
        <v>607</v>
      </c>
      <c r="K151" s="35" t="s">
        <v>1366</v>
      </c>
      <c r="L151" s="115" t="s">
        <v>1346</v>
      </c>
      <c r="M151" s="135" t="s">
        <v>1381</v>
      </c>
      <c r="N151" s="87"/>
      <c r="O151" s="87"/>
      <c r="P151" s="138"/>
      <c r="Q151" s="174">
        <f t="shared" si="4"/>
        <v>-2.0833333335758653E-2</v>
      </c>
    </row>
    <row r="152" spans="1:17">
      <c r="A152" s="159">
        <f t="shared" si="5"/>
        <v>150</v>
      </c>
      <c r="B152" s="138" t="s">
        <v>1344</v>
      </c>
      <c r="C152" s="160" t="s">
        <v>632</v>
      </c>
      <c r="D152" s="160" t="s">
        <v>269</v>
      </c>
      <c r="E152" s="87" t="s">
        <v>538</v>
      </c>
      <c r="F152" s="161">
        <v>50.6</v>
      </c>
      <c r="G152" s="122">
        <v>45316.958333333336</v>
      </c>
      <c r="H152" s="122">
        <v>45316.9375</v>
      </c>
      <c r="I152" s="87" t="s">
        <v>539</v>
      </c>
      <c r="J152" s="123" t="s">
        <v>607</v>
      </c>
      <c r="K152" s="35" t="s">
        <v>1366</v>
      </c>
      <c r="L152" s="115" t="s">
        <v>1346</v>
      </c>
      <c r="M152" s="135" t="s">
        <v>1381</v>
      </c>
      <c r="N152" s="87"/>
      <c r="O152" s="87"/>
      <c r="P152" s="138"/>
      <c r="Q152" s="174">
        <f t="shared" si="4"/>
        <v>-2.0833333335758653E-2</v>
      </c>
    </row>
    <row r="153" spans="1:17">
      <c r="A153" s="159">
        <f t="shared" si="5"/>
        <v>151</v>
      </c>
      <c r="B153" s="138" t="s">
        <v>1344</v>
      </c>
      <c r="C153" s="160" t="s">
        <v>979</v>
      </c>
      <c r="D153" s="160" t="s">
        <v>269</v>
      </c>
      <c r="E153" s="87" t="s">
        <v>538</v>
      </c>
      <c r="F153" s="161">
        <v>300.28800000000001</v>
      </c>
      <c r="G153" s="122">
        <v>45316.958333333336</v>
      </c>
      <c r="H153" s="122">
        <v>45316.9375</v>
      </c>
      <c r="I153" s="87" t="s">
        <v>539</v>
      </c>
      <c r="J153" s="123" t="s">
        <v>607</v>
      </c>
      <c r="K153" s="35" t="s">
        <v>1366</v>
      </c>
      <c r="L153" s="115" t="s">
        <v>1346</v>
      </c>
      <c r="M153" s="135" t="s">
        <v>1381</v>
      </c>
      <c r="N153" s="87"/>
      <c r="O153" s="87"/>
      <c r="P153" s="138"/>
      <c r="Q153" s="174">
        <f t="shared" si="4"/>
        <v>-2.0833333335758653E-2</v>
      </c>
    </row>
    <row r="154" spans="1:17">
      <c r="A154" s="159">
        <f t="shared" si="5"/>
        <v>152</v>
      </c>
      <c r="B154" s="138" t="s">
        <v>1344</v>
      </c>
      <c r="C154" s="160" t="s">
        <v>71</v>
      </c>
      <c r="D154" s="160" t="s">
        <v>269</v>
      </c>
      <c r="E154" s="87" t="s">
        <v>538</v>
      </c>
      <c r="F154" s="161">
        <v>200.19200000000001</v>
      </c>
      <c r="G154" s="122">
        <v>45316.958333333336</v>
      </c>
      <c r="H154" s="122">
        <v>45316.9375</v>
      </c>
      <c r="I154" s="87" t="s">
        <v>539</v>
      </c>
      <c r="J154" s="123" t="s">
        <v>607</v>
      </c>
      <c r="K154" s="35" t="s">
        <v>1366</v>
      </c>
      <c r="L154" s="115" t="s">
        <v>1346</v>
      </c>
      <c r="M154" s="135" t="s">
        <v>1381</v>
      </c>
      <c r="N154" s="87"/>
      <c r="O154" s="87"/>
      <c r="P154" s="138"/>
      <c r="Q154" s="174">
        <f t="shared" si="4"/>
        <v>-2.0833333335758653E-2</v>
      </c>
    </row>
    <row r="155" spans="1:17">
      <c r="A155" s="159">
        <f t="shared" si="5"/>
        <v>153</v>
      </c>
      <c r="B155" s="138" t="s">
        <v>1344</v>
      </c>
      <c r="C155" s="160" t="s">
        <v>72</v>
      </c>
      <c r="D155" s="160" t="s">
        <v>269</v>
      </c>
      <c r="E155" s="87" t="s">
        <v>538</v>
      </c>
      <c r="F155" s="161">
        <v>190.08</v>
      </c>
      <c r="G155" s="122">
        <v>45316.958333333336</v>
      </c>
      <c r="H155" s="122">
        <v>45316.9375</v>
      </c>
      <c r="I155" s="87" t="s">
        <v>539</v>
      </c>
      <c r="J155" s="123" t="s">
        <v>607</v>
      </c>
      <c r="K155" s="35" t="s">
        <v>1366</v>
      </c>
      <c r="L155" s="115" t="s">
        <v>1346</v>
      </c>
      <c r="M155" s="135" t="s">
        <v>1381</v>
      </c>
      <c r="N155" s="87"/>
      <c r="O155" s="87"/>
      <c r="P155" s="138"/>
      <c r="Q155" s="174">
        <f t="shared" si="4"/>
        <v>-2.0833333335758653E-2</v>
      </c>
    </row>
    <row r="156" spans="1:17">
      <c r="A156" s="159">
        <f t="shared" si="5"/>
        <v>154</v>
      </c>
      <c r="B156" s="138" t="s">
        <v>1344</v>
      </c>
      <c r="C156" s="160" t="s">
        <v>74</v>
      </c>
      <c r="D156" s="160" t="s">
        <v>269</v>
      </c>
      <c r="E156" s="87" t="s">
        <v>538</v>
      </c>
      <c r="F156" s="161">
        <v>137.59200000000001</v>
      </c>
      <c r="G156" s="122">
        <v>45316.958333333336</v>
      </c>
      <c r="H156" s="122">
        <v>45316.9375</v>
      </c>
      <c r="I156" s="87" t="s">
        <v>539</v>
      </c>
      <c r="J156" s="123" t="s">
        <v>607</v>
      </c>
      <c r="K156" s="35" t="s">
        <v>1366</v>
      </c>
      <c r="L156" s="115" t="s">
        <v>1346</v>
      </c>
      <c r="M156" s="135" t="s">
        <v>1381</v>
      </c>
      <c r="N156" s="87"/>
      <c r="O156" s="87"/>
      <c r="P156" s="138"/>
      <c r="Q156" s="174">
        <f t="shared" si="4"/>
        <v>-2.0833333335758653E-2</v>
      </c>
    </row>
    <row r="157" spans="1:17">
      <c r="A157" s="159">
        <f t="shared" si="5"/>
        <v>155</v>
      </c>
      <c r="B157" s="138" t="s">
        <v>1344</v>
      </c>
      <c r="C157" s="160" t="s">
        <v>674</v>
      </c>
      <c r="D157" s="160" t="s">
        <v>269</v>
      </c>
      <c r="E157" s="87" t="s">
        <v>538</v>
      </c>
      <c r="F157" s="161">
        <v>215.208</v>
      </c>
      <c r="G157" s="122">
        <v>45316.958333333336</v>
      </c>
      <c r="H157" s="122">
        <v>45316.9375</v>
      </c>
      <c r="I157" s="87" t="s">
        <v>539</v>
      </c>
      <c r="J157" s="123" t="s">
        <v>607</v>
      </c>
      <c r="K157" s="35" t="s">
        <v>1366</v>
      </c>
      <c r="L157" s="115" t="s">
        <v>1346</v>
      </c>
      <c r="M157" s="135" t="s">
        <v>1381</v>
      </c>
      <c r="N157" s="87"/>
      <c r="O157" s="87"/>
      <c r="P157" s="138"/>
      <c r="Q157" s="174">
        <f t="shared" si="4"/>
        <v>-2.0833333335758653E-2</v>
      </c>
    </row>
    <row r="158" spans="1:17">
      <c r="A158" s="159">
        <f t="shared" si="5"/>
        <v>156</v>
      </c>
      <c r="B158" s="138" t="s">
        <v>1344</v>
      </c>
      <c r="C158" s="160" t="s">
        <v>634</v>
      </c>
      <c r="D158" s="160" t="s">
        <v>269</v>
      </c>
      <c r="E158" s="87" t="s">
        <v>538</v>
      </c>
      <c r="F158" s="161">
        <v>1076.4000000000001</v>
      </c>
      <c r="G158" s="122">
        <v>45316.958333333336</v>
      </c>
      <c r="H158" s="122">
        <v>45316.9375</v>
      </c>
      <c r="I158" s="87" t="s">
        <v>539</v>
      </c>
      <c r="J158" s="123" t="s">
        <v>607</v>
      </c>
      <c r="K158" s="35" t="s">
        <v>1366</v>
      </c>
      <c r="L158" s="115" t="s">
        <v>1346</v>
      </c>
      <c r="M158" s="135" t="s">
        <v>1381</v>
      </c>
      <c r="N158" s="87"/>
      <c r="O158" s="87"/>
      <c r="P158" s="138"/>
      <c r="Q158" s="174">
        <f t="shared" si="4"/>
        <v>-2.0833333335758653E-2</v>
      </c>
    </row>
    <row r="159" spans="1:17">
      <c r="A159" s="159">
        <f t="shared" si="5"/>
        <v>157</v>
      </c>
      <c r="B159" s="138" t="s">
        <v>1344</v>
      </c>
      <c r="C159" s="160" t="s">
        <v>734</v>
      </c>
      <c r="D159" s="160" t="s">
        <v>269</v>
      </c>
      <c r="E159" s="87" t="s">
        <v>538</v>
      </c>
      <c r="F159" s="161">
        <v>43.956000000000003</v>
      </c>
      <c r="G159" s="122">
        <v>45316.958333333336</v>
      </c>
      <c r="H159" s="122">
        <v>45316.9375</v>
      </c>
      <c r="I159" s="87" t="s">
        <v>539</v>
      </c>
      <c r="J159" s="123" t="s">
        <v>607</v>
      </c>
      <c r="K159" s="35" t="s">
        <v>1366</v>
      </c>
      <c r="L159" s="115" t="s">
        <v>1346</v>
      </c>
      <c r="M159" s="135" t="s">
        <v>1381</v>
      </c>
      <c r="N159" s="87"/>
      <c r="O159" s="87"/>
      <c r="P159" s="138"/>
      <c r="Q159" s="174">
        <f t="shared" si="4"/>
        <v>-2.0833333335758653E-2</v>
      </c>
    </row>
    <row r="160" spans="1:17">
      <c r="A160" s="159">
        <f t="shared" si="5"/>
        <v>158</v>
      </c>
      <c r="B160" s="138" t="s">
        <v>1344</v>
      </c>
      <c r="C160" s="160" t="s">
        <v>78</v>
      </c>
      <c r="D160" s="160" t="s">
        <v>269</v>
      </c>
      <c r="E160" s="87" t="s">
        <v>538</v>
      </c>
      <c r="F160" s="161">
        <v>156.024</v>
      </c>
      <c r="G160" s="122">
        <v>45316.958333333336</v>
      </c>
      <c r="H160" s="122">
        <v>45316.9375</v>
      </c>
      <c r="I160" s="87" t="s">
        <v>539</v>
      </c>
      <c r="J160" s="123" t="s">
        <v>607</v>
      </c>
      <c r="K160" s="35" t="s">
        <v>1366</v>
      </c>
      <c r="L160" s="115" t="s">
        <v>1346</v>
      </c>
      <c r="M160" s="135" t="s">
        <v>1381</v>
      </c>
      <c r="N160" s="87"/>
      <c r="O160" s="87"/>
      <c r="P160" s="138"/>
      <c r="Q160" s="174">
        <f t="shared" si="4"/>
        <v>-2.0833333335758653E-2</v>
      </c>
    </row>
    <row r="161" spans="1:17">
      <c r="A161" s="159">
        <f t="shared" si="5"/>
        <v>159</v>
      </c>
      <c r="B161" s="138" t="s">
        <v>1344</v>
      </c>
      <c r="C161" s="160" t="s">
        <v>79</v>
      </c>
      <c r="D161" s="160" t="s">
        <v>269</v>
      </c>
      <c r="E161" s="87" t="s">
        <v>538</v>
      </c>
      <c r="F161" s="161">
        <v>34.917999999999999</v>
      </c>
      <c r="G161" s="122">
        <v>45316.958333333336</v>
      </c>
      <c r="H161" s="122">
        <v>45316.9375</v>
      </c>
      <c r="I161" s="87" t="s">
        <v>539</v>
      </c>
      <c r="J161" s="123" t="s">
        <v>607</v>
      </c>
      <c r="K161" s="35" t="s">
        <v>1366</v>
      </c>
      <c r="L161" s="115" t="s">
        <v>1346</v>
      </c>
      <c r="M161" s="135" t="s">
        <v>1381</v>
      </c>
      <c r="N161" s="87"/>
      <c r="O161" s="87"/>
      <c r="P161" s="138"/>
      <c r="Q161" s="174">
        <f t="shared" si="4"/>
        <v>-2.0833333335758653E-2</v>
      </c>
    </row>
    <row r="162" spans="1:17">
      <c r="A162" s="159">
        <f t="shared" si="5"/>
        <v>160</v>
      </c>
      <c r="B162" s="138" t="s">
        <v>1344</v>
      </c>
      <c r="C162" s="160" t="s">
        <v>759</v>
      </c>
      <c r="D162" s="160" t="s">
        <v>269</v>
      </c>
      <c r="E162" s="87" t="s">
        <v>538</v>
      </c>
      <c r="F162" s="161">
        <v>3.0419999999999998</v>
      </c>
      <c r="G162" s="122">
        <v>45316.958333333336</v>
      </c>
      <c r="H162" s="122">
        <v>45316.9375</v>
      </c>
      <c r="I162" s="87" t="s">
        <v>539</v>
      </c>
      <c r="J162" s="123" t="s">
        <v>607</v>
      </c>
      <c r="K162" s="35" t="s">
        <v>1366</v>
      </c>
      <c r="L162" s="115" t="s">
        <v>1346</v>
      </c>
      <c r="M162" s="135" t="s">
        <v>1381</v>
      </c>
      <c r="N162" s="87"/>
      <c r="O162" s="87"/>
      <c r="P162" s="138"/>
      <c r="Q162" s="174">
        <f t="shared" si="4"/>
        <v>-2.0833333335758653E-2</v>
      </c>
    </row>
    <row r="163" spans="1:17">
      <c r="A163" s="159">
        <f t="shared" si="5"/>
        <v>161</v>
      </c>
      <c r="B163" s="138" t="s">
        <v>1344</v>
      </c>
      <c r="C163" s="160" t="s">
        <v>760</v>
      </c>
      <c r="D163" s="160" t="s">
        <v>269</v>
      </c>
      <c r="E163" s="87" t="s">
        <v>538</v>
      </c>
      <c r="F163" s="161">
        <v>127.616</v>
      </c>
      <c r="G163" s="122">
        <v>45316.958333333336</v>
      </c>
      <c r="H163" s="122">
        <v>45316.9375</v>
      </c>
      <c r="I163" s="87" t="s">
        <v>539</v>
      </c>
      <c r="J163" s="123" t="s">
        <v>607</v>
      </c>
      <c r="K163" s="35" t="s">
        <v>1366</v>
      </c>
      <c r="L163" s="115" t="s">
        <v>1346</v>
      </c>
      <c r="M163" s="135" t="s">
        <v>1381</v>
      </c>
      <c r="N163" s="87"/>
      <c r="O163" s="87"/>
      <c r="P163" s="138"/>
      <c r="Q163" s="174">
        <f t="shared" si="4"/>
        <v>-2.0833333335758653E-2</v>
      </c>
    </row>
    <row r="164" spans="1:17">
      <c r="A164" s="159">
        <f t="shared" si="5"/>
        <v>162</v>
      </c>
      <c r="B164" s="138" t="s">
        <v>1344</v>
      </c>
      <c r="C164" s="160" t="s">
        <v>81</v>
      </c>
      <c r="D164" s="160" t="s">
        <v>269</v>
      </c>
      <c r="E164" s="87" t="s">
        <v>538</v>
      </c>
      <c r="F164" s="161">
        <v>127.616</v>
      </c>
      <c r="G164" s="122">
        <v>45316.958333333336</v>
      </c>
      <c r="H164" s="122">
        <v>45316.9375</v>
      </c>
      <c r="I164" s="87" t="s">
        <v>539</v>
      </c>
      <c r="J164" s="123" t="s">
        <v>607</v>
      </c>
      <c r="K164" s="35" t="s">
        <v>1366</v>
      </c>
      <c r="L164" s="115" t="s">
        <v>1346</v>
      </c>
      <c r="M164" s="135" t="s">
        <v>1381</v>
      </c>
      <c r="N164" s="87"/>
      <c r="O164" s="87"/>
      <c r="P164" s="138"/>
      <c r="Q164" s="174">
        <f t="shared" si="4"/>
        <v>-2.0833333335758653E-2</v>
      </c>
    </row>
    <row r="165" spans="1:17">
      <c r="A165" s="159">
        <f t="shared" si="5"/>
        <v>163</v>
      </c>
      <c r="B165" s="138" t="s">
        <v>1344</v>
      </c>
      <c r="C165" s="160" t="s">
        <v>84</v>
      </c>
      <c r="D165" s="160" t="s">
        <v>269</v>
      </c>
      <c r="E165" s="87" t="s">
        <v>538</v>
      </c>
      <c r="F165" s="161">
        <v>52.92</v>
      </c>
      <c r="G165" s="122">
        <v>45316.958333333336</v>
      </c>
      <c r="H165" s="122">
        <v>45316.9375</v>
      </c>
      <c r="I165" s="87" t="s">
        <v>539</v>
      </c>
      <c r="J165" s="123" t="s">
        <v>607</v>
      </c>
      <c r="K165" s="35" t="s">
        <v>1366</v>
      </c>
      <c r="L165" s="115" t="s">
        <v>1346</v>
      </c>
      <c r="M165" s="135" t="s">
        <v>1381</v>
      </c>
      <c r="N165" s="87"/>
      <c r="O165" s="87"/>
      <c r="P165" s="138"/>
      <c r="Q165" s="174">
        <f t="shared" si="4"/>
        <v>-2.0833333335758653E-2</v>
      </c>
    </row>
    <row r="166" spans="1:17">
      <c r="A166" s="159">
        <f t="shared" si="5"/>
        <v>164</v>
      </c>
      <c r="B166" s="138" t="s">
        <v>1344</v>
      </c>
      <c r="C166" s="160" t="s">
        <v>85</v>
      </c>
      <c r="D166" s="160" t="s">
        <v>269</v>
      </c>
      <c r="E166" s="87" t="s">
        <v>538</v>
      </c>
      <c r="F166" s="161">
        <v>190.8</v>
      </c>
      <c r="G166" s="122">
        <v>45316.958333333336</v>
      </c>
      <c r="H166" s="122">
        <v>45316.9375</v>
      </c>
      <c r="I166" s="87" t="s">
        <v>539</v>
      </c>
      <c r="J166" s="123" t="s">
        <v>607</v>
      </c>
      <c r="K166" s="35" t="s">
        <v>1366</v>
      </c>
      <c r="L166" s="115" t="s">
        <v>1346</v>
      </c>
      <c r="M166" s="135" t="s">
        <v>1381</v>
      </c>
      <c r="N166" s="87"/>
      <c r="O166" s="87"/>
      <c r="P166" s="138"/>
      <c r="Q166" s="174">
        <f t="shared" si="4"/>
        <v>-2.0833333335758653E-2</v>
      </c>
    </row>
    <row r="167" spans="1:17">
      <c r="A167" s="159">
        <f t="shared" si="5"/>
        <v>165</v>
      </c>
      <c r="B167" s="138" t="s">
        <v>1344</v>
      </c>
      <c r="C167" s="160" t="s">
        <v>86</v>
      </c>
      <c r="D167" s="160" t="s">
        <v>269</v>
      </c>
      <c r="E167" s="87" t="s">
        <v>538</v>
      </c>
      <c r="F167" s="161">
        <v>199.32</v>
      </c>
      <c r="G167" s="122">
        <v>45316.958333333336</v>
      </c>
      <c r="H167" s="122">
        <v>45316.9375</v>
      </c>
      <c r="I167" s="87" t="s">
        <v>539</v>
      </c>
      <c r="J167" s="123" t="s">
        <v>607</v>
      </c>
      <c r="K167" s="35" t="s">
        <v>1366</v>
      </c>
      <c r="L167" s="115" t="s">
        <v>1346</v>
      </c>
      <c r="M167" s="135" t="s">
        <v>1381</v>
      </c>
      <c r="N167" s="87"/>
      <c r="O167" s="87"/>
      <c r="P167" s="138"/>
      <c r="Q167" s="174">
        <f t="shared" si="4"/>
        <v>-2.0833333335758653E-2</v>
      </c>
    </row>
    <row r="168" spans="1:17">
      <c r="A168" s="159">
        <f t="shared" si="5"/>
        <v>166</v>
      </c>
      <c r="B168" s="138" t="s">
        <v>1344</v>
      </c>
      <c r="C168" s="160" t="s">
        <v>88</v>
      </c>
      <c r="D168" s="160" t="s">
        <v>269</v>
      </c>
      <c r="E168" s="87" t="s">
        <v>538</v>
      </c>
      <c r="F168" s="161">
        <v>68.629000000000005</v>
      </c>
      <c r="G168" s="122">
        <v>45316.958333333336</v>
      </c>
      <c r="H168" s="122">
        <v>45316.9375</v>
      </c>
      <c r="I168" s="87" t="s">
        <v>539</v>
      </c>
      <c r="J168" s="123" t="s">
        <v>607</v>
      </c>
      <c r="K168" s="35" t="s">
        <v>1366</v>
      </c>
      <c r="L168" s="115" t="s">
        <v>1346</v>
      </c>
      <c r="M168" s="135" t="s">
        <v>1381</v>
      </c>
      <c r="N168" s="87"/>
      <c r="O168" s="87"/>
      <c r="P168" s="138"/>
      <c r="Q168" s="174">
        <f t="shared" si="4"/>
        <v>-2.0833333335758653E-2</v>
      </c>
    </row>
    <row r="169" spans="1:17">
      <c r="A169" s="159">
        <f t="shared" si="5"/>
        <v>167</v>
      </c>
      <c r="B169" s="138" t="s">
        <v>1344</v>
      </c>
      <c r="C169" s="160" t="s">
        <v>293</v>
      </c>
      <c r="D169" s="160" t="s">
        <v>269</v>
      </c>
      <c r="E169" s="87" t="s">
        <v>538</v>
      </c>
      <c r="F169" s="161">
        <v>29.971</v>
      </c>
      <c r="G169" s="122">
        <v>45316.958333333336</v>
      </c>
      <c r="H169" s="122">
        <v>45316.9375</v>
      </c>
      <c r="I169" s="87" t="s">
        <v>539</v>
      </c>
      <c r="J169" s="123" t="s">
        <v>607</v>
      </c>
      <c r="K169" s="35" t="s">
        <v>1366</v>
      </c>
      <c r="L169" s="115" t="s">
        <v>1346</v>
      </c>
      <c r="M169" s="135" t="s">
        <v>1381</v>
      </c>
      <c r="N169" s="87"/>
      <c r="O169" s="87"/>
      <c r="P169" s="138"/>
      <c r="Q169" s="174">
        <f t="shared" si="4"/>
        <v>-2.0833333335758653E-2</v>
      </c>
    </row>
    <row r="170" spans="1:17">
      <c r="A170" s="159">
        <f t="shared" si="5"/>
        <v>168</v>
      </c>
      <c r="B170" s="138" t="s">
        <v>1344</v>
      </c>
      <c r="C170" s="160" t="s">
        <v>1130</v>
      </c>
      <c r="D170" s="160" t="s">
        <v>269</v>
      </c>
      <c r="E170" s="87" t="s">
        <v>538</v>
      </c>
      <c r="F170" s="161">
        <v>254.8</v>
      </c>
      <c r="G170" s="122">
        <v>45316.958333333336</v>
      </c>
      <c r="H170" s="122">
        <v>45316.9375</v>
      </c>
      <c r="I170" s="87" t="s">
        <v>539</v>
      </c>
      <c r="J170" s="123" t="s">
        <v>607</v>
      </c>
      <c r="K170" s="35" t="s">
        <v>1366</v>
      </c>
      <c r="L170" s="115" t="s">
        <v>1346</v>
      </c>
      <c r="M170" s="135" t="s">
        <v>1381</v>
      </c>
      <c r="N170" s="87"/>
      <c r="O170" s="87"/>
      <c r="P170" s="138"/>
      <c r="Q170" s="174">
        <f t="shared" si="4"/>
        <v>-2.0833333335758653E-2</v>
      </c>
    </row>
    <row r="171" spans="1:17">
      <c r="A171" s="159">
        <f t="shared" si="5"/>
        <v>169</v>
      </c>
      <c r="B171" s="138" t="s">
        <v>1344</v>
      </c>
      <c r="C171" s="160" t="s">
        <v>1364</v>
      </c>
      <c r="D171" s="160" t="s">
        <v>269</v>
      </c>
      <c r="E171" s="87" t="s">
        <v>538</v>
      </c>
      <c r="F171" s="161">
        <v>53.6</v>
      </c>
      <c r="G171" s="122">
        <v>45316.958333333336</v>
      </c>
      <c r="H171" s="122">
        <v>45316.9375</v>
      </c>
      <c r="I171" s="87" t="s">
        <v>539</v>
      </c>
      <c r="J171" s="123" t="s">
        <v>607</v>
      </c>
      <c r="K171" s="35" t="s">
        <v>1366</v>
      </c>
      <c r="L171" s="115" t="s">
        <v>1346</v>
      </c>
      <c r="M171" s="135" t="s">
        <v>1381</v>
      </c>
      <c r="N171" s="87"/>
      <c r="O171" s="87"/>
      <c r="P171" s="138"/>
      <c r="Q171" s="174">
        <f t="shared" si="4"/>
        <v>-2.0833333335758653E-2</v>
      </c>
    </row>
    <row r="172" spans="1:17">
      <c r="A172" s="159">
        <f t="shared" si="5"/>
        <v>170</v>
      </c>
      <c r="B172" s="138" t="s">
        <v>1344</v>
      </c>
      <c r="C172" s="160" t="s">
        <v>1110</v>
      </c>
      <c r="D172" s="160" t="s">
        <v>269</v>
      </c>
      <c r="E172" s="87" t="s">
        <v>538</v>
      </c>
      <c r="F172" s="161">
        <v>190.44</v>
      </c>
      <c r="G172" s="122">
        <v>45316.958333333336</v>
      </c>
      <c r="H172" s="122">
        <v>45316.9375</v>
      </c>
      <c r="I172" s="87" t="s">
        <v>539</v>
      </c>
      <c r="J172" s="123" t="s">
        <v>607</v>
      </c>
      <c r="K172" s="35" t="s">
        <v>1366</v>
      </c>
      <c r="L172" s="115" t="s">
        <v>1346</v>
      </c>
      <c r="M172" s="135" t="s">
        <v>1381</v>
      </c>
      <c r="N172" s="87"/>
      <c r="O172" s="87"/>
      <c r="P172" s="138"/>
      <c r="Q172" s="174">
        <f t="shared" si="4"/>
        <v>-2.0833333335758653E-2</v>
      </c>
    </row>
    <row r="173" spans="1:17">
      <c r="A173" s="159">
        <f t="shared" si="5"/>
        <v>171</v>
      </c>
      <c r="B173" s="138" t="s">
        <v>1344</v>
      </c>
      <c r="C173" s="160" t="s">
        <v>1111</v>
      </c>
      <c r="D173" s="160" t="s">
        <v>269</v>
      </c>
      <c r="E173" s="87" t="s">
        <v>538</v>
      </c>
      <c r="F173" s="161">
        <v>1804.8</v>
      </c>
      <c r="G173" s="122">
        <v>45316.958333333336</v>
      </c>
      <c r="H173" s="122">
        <v>45316.9375</v>
      </c>
      <c r="I173" s="87" t="s">
        <v>539</v>
      </c>
      <c r="J173" s="123" t="s">
        <v>607</v>
      </c>
      <c r="K173" s="35" t="s">
        <v>1366</v>
      </c>
      <c r="L173" s="115" t="s">
        <v>1346</v>
      </c>
      <c r="M173" s="135" t="s">
        <v>1381</v>
      </c>
      <c r="N173" s="87"/>
      <c r="O173" s="87"/>
      <c r="P173" s="138"/>
      <c r="Q173" s="174">
        <f t="shared" si="4"/>
        <v>-2.0833333335758653E-2</v>
      </c>
    </row>
    <row r="174" spans="1:17">
      <c r="A174" s="159">
        <f t="shared" si="5"/>
        <v>172</v>
      </c>
      <c r="B174" s="138" t="s">
        <v>1344</v>
      </c>
      <c r="C174" s="160" t="s">
        <v>789</v>
      </c>
      <c r="D174" s="160" t="s">
        <v>269</v>
      </c>
      <c r="E174" s="87" t="s">
        <v>538</v>
      </c>
      <c r="F174" s="161">
        <v>347.2</v>
      </c>
      <c r="G174" s="122">
        <v>45316.958333333336</v>
      </c>
      <c r="H174" s="122">
        <v>45316.9375</v>
      </c>
      <c r="I174" s="87" t="s">
        <v>539</v>
      </c>
      <c r="J174" s="123" t="s">
        <v>607</v>
      </c>
      <c r="K174" s="35" t="s">
        <v>1366</v>
      </c>
      <c r="L174" s="115" t="s">
        <v>1346</v>
      </c>
      <c r="M174" s="135" t="s">
        <v>1381</v>
      </c>
      <c r="N174" s="87"/>
      <c r="O174" s="87"/>
      <c r="P174" s="138"/>
      <c r="Q174" s="174">
        <f t="shared" si="4"/>
        <v>-2.0833333335758653E-2</v>
      </c>
    </row>
    <row r="175" spans="1:17">
      <c r="A175" s="159">
        <f t="shared" si="5"/>
        <v>173</v>
      </c>
      <c r="B175" s="138" t="s">
        <v>1344</v>
      </c>
      <c r="C175" s="160" t="s">
        <v>978</v>
      </c>
      <c r="D175" s="160" t="s">
        <v>269</v>
      </c>
      <c r="E175" s="87" t="s">
        <v>538</v>
      </c>
      <c r="F175" s="161">
        <v>182.16</v>
      </c>
      <c r="G175" s="122">
        <v>45316.958333333336</v>
      </c>
      <c r="H175" s="122">
        <v>45316.9375</v>
      </c>
      <c r="I175" s="87" t="s">
        <v>539</v>
      </c>
      <c r="J175" s="123" t="s">
        <v>607</v>
      </c>
      <c r="K175" s="35" t="s">
        <v>1366</v>
      </c>
      <c r="L175" s="115" t="s">
        <v>1346</v>
      </c>
      <c r="M175" s="135" t="s">
        <v>1381</v>
      </c>
      <c r="N175" s="87"/>
      <c r="O175" s="87"/>
      <c r="P175" s="138"/>
      <c r="Q175" s="174">
        <f t="shared" si="4"/>
        <v>-2.0833333335758653E-2</v>
      </c>
    </row>
    <row r="176" spans="1:17">
      <c r="A176" s="159">
        <f t="shared" si="5"/>
        <v>174</v>
      </c>
      <c r="B176" s="138" t="s">
        <v>1344</v>
      </c>
      <c r="C176" s="160" t="s">
        <v>958</v>
      </c>
      <c r="D176" s="160" t="s">
        <v>269</v>
      </c>
      <c r="E176" s="87" t="s">
        <v>538</v>
      </c>
      <c r="F176" s="161">
        <v>1839.76</v>
      </c>
      <c r="G176" s="122">
        <v>45316.958333333336</v>
      </c>
      <c r="H176" s="122">
        <v>45316.9375</v>
      </c>
      <c r="I176" s="87" t="s">
        <v>539</v>
      </c>
      <c r="J176" s="123" t="s">
        <v>607</v>
      </c>
      <c r="K176" s="35" t="s">
        <v>1366</v>
      </c>
      <c r="L176" s="115" t="s">
        <v>1346</v>
      </c>
      <c r="M176" s="135" t="s">
        <v>1381</v>
      </c>
      <c r="N176" s="87"/>
      <c r="O176" s="87"/>
      <c r="P176" s="138"/>
      <c r="Q176" s="174">
        <f t="shared" si="4"/>
        <v>-2.0833333335758653E-2</v>
      </c>
    </row>
    <row r="177" spans="1:17">
      <c r="A177" s="159">
        <f t="shared" si="5"/>
        <v>175</v>
      </c>
      <c r="B177" s="138" t="s">
        <v>1344</v>
      </c>
      <c r="C177" s="160" t="s">
        <v>971</v>
      </c>
      <c r="D177" s="160" t="s">
        <v>269</v>
      </c>
      <c r="E177" s="87" t="s">
        <v>538</v>
      </c>
      <c r="F177" s="161">
        <v>1170.24</v>
      </c>
      <c r="G177" s="122">
        <v>45316.958333333336</v>
      </c>
      <c r="H177" s="122">
        <v>45316.9375</v>
      </c>
      <c r="I177" s="87" t="s">
        <v>539</v>
      </c>
      <c r="J177" s="123" t="s">
        <v>607</v>
      </c>
      <c r="K177" s="35" t="s">
        <v>1366</v>
      </c>
      <c r="L177" s="115" t="s">
        <v>1346</v>
      </c>
      <c r="M177" s="135" t="s">
        <v>1381</v>
      </c>
      <c r="N177" s="87"/>
      <c r="O177" s="87"/>
      <c r="P177" s="138"/>
      <c r="Q177" s="174">
        <f t="shared" si="4"/>
        <v>-2.0833333335758653E-2</v>
      </c>
    </row>
    <row r="178" spans="1:17">
      <c r="A178" s="159">
        <f t="shared" si="5"/>
        <v>176</v>
      </c>
      <c r="B178" s="138" t="s">
        <v>1344</v>
      </c>
      <c r="C178" s="160" t="s">
        <v>1157</v>
      </c>
      <c r="D178" s="160" t="s">
        <v>269</v>
      </c>
      <c r="E178" s="87" t="s">
        <v>538</v>
      </c>
      <c r="F178" s="161">
        <v>751.77599999999995</v>
      </c>
      <c r="G178" s="122">
        <v>45316.958333333336</v>
      </c>
      <c r="H178" s="122">
        <v>45316.9375</v>
      </c>
      <c r="I178" s="87" t="s">
        <v>539</v>
      </c>
      <c r="J178" s="123" t="s">
        <v>607</v>
      </c>
      <c r="K178" s="35" t="s">
        <v>1366</v>
      </c>
      <c r="L178" s="115" t="s">
        <v>1346</v>
      </c>
      <c r="M178" s="135" t="s">
        <v>1381</v>
      </c>
      <c r="N178" s="87"/>
      <c r="O178" s="87"/>
      <c r="P178" s="138"/>
      <c r="Q178" s="174">
        <f t="shared" si="4"/>
        <v>-2.0833333335758653E-2</v>
      </c>
    </row>
    <row r="179" spans="1:17">
      <c r="A179" s="159">
        <f t="shared" si="5"/>
        <v>177</v>
      </c>
      <c r="B179" s="138" t="s">
        <v>1344</v>
      </c>
      <c r="C179" s="160" t="s">
        <v>1268</v>
      </c>
      <c r="D179" s="160" t="s">
        <v>269</v>
      </c>
      <c r="E179" s="87" t="s">
        <v>538</v>
      </c>
      <c r="F179" s="161">
        <v>589.24800000000005</v>
      </c>
      <c r="G179" s="122">
        <v>45316.958333333336</v>
      </c>
      <c r="H179" s="122">
        <v>45316.9375</v>
      </c>
      <c r="I179" s="87" t="s">
        <v>539</v>
      </c>
      <c r="J179" s="123" t="s">
        <v>607</v>
      </c>
      <c r="K179" s="35" t="s">
        <v>1366</v>
      </c>
      <c r="L179" s="115" t="s">
        <v>1346</v>
      </c>
      <c r="M179" s="135" t="s">
        <v>1381</v>
      </c>
      <c r="N179" s="87"/>
      <c r="O179" s="87"/>
      <c r="P179" s="138"/>
      <c r="Q179" s="174">
        <f t="shared" si="4"/>
        <v>-2.0833333335758653E-2</v>
      </c>
    </row>
    <row r="180" spans="1:17">
      <c r="A180" s="159">
        <f t="shared" si="5"/>
        <v>178</v>
      </c>
      <c r="B180" s="138" t="s">
        <v>1344</v>
      </c>
      <c r="C180" s="160" t="s">
        <v>943</v>
      </c>
      <c r="D180" s="160" t="s">
        <v>269</v>
      </c>
      <c r="E180" s="87" t="s">
        <v>538</v>
      </c>
      <c r="F180" s="161">
        <v>171.58</v>
      </c>
      <c r="G180" s="122">
        <v>45316.958333333336</v>
      </c>
      <c r="H180" s="122">
        <v>45316.9375</v>
      </c>
      <c r="I180" s="87" t="s">
        <v>539</v>
      </c>
      <c r="J180" s="123" t="s">
        <v>607</v>
      </c>
      <c r="K180" s="35" t="s">
        <v>1366</v>
      </c>
      <c r="L180" s="115" t="s">
        <v>1346</v>
      </c>
      <c r="M180" s="135" t="s">
        <v>1381</v>
      </c>
      <c r="N180" s="87"/>
      <c r="O180" s="87"/>
      <c r="P180" s="138"/>
      <c r="Q180" s="174">
        <f t="shared" si="4"/>
        <v>-2.0833333335758653E-2</v>
      </c>
    </row>
    <row r="181" spans="1:17">
      <c r="A181" s="159">
        <f t="shared" si="5"/>
        <v>179</v>
      </c>
      <c r="B181" s="138" t="s">
        <v>1344</v>
      </c>
      <c r="C181" s="160" t="s">
        <v>92</v>
      </c>
      <c r="D181" s="160" t="s">
        <v>269</v>
      </c>
      <c r="E181" s="87" t="s">
        <v>538</v>
      </c>
      <c r="F181" s="161">
        <v>171.58</v>
      </c>
      <c r="G181" s="122">
        <v>45316.958333333336</v>
      </c>
      <c r="H181" s="122">
        <v>45316.9375</v>
      </c>
      <c r="I181" s="87" t="s">
        <v>539</v>
      </c>
      <c r="J181" s="123" t="s">
        <v>607</v>
      </c>
      <c r="K181" s="35" t="s">
        <v>1366</v>
      </c>
      <c r="L181" s="115" t="s">
        <v>1346</v>
      </c>
      <c r="M181" s="135" t="s">
        <v>1381</v>
      </c>
      <c r="N181" s="87"/>
      <c r="O181" s="87"/>
      <c r="P181" s="138"/>
      <c r="Q181" s="174">
        <f t="shared" si="4"/>
        <v>-2.0833333335758653E-2</v>
      </c>
    </row>
    <row r="182" spans="1:17">
      <c r="A182" s="159">
        <f t="shared" si="5"/>
        <v>180</v>
      </c>
      <c r="B182" s="138" t="s">
        <v>1344</v>
      </c>
      <c r="C182" s="160" t="s">
        <v>93</v>
      </c>
      <c r="D182" s="160" t="s">
        <v>269</v>
      </c>
      <c r="E182" s="87" t="s">
        <v>538</v>
      </c>
      <c r="F182" s="161" t="e">
        <v>#N/A</v>
      </c>
      <c r="G182" s="122">
        <v>45316.958333333336</v>
      </c>
      <c r="H182" s="122">
        <v>45316.9375</v>
      </c>
      <c r="I182" s="87" t="s">
        <v>539</v>
      </c>
      <c r="J182" s="123" t="s">
        <v>607</v>
      </c>
      <c r="K182" s="35" t="s">
        <v>1366</v>
      </c>
      <c r="L182" s="115" t="s">
        <v>1346</v>
      </c>
      <c r="M182" s="135" t="s">
        <v>1381</v>
      </c>
      <c r="N182" s="87"/>
      <c r="O182" s="87"/>
      <c r="P182" s="138"/>
      <c r="Q182" s="174">
        <f t="shared" si="4"/>
        <v>-2.0833333335758653E-2</v>
      </c>
    </row>
    <row r="183" spans="1:17">
      <c r="A183" s="159">
        <f t="shared" si="5"/>
        <v>181</v>
      </c>
      <c r="B183" s="138" t="s">
        <v>1344</v>
      </c>
      <c r="C183" s="160" t="s">
        <v>834</v>
      </c>
      <c r="D183" s="160" t="s">
        <v>269</v>
      </c>
      <c r="E183" s="87" t="s">
        <v>538</v>
      </c>
      <c r="F183" s="161" t="e">
        <v>#N/A</v>
      </c>
      <c r="G183" s="122">
        <v>45316.958333333336</v>
      </c>
      <c r="H183" s="122">
        <v>45316.9375</v>
      </c>
      <c r="I183" s="87" t="s">
        <v>539</v>
      </c>
      <c r="J183" s="123" t="s">
        <v>607</v>
      </c>
      <c r="K183" s="35" t="s">
        <v>1366</v>
      </c>
      <c r="L183" s="115" t="s">
        <v>1346</v>
      </c>
      <c r="M183" s="135" t="s">
        <v>1381</v>
      </c>
      <c r="N183" s="87"/>
      <c r="O183" s="87"/>
      <c r="P183" s="138"/>
      <c r="Q183" s="174">
        <f t="shared" si="4"/>
        <v>-2.0833333335758653E-2</v>
      </c>
    </row>
    <row r="184" spans="1:17">
      <c r="A184" s="159">
        <f t="shared" si="5"/>
        <v>182</v>
      </c>
      <c r="B184" s="138" t="s">
        <v>1344</v>
      </c>
      <c r="C184" s="160" t="s">
        <v>835</v>
      </c>
      <c r="D184" s="160" t="s">
        <v>269</v>
      </c>
      <c r="E184" s="87" t="s">
        <v>538</v>
      </c>
      <c r="F184" s="161">
        <v>244.2</v>
      </c>
      <c r="G184" s="122">
        <v>45316.958333333336</v>
      </c>
      <c r="H184" s="122">
        <v>45316.9375</v>
      </c>
      <c r="I184" s="87" t="s">
        <v>539</v>
      </c>
      <c r="J184" s="123" t="s">
        <v>607</v>
      </c>
      <c r="K184" s="35" t="s">
        <v>1366</v>
      </c>
      <c r="L184" s="115" t="s">
        <v>1346</v>
      </c>
      <c r="M184" s="135" t="s">
        <v>1381</v>
      </c>
      <c r="N184" s="87"/>
      <c r="O184" s="87"/>
      <c r="P184" s="138"/>
      <c r="Q184" s="174">
        <f t="shared" si="4"/>
        <v>-2.0833333335758653E-2</v>
      </c>
    </row>
    <row r="185" spans="1:17">
      <c r="A185" s="159">
        <f t="shared" si="5"/>
        <v>183</v>
      </c>
      <c r="B185" s="138" t="s">
        <v>1344</v>
      </c>
      <c r="C185" s="160" t="s">
        <v>848</v>
      </c>
      <c r="D185" s="160" t="s">
        <v>269</v>
      </c>
      <c r="E185" s="87" t="s">
        <v>538</v>
      </c>
      <c r="F185" s="161">
        <v>919.6</v>
      </c>
      <c r="G185" s="122">
        <v>45316.958333333336</v>
      </c>
      <c r="H185" s="122">
        <v>45316.9375</v>
      </c>
      <c r="I185" s="87" t="s">
        <v>539</v>
      </c>
      <c r="J185" s="123" t="s">
        <v>607</v>
      </c>
      <c r="K185" s="35" t="s">
        <v>1366</v>
      </c>
      <c r="L185" s="115" t="s">
        <v>1346</v>
      </c>
      <c r="M185" s="135" t="s">
        <v>1381</v>
      </c>
      <c r="N185" s="87"/>
      <c r="O185" s="87"/>
      <c r="P185" s="138"/>
      <c r="Q185" s="174">
        <f t="shared" si="4"/>
        <v>-2.0833333335758653E-2</v>
      </c>
    </row>
    <row r="186" spans="1:17">
      <c r="A186" s="159">
        <f t="shared" si="5"/>
        <v>184</v>
      </c>
      <c r="B186" s="138" t="s">
        <v>1344</v>
      </c>
      <c r="C186" s="160" t="s">
        <v>849</v>
      </c>
      <c r="D186" s="160" t="s">
        <v>269</v>
      </c>
      <c r="E186" s="87" t="s">
        <v>538</v>
      </c>
      <c r="F186" s="161">
        <v>595.20000000000005</v>
      </c>
      <c r="G186" s="122">
        <v>45316.958333333336</v>
      </c>
      <c r="H186" s="122">
        <v>45316.9375</v>
      </c>
      <c r="I186" s="87" t="s">
        <v>539</v>
      </c>
      <c r="J186" s="123" t="s">
        <v>607</v>
      </c>
      <c r="K186" s="35" t="s">
        <v>1366</v>
      </c>
      <c r="L186" s="115" t="s">
        <v>1346</v>
      </c>
      <c r="M186" s="135" t="s">
        <v>1381</v>
      </c>
      <c r="N186" s="87"/>
      <c r="O186" s="87"/>
      <c r="P186" s="138"/>
      <c r="Q186" s="174">
        <f t="shared" si="4"/>
        <v>-2.0833333335758653E-2</v>
      </c>
    </row>
    <row r="187" spans="1:17">
      <c r="A187" s="159">
        <f t="shared" si="5"/>
        <v>185</v>
      </c>
      <c r="B187" s="138" t="s">
        <v>1344</v>
      </c>
      <c r="C187" s="160" t="s">
        <v>796</v>
      </c>
      <c r="D187" s="160" t="s">
        <v>269</v>
      </c>
      <c r="E187" s="87" t="s">
        <v>538</v>
      </c>
      <c r="F187" s="161">
        <v>438.6</v>
      </c>
      <c r="G187" s="122">
        <v>45316.958333333336</v>
      </c>
      <c r="H187" s="122">
        <v>45316.9375</v>
      </c>
      <c r="I187" s="87" t="s">
        <v>539</v>
      </c>
      <c r="J187" s="123" t="s">
        <v>607</v>
      </c>
      <c r="K187" s="35" t="s">
        <v>1366</v>
      </c>
      <c r="L187" s="115" t="s">
        <v>1346</v>
      </c>
      <c r="M187" s="135" t="s">
        <v>1381</v>
      </c>
      <c r="N187" s="87"/>
      <c r="O187" s="87"/>
      <c r="P187" s="138"/>
      <c r="Q187" s="174">
        <f t="shared" si="4"/>
        <v>-2.0833333335758653E-2</v>
      </c>
    </row>
    <row r="188" spans="1:17">
      <c r="A188" s="159">
        <f t="shared" si="5"/>
        <v>186</v>
      </c>
      <c r="B188" s="138" t="s">
        <v>1344</v>
      </c>
      <c r="C188" s="160" t="s">
        <v>797</v>
      </c>
      <c r="D188" s="160" t="s">
        <v>269</v>
      </c>
      <c r="E188" s="87" t="s">
        <v>538</v>
      </c>
      <c r="F188" s="161">
        <v>196</v>
      </c>
      <c r="G188" s="122">
        <v>45316.958333333336</v>
      </c>
      <c r="H188" s="122">
        <v>45316.9375</v>
      </c>
      <c r="I188" s="87" t="s">
        <v>539</v>
      </c>
      <c r="J188" s="123" t="s">
        <v>607</v>
      </c>
      <c r="K188" s="35" t="s">
        <v>1366</v>
      </c>
      <c r="L188" s="115" t="s">
        <v>1346</v>
      </c>
      <c r="M188" s="135" t="s">
        <v>1381</v>
      </c>
      <c r="N188" s="87"/>
      <c r="O188" s="87"/>
      <c r="P188" s="138"/>
      <c r="Q188" s="174">
        <f t="shared" si="4"/>
        <v>-2.0833333335758653E-2</v>
      </c>
    </row>
    <row r="189" spans="1:17">
      <c r="A189" s="159">
        <f t="shared" si="5"/>
        <v>187</v>
      </c>
      <c r="B189" s="138" t="s">
        <v>1344</v>
      </c>
      <c r="C189" s="160" t="s">
        <v>877</v>
      </c>
      <c r="D189" s="160" t="s">
        <v>269</v>
      </c>
      <c r="E189" s="87" t="s">
        <v>538</v>
      </c>
      <c r="F189" s="161">
        <v>524.16</v>
      </c>
      <c r="G189" s="122">
        <v>45316.958333333336</v>
      </c>
      <c r="H189" s="122">
        <v>45316.9375</v>
      </c>
      <c r="I189" s="87" t="s">
        <v>539</v>
      </c>
      <c r="J189" s="123" t="s">
        <v>607</v>
      </c>
      <c r="K189" s="35" t="s">
        <v>1366</v>
      </c>
      <c r="L189" s="115" t="s">
        <v>1346</v>
      </c>
      <c r="M189" s="135" t="s">
        <v>1381</v>
      </c>
      <c r="N189" s="87"/>
      <c r="O189" s="87"/>
      <c r="P189" s="138"/>
      <c r="Q189" s="174">
        <f t="shared" si="4"/>
        <v>-2.0833333335758653E-2</v>
      </c>
    </row>
    <row r="190" spans="1:17">
      <c r="A190" s="159">
        <f t="shared" si="5"/>
        <v>188</v>
      </c>
      <c r="B190" s="138" t="s">
        <v>1344</v>
      </c>
      <c r="C190" s="160" t="s">
        <v>99</v>
      </c>
      <c r="D190" s="160" t="s">
        <v>269</v>
      </c>
      <c r="E190" s="87" t="s">
        <v>538</v>
      </c>
      <c r="F190" s="161">
        <v>481.6</v>
      </c>
      <c r="G190" s="122">
        <v>45316.958333333336</v>
      </c>
      <c r="H190" s="122">
        <v>45316.9375</v>
      </c>
      <c r="I190" s="87" t="s">
        <v>539</v>
      </c>
      <c r="J190" s="123" t="s">
        <v>607</v>
      </c>
      <c r="K190" s="35" t="s">
        <v>1366</v>
      </c>
      <c r="L190" s="115" t="s">
        <v>1346</v>
      </c>
      <c r="M190" s="135" t="s">
        <v>1381</v>
      </c>
      <c r="N190" s="87"/>
      <c r="O190" s="87"/>
      <c r="P190" s="138"/>
      <c r="Q190" s="174">
        <f t="shared" si="4"/>
        <v>-2.0833333335758653E-2</v>
      </c>
    </row>
    <row r="191" spans="1:17">
      <c r="A191" s="159">
        <f t="shared" si="5"/>
        <v>189</v>
      </c>
      <c r="B191" s="138" t="s">
        <v>1344</v>
      </c>
      <c r="C191" s="160" t="s">
        <v>683</v>
      </c>
      <c r="D191" s="160" t="s">
        <v>269</v>
      </c>
      <c r="E191" s="87" t="s">
        <v>538</v>
      </c>
      <c r="F191" s="161">
        <v>100</v>
      </c>
      <c r="G191" s="122">
        <v>45316.958333333336</v>
      </c>
      <c r="H191" s="122">
        <v>45316.9375</v>
      </c>
      <c r="I191" s="87" t="s">
        <v>539</v>
      </c>
      <c r="J191" s="123" t="s">
        <v>607</v>
      </c>
      <c r="K191" s="35" t="s">
        <v>1366</v>
      </c>
      <c r="L191" s="115" t="s">
        <v>1346</v>
      </c>
      <c r="M191" s="135" t="s">
        <v>1381</v>
      </c>
      <c r="N191" s="87"/>
      <c r="O191" s="87"/>
      <c r="P191" s="138"/>
      <c r="Q191" s="174">
        <f t="shared" si="4"/>
        <v>-2.0833333335758653E-2</v>
      </c>
    </row>
    <row r="192" spans="1:17">
      <c r="A192" s="159">
        <f t="shared" si="5"/>
        <v>190</v>
      </c>
      <c r="B192" s="138" t="s">
        <v>1344</v>
      </c>
      <c r="C192" s="160" t="s">
        <v>929</v>
      </c>
      <c r="D192" s="160" t="s">
        <v>269</v>
      </c>
      <c r="E192" s="87" t="s">
        <v>538</v>
      </c>
      <c r="F192" s="161">
        <v>69.3</v>
      </c>
      <c r="G192" s="122">
        <v>45316.958333333336</v>
      </c>
      <c r="H192" s="122">
        <v>45316.9375</v>
      </c>
      <c r="I192" s="87" t="s">
        <v>539</v>
      </c>
      <c r="J192" s="123" t="s">
        <v>607</v>
      </c>
      <c r="K192" s="35" t="s">
        <v>1366</v>
      </c>
      <c r="L192" s="115" t="s">
        <v>1346</v>
      </c>
      <c r="M192" s="135" t="s">
        <v>1381</v>
      </c>
      <c r="N192" s="87"/>
      <c r="O192" s="87"/>
      <c r="P192" s="138"/>
      <c r="Q192" s="174">
        <f t="shared" si="4"/>
        <v>-2.0833333335758653E-2</v>
      </c>
    </row>
    <row r="193" spans="1:17">
      <c r="A193" s="159">
        <f t="shared" si="5"/>
        <v>191</v>
      </c>
      <c r="B193" s="138" t="s">
        <v>1344</v>
      </c>
      <c r="C193" s="160" t="s">
        <v>103</v>
      </c>
      <c r="D193" s="160" t="s">
        <v>269</v>
      </c>
      <c r="E193" s="87" t="s">
        <v>538</v>
      </c>
      <c r="F193" s="161" t="e">
        <v>#N/A</v>
      </c>
      <c r="G193" s="122">
        <v>45316.958333333336</v>
      </c>
      <c r="H193" s="122">
        <v>45316.9375</v>
      </c>
      <c r="I193" s="87" t="s">
        <v>539</v>
      </c>
      <c r="J193" s="123" t="s">
        <v>607</v>
      </c>
      <c r="K193" s="35" t="s">
        <v>1366</v>
      </c>
      <c r="L193" s="115" t="s">
        <v>1346</v>
      </c>
      <c r="M193" s="135" t="s">
        <v>1381</v>
      </c>
      <c r="N193" s="87"/>
      <c r="O193" s="87"/>
      <c r="P193" s="138"/>
      <c r="Q193" s="174">
        <f t="shared" si="4"/>
        <v>-2.0833333335758653E-2</v>
      </c>
    </row>
    <row r="194" spans="1:17">
      <c r="A194" s="159">
        <f t="shared" si="5"/>
        <v>192</v>
      </c>
      <c r="B194" s="138" t="s">
        <v>1344</v>
      </c>
      <c r="C194" s="160" t="s">
        <v>895</v>
      </c>
      <c r="D194" s="160" t="s">
        <v>269</v>
      </c>
      <c r="E194" s="87" t="s">
        <v>538</v>
      </c>
      <c r="F194" s="161">
        <v>227.5</v>
      </c>
      <c r="G194" s="122">
        <v>45316.958333333336</v>
      </c>
      <c r="H194" s="122">
        <v>45316.9375</v>
      </c>
      <c r="I194" s="87" t="s">
        <v>539</v>
      </c>
      <c r="J194" s="123" t="s">
        <v>607</v>
      </c>
      <c r="K194" s="35" t="s">
        <v>1366</v>
      </c>
      <c r="L194" s="115" t="s">
        <v>1346</v>
      </c>
      <c r="M194" s="135" t="s">
        <v>1381</v>
      </c>
      <c r="N194" s="87"/>
      <c r="O194" s="87"/>
      <c r="P194" s="138"/>
      <c r="Q194" s="174">
        <f t="shared" si="4"/>
        <v>-2.0833333335758653E-2</v>
      </c>
    </row>
    <row r="195" spans="1:17">
      <c r="A195" s="159">
        <f t="shared" si="5"/>
        <v>193</v>
      </c>
      <c r="B195" s="138" t="s">
        <v>1344</v>
      </c>
      <c r="C195" s="160" t="s">
        <v>922</v>
      </c>
      <c r="D195" s="160" t="s">
        <v>269</v>
      </c>
      <c r="E195" s="87" t="s">
        <v>538</v>
      </c>
      <c r="F195" s="161">
        <v>238.6</v>
      </c>
      <c r="G195" s="122">
        <v>45316.958333333336</v>
      </c>
      <c r="H195" s="122">
        <v>45316.9375</v>
      </c>
      <c r="I195" s="87" t="s">
        <v>539</v>
      </c>
      <c r="J195" s="123" t="s">
        <v>607</v>
      </c>
      <c r="K195" s="35" t="s">
        <v>1366</v>
      </c>
      <c r="L195" s="115" t="s">
        <v>1346</v>
      </c>
      <c r="M195" s="135" t="s">
        <v>1381</v>
      </c>
      <c r="N195" s="87"/>
      <c r="O195" s="87"/>
      <c r="P195" s="138"/>
      <c r="Q195" s="174">
        <f t="shared" si="4"/>
        <v>-2.0833333335758653E-2</v>
      </c>
    </row>
    <row r="196" spans="1:17">
      <c r="A196" s="159">
        <f t="shared" si="5"/>
        <v>194</v>
      </c>
      <c r="B196" s="138" t="s">
        <v>1344</v>
      </c>
      <c r="C196" s="160" t="s">
        <v>1018</v>
      </c>
      <c r="D196" s="160" t="s">
        <v>269</v>
      </c>
      <c r="E196" s="87" t="s">
        <v>538</v>
      </c>
      <c r="F196" s="161">
        <v>94.44</v>
      </c>
      <c r="G196" s="122">
        <v>45316.958333333336</v>
      </c>
      <c r="H196" s="122">
        <v>45316.9375</v>
      </c>
      <c r="I196" s="87" t="s">
        <v>539</v>
      </c>
      <c r="J196" s="123" t="s">
        <v>607</v>
      </c>
      <c r="K196" s="35" t="s">
        <v>1366</v>
      </c>
      <c r="L196" s="115" t="s">
        <v>1346</v>
      </c>
      <c r="M196" s="135" t="s">
        <v>1381</v>
      </c>
      <c r="N196" s="87"/>
      <c r="O196" s="87"/>
      <c r="P196" s="138"/>
      <c r="Q196" s="174">
        <f t="shared" ref="Q196:Q259" si="6">H196-G196</f>
        <v>-2.0833333335758653E-2</v>
      </c>
    </row>
    <row r="197" spans="1:17">
      <c r="A197" s="159">
        <f t="shared" ref="A197:A260" si="7">A196+1</f>
        <v>195</v>
      </c>
      <c r="B197" s="138" t="s">
        <v>1344</v>
      </c>
      <c r="C197" s="160" t="s">
        <v>1169</v>
      </c>
      <c r="D197" s="160" t="s">
        <v>269</v>
      </c>
      <c r="E197" s="87" t="s">
        <v>538</v>
      </c>
      <c r="F197" s="161">
        <v>478.1</v>
      </c>
      <c r="G197" s="122">
        <v>45316.958333333336</v>
      </c>
      <c r="H197" s="122">
        <v>45316.9375</v>
      </c>
      <c r="I197" s="87" t="s">
        <v>539</v>
      </c>
      <c r="J197" s="123" t="s">
        <v>607</v>
      </c>
      <c r="K197" s="35" t="s">
        <v>1366</v>
      </c>
      <c r="L197" s="115" t="s">
        <v>1346</v>
      </c>
      <c r="M197" s="135" t="s">
        <v>1381</v>
      </c>
      <c r="N197" s="87"/>
      <c r="O197" s="87"/>
      <c r="P197" s="138"/>
      <c r="Q197" s="174">
        <f t="shared" si="6"/>
        <v>-2.0833333335758653E-2</v>
      </c>
    </row>
    <row r="198" spans="1:17">
      <c r="A198" s="159">
        <f t="shared" si="7"/>
        <v>196</v>
      </c>
      <c r="B198" s="138" t="s">
        <v>1344</v>
      </c>
      <c r="C198" s="160" t="s">
        <v>841</v>
      </c>
      <c r="D198" s="160" t="s">
        <v>269</v>
      </c>
      <c r="E198" s="87" t="s">
        <v>538</v>
      </c>
      <c r="F198" s="161">
        <v>150.47999999999999</v>
      </c>
      <c r="G198" s="122">
        <v>45316.958333333336</v>
      </c>
      <c r="H198" s="122">
        <v>45316.9375</v>
      </c>
      <c r="I198" s="87" t="s">
        <v>539</v>
      </c>
      <c r="J198" s="123" t="s">
        <v>607</v>
      </c>
      <c r="K198" s="35" t="s">
        <v>1366</v>
      </c>
      <c r="L198" s="115" t="s">
        <v>1346</v>
      </c>
      <c r="M198" s="135" t="s">
        <v>1381</v>
      </c>
      <c r="N198" s="87"/>
      <c r="O198" s="87"/>
      <c r="P198" s="138"/>
      <c r="Q198" s="174">
        <f t="shared" si="6"/>
        <v>-2.0833333335758653E-2</v>
      </c>
    </row>
    <row r="199" spans="1:17">
      <c r="A199" s="159">
        <f t="shared" si="7"/>
        <v>197</v>
      </c>
      <c r="B199" s="138" t="s">
        <v>1344</v>
      </c>
      <c r="C199" s="160" t="s">
        <v>707</v>
      </c>
      <c r="D199" s="160" t="s">
        <v>269</v>
      </c>
      <c r="E199" s="87" t="s">
        <v>538</v>
      </c>
      <c r="F199" s="161">
        <v>380.09</v>
      </c>
      <c r="G199" s="122">
        <v>45316.958333333336</v>
      </c>
      <c r="H199" s="122">
        <v>45316.9375</v>
      </c>
      <c r="I199" s="87" t="s">
        <v>539</v>
      </c>
      <c r="J199" s="123" t="s">
        <v>607</v>
      </c>
      <c r="K199" s="35" t="s">
        <v>1366</v>
      </c>
      <c r="L199" s="115" t="s">
        <v>1346</v>
      </c>
      <c r="M199" s="135" t="s">
        <v>1381</v>
      </c>
      <c r="N199" s="87"/>
      <c r="O199" s="87"/>
      <c r="P199" s="138"/>
      <c r="Q199" s="174">
        <f t="shared" si="6"/>
        <v>-2.0833333335758653E-2</v>
      </c>
    </row>
    <row r="200" spans="1:17">
      <c r="A200" s="159">
        <f t="shared" si="7"/>
        <v>198</v>
      </c>
      <c r="B200" s="138" t="s">
        <v>1344</v>
      </c>
      <c r="C200" s="160" t="s">
        <v>812</v>
      </c>
      <c r="D200" s="160" t="s">
        <v>269</v>
      </c>
      <c r="E200" s="87" t="s">
        <v>538</v>
      </c>
      <c r="F200" s="161">
        <v>1070.4000000000001</v>
      </c>
      <c r="G200" s="122">
        <v>45316.958333333336</v>
      </c>
      <c r="H200" s="122">
        <v>45316.9375</v>
      </c>
      <c r="I200" s="87" t="s">
        <v>539</v>
      </c>
      <c r="J200" s="123" t="s">
        <v>607</v>
      </c>
      <c r="K200" s="35" t="s">
        <v>1366</v>
      </c>
      <c r="L200" s="115" t="s">
        <v>1346</v>
      </c>
      <c r="M200" s="135" t="s">
        <v>1381</v>
      </c>
      <c r="N200" s="87"/>
      <c r="O200" s="87"/>
      <c r="P200" s="138"/>
      <c r="Q200" s="174">
        <f t="shared" si="6"/>
        <v>-2.0833333335758653E-2</v>
      </c>
    </row>
    <row r="201" spans="1:17">
      <c r="A201" s="159">
        <f t="shared" si="7"/>
        <v>199</v>
      </c>
      <c r="B201" s="138" t="s">
        <v>1344</v>
      </c>
      <c r="C201" s="160" t="s">
        <v>811</v>
      </c>
      <c r="D201" s="160" t="s">
        <v>269</v>
      </c>
      <c r="E201" s="87" t="s">
        <v>538</v>
      </c>
      <c r="F201" s="161">
        <v>1177.08</v>
      </c>
      <c r="G201" s="122">
        <v>45316.958333333336</v>
      </c>
      <c r="H201" s="122">
        <v>45316.9375</v>
      </c>
      <c r="I201" s="87" t="s">
        <v>539</v>
      </c>
      <c r="J201" s="123" t="s">
        <v>607</v>
      </c>
      <c r="K201" s="35" t="s">
        <v>1366</v>
      </c>
      <c r="L201" s="115" t="s">
        <v>1346</v>
      </c>
      <c r="M201" s="135" t="s">
        <v>1381</v>
      </c>
      <c r="N201" s="87"/>
      <c r="O201" s="87"/>
      <c r="P201" s="138"/>
      <c r="Q201" s="174">
        <f t="shared" si="6"/>
        <v>-2.0833333335758653E-2</v>
      </c>
    </row>
    <row r="202" spans="1:17">
      <c r="A202" s="159">
        <f t="shared" si="7"/>
        <v>200</v>
      </c>
      <c r="B202" s="138" t="s">
        <v>1344</v>
      </c>
      <c r="C202" s="160" t="s">
        <v>790</v>
      </c>
      <c r="D202" s="160" t="s">
        <v>269</v>
      </c>
      <c r="E202" s="87" t="s">
        <v>538</v>
      </c>
      <c r="F202" s="161">
        <v>207.6</v>
      </c>
      <c r="G202" s="122">
        <v>45316.958333333336</v>
      </c>
      <c r="H202" s="122">
        <v>45316.9375</v>
      </c>
      <c r="I202" s="87" t="s">
        <v>539</v>
      </c>
      <c r="J202" s="123" t="s">
        <v>607</v>
      </c>
      <c r="K202" s="35" t="s">
        <v>1366</v>
      </c>
      <c r="L202" s="115" t="s">
        <v>1346</v>
      </c>
      <c r="M202" s="135" t="s">
        <v>1381</v>
      </c>
      <c r="N202" s="87"/>
      <c r="O202" s="87"/>
      <c r="P202" s="138"/>
      <c r="Q202" s="174">
        <f t="shared" si="6"/>
        <v>-2.0833333335758653E-2</v>
      </c>
    </row>
    <row r="203" spans="1:17">
      <c r="A203" s="159">
        <f t="shared" si="7"/>
        <v>201</v>
      </c>
      <c r="B203" s="138" t="s">
        <v>1344</v>
      </c>
      <c r="C203" s="160" t="s">
        <v>106</v>
      </c>
      <c r="D203" s="160" t="s">
        <v>269</v>
      </c>
      <c r="E203" s="87" t="s">
        <v>538</v>
      </c>
      <c r="F203" s="161">
        <v>344.08</v>
      </c>
      <c r="G203" s="122">
        <v>45316.958333333336</v>
      </c>
      <c r="H203" s="122">
        <v>45316.9375</v>
      </c>
      <c r="I203" s="87" t="s">
        <v>539</v>
      </c>
      <c r="J203" s="123" t="s">
        <v>607</v>
      </c>
      <c r="K203" s="35" t="s">
        <v>1366</v>
      </c>
      <c r="L203" s="115" t="s">
        <v>1346</v>
      </c>
      <c r="M203" s="135" t="s">
        <v>1381</v>
      </c>
      <c r="N203" s="87"/>
      <c r="O203" s="87"/>
      <c r="P203" s="138"/>
      <c r="Q203" s="174">
        <f t="shared" si="6"/>
        <v>-2.0833333335758653E-2</v>
      </c>
    </row>
    <row r="204" spans="1:17">
      <c r="A204" s="159">
        <f t="shared" si="7"/>
        <v>202</v>
      </c>
      <c r="B204" s="138" t="s">
        <v>1344</v>
      </c>
      <c r="C204" s="160" t="s">
        <v>107</v>
      </c>
      <c r="D204" s="160" t="s">
        <v>269</v>
      </c>
      <c r="E204" s="87" t="s">
        <v>538</v>
      </c>
      <c r="F204" s="161">
        <v>1484.28</v>
      </c>
      <c r="G204" s="122">
        <v>45316.958333333336</v>
      </c>
      <c r="H204" s="122">
        <v>45316.9375</v>
      </c>
      <c r="I204" s="87" t="s">
        <v>539</v>
      </c>
      <c r="J204" s="123" t="s">
        <v>607</v>
      </c>
      <c r="K204" s="35" t="s">
        <v>1366</v>
      </c>
      <c r="L204" s="115" t="s">
        <v>1346</v>
      </c>
      <c r="M204" s="135" t="s">
        <v>1381</v>
      </c>
      <c r="N204" s="87"/>
      <c r="O204" s="87"/>
      <c r="P204" s="138"/>
      <c r="Q204" s="174">
        <f t="shared" si="6"/>
        <v>-2.0833333335758653E-2</v>
      </c>
    </row>
    <row r="205" spans="1:17">
      <c r="A205" s="159">
        <f t="shared" si="7"/>
        <v>203</v>
      </c>
      <c r="B205" s="138" t="s">
        <v>1344</v>
      </c>
      <c r="C205" s="160" t="s">
        <v>3</v>
      </c>
      <c r="D205" s="160" t="s">
        <v>118</v>
      </c>
      <c r="E205" s="87" t="s">
        <v>538</v>
      </c>
      <c r="F205" s="161">
        <v>320.8</v>
      </c>
      <c r="G205" s="122">
        <v>45316.958333333336</v>
      </c>
      <c r="H205" s="122">
        <v>45316.9375</v>
      </c>
      <c r="I205" s="87" t="s">
        <v>539</v>
      </c>
      <c r="J205" s="123" t="s">
        <v>607</v>
      </c>
      <c r="K205" s="35" t="s">
        <v>1366</v>
      </c>
      <c r="L205" s="115" t="s">
        <v>1346</v>
      </c>
      <c r="M205" s="135" t="s">
        <v>1381</v>
      </c>
      <c r="N205" s="87"/>
      <c r="O205" s="87"/>
      <c r="P205" s="138"/>
      <c r="Q205" s="174">
        <f t="shared" si="6"/>
        <v>-2.0833333335758653E-2</v>
      </c>
    </row>
    <row r="206" spans="1:17">
      <c r="A206" s="159">
        <f t="shared" si="7"/>
        <v>204</v>
      </c>
      <c r="B206" s="138" t="s">
        <v>1344</v>
      </c>
      <c r="C206" s="160" t="s">
        <v>295</v>
      </c>
      <c r="D206" s="160" t="s">
        <v>118</v>
      </c>
      <c r="E206" s="87" t="s">
        <v>538</v>
      </c>
      <c r="F206" s="161">
        <v>209.76</v>
      </c>
      <c r="G206" s="122">
        <v>45316.958333333336</v>
      </c>
      <c r="H206" s="122">
        <v>45316.9375</v>
      </c>
      <c r="I206" s="87" t="s">
        <v>539</v>
      </c>
      <c r="J206" s="123" t="s">
        <v>607</v>
      </c>
      <c r="K206" s="35" t="s">
        <v>1366</v>
      </c>
      <c r="L206" s="115" t="s">
        <v>1346</v>
      </c>
      <c r="M206" s="135" t="s">
        <v>1381</v>
      </c>
      <c r="N206" s="87"/>
      <c r="O206" s="87"/>
      <c r="P206" s="138"/>
      <c r="Q206" s="174">
        <f t="shared" si="6"/>
        <v>-2.0833333335758653E-2</v>
      </c>
    </row>
    <row r="207" spans="1:17">
      <c r="A207" s="159">
        <f t="shared" si="7"/>
        <v>205</v>
      </c>
      <c r="B207" s="138" t="s">
        <v>1344</v>
      </c>
      <c r="C207" s="160" t="s">
        <v>296</v>
      </c>
      <c r="D207" s="160" t="s">
        <v>118</v>
      </c>
      <c r="E207" s="87" t="s">
        <v>538</v>
      </c>
      <c r="F207" s="161">
        <v>212.8</v>
      </c>
      <c r="G207" s="122">
        <v>45316.958333333336</v>
      </c>
      <c r="H207" s="122">
        <v>45316.9375</v>
      </c>
      <c r="I207" s="87" t="s">
        <v>539</v>
      </c>
      <c r="J207" s="123" t="s">
        <v>607</v>
      </c>
      <c r="K207" s="35" t="s">
        <v>1366</v>
      </c>
      <c r="L207" s="115" t="s">
        <v>1346</v>
      </c>
      <c r="M207" s="135" t="s">
        <v>1381</v>
      </c>
      <c r="N207" s="87"/>
      <c r="O207" s="87"/>
      <c r="P207" s="138"/>
      <c r="Q207" s="174">
        <f t="shared" si="6"/>
        <v>-2.0833333335758653E-2</v>
      </c>
    </row>
    <row r="208" spans="1:17">
      <c r="A208" s="159">
        <f t="shared" si="7"/>
        <v>206</v>
      </c>
      <c r="B208" s="138" t="s">
        <v>1344</v>
      </c>
      <c r="C208" s="160" t="s">
        <v>6</v>
      </c>
      <c r="D208" s="160" t="s">
        <v>118</v>
      </c>
      <c r="E208" s="87" t="s">
        <v>538</v>
      </c>
      <c r="F208" s="161">
        <v>285.76</v>
      </c>
      <c r="G208" s="122">
        <v>45316.958333333336</v>
      </c>
      <c r="H208" s="122">
        <v>45316.9375</v>
      </c>
      <c r="I208" s="87" t="s">
        <v>539</v>
      </c>
      <c r="J208" s="123" t="s">
        <v>607</v>
      </c>
      <c r="K208" s="35" t="s">
        <v>1366</v>
      </c>
      <c r="L208" s="115" t="s">
        <v>1346</v>
      </c>
      <c r="M208" s="135" t="s">
        <v>1381</v>
      </c>
      <c r="N208" s="87"/>
      <c r="O208" s="87"/>
      <c r="P208" s="138"/>
      <c r="Q208" s="174">
        <f t="shared" si="6"/>
        <v>-2.0833333335758653E-2</v>
      </c>
    </row>
    <row r="209" spans="1:17">
      <c r="A209" s="159">
        <f t="shared" si="7"/>
        <v>207</v>
      </c>
      <c r="B209" s="138" t="s">
        <v>1344</v>
      </c>
      <c r="C209" s="160" t="s">
        <v>297</v>
      </c>
      <c r="D209" s="160" t="s">
        <v>118</v>
      </c>
      <c r="E209" s="87" t="s">
        <v>538</v>
      </c>
      <c r="F209" s="161">
        <v>933.12</v>
      </c>
      <c r="G209" s="122">
        <v>45316.958333333336</v>
      </c>
      <c r="H209" s="122">
        <v>45316.9375</v>
      </c>
      <c r="I209" s="87" t="s">
        <v>539</v>
      </c>
      <c r="J209" s="123" t="s">
        <v>607</v>
      </c>
      <c r="K209" s="35" t="s">
        <v>1366</v>
      </c>
      <c r="L209" s="115" t="s">
        <v>1346</v>
      </c>
      <c r="M209" s="135" t="s">
        <v>1381</v>
      </c>
      <c r="N209" s="87"/>
      <c r="O209" s="87"/>
      <c r="P209" s="138"/>
      <c r="Q209" s="174">
        <f t="shared" si="6"/>
        <v>-2.0833333335758653E-2</v>
      </c>
    </row>
    <row r="210" spans="1:17">
      <c r="A210" s="159">
        <f t="shared" si="7"/>
        <v>208</v>
      </c>
      <c r="B210" s="138" t="s">
        <v>1344</v>
      </c>
      <c r="C210" s="160" t="s">
        <v>7</v>
      </c>
      <c r="D210" s="160" t="s">
        <v>118</v>
      </c>
      <c r="E210" s="87" t="s">
        <v>538</v>
      </c>
      <c r="F210" s="161">
        <v>133</v>
      </c>
      <c r="G210" s="122">
        <v>45316.958333333336</v>
      </c>
      <c r="H210" s="122">
        <v>45316.9375</v>
      </c>
      <c r="I210" s="87" t="s">
        <v>539</v>
      </c>
      <c r="J210" s="123" t="s">
        <v>607</v>
      </c>
      <c r="K210" s="35" t="s">
        <v>1366</v>
      </c>
      <c r="L210" s="115" t="s">
        <v>1346</v>
      </c>
      <c r="M210" s="135" t="s">
        <v>1381</v>
      </c>
      <c r="N210" s="87"/>
      <c r="O210" s="87"/>
      <c r="P210" s="138"/>
      <c r="Q210" s="174">
        <f t="shared" si="6"/>
        <v>-2.0833333335758653E-2</v>
      </c>
    </row>
    <row r="211" spans="1:17">
      <c r="A211" s="159">
        <f t="shared" si="7"/>
        <v>209</v>
      </c>
      <c r="B211" s="138" t="s">
        <v>1344</v>
      </c>
      <c r="C211" s="160" t="s">
        <v>8</v>
      </c>
      <c r="D211" s="160" t="s">
        <v>118</v>
      </c>
      <c r="E211" s="87" t="s">
        <v>538</v>
      </c>
      <c r="F211" s="161">
        <v>258.48</v>
      </c>
      <c r="G211" s="122">
        <v>45316.958333333336</v>
      </c>
      <c r="H211" s="122">
        <v>45316.9375</v>
      </c>
      <c r="I211" s="87" t="s">
        <v>539</v>
      </c>
      <c r="J211" s="123" t="s">
        <v>607</v>
      </c>
      <c r="K211" s="35" t="s">
        <v>1366</v>
      </c>
      <c r="L211" s="115" t="s">
        <v>1346</v>
      </c>
      <c r="M211" s="135" t="s">
        <v>1381</v>
      </c>
      <c r="N211" s="87"/>
      <c r="O211" s="87"/>
      <c r="P211" s="138"/>
      <c r="Q211" s="174">
        <f t="shared" si="6"/>
        <v>-2.0833333335758653E-2</v>
      </c>
    </row>
    <row r="212" spans="1:17">
      <c r="A212" s="159">
        <f t="shared" si="7"/>
        <v>210</v>
      </c>
      <c r="B212" s="138" t="s">
        <v>1344</v>
      </c>
      <c r="C212" s="160" t="s">
        <v>11</v>
      </c>
      <c r="D212" s="160" t="s">
        <v>118</v>
      </c>
      <c r="E212" s="87" t="s">
        <v>538</v>
      </c>
      <c r="F212" s="161">
        <v>36.32</v>
      </c>
      <c r="G212" s="122">
        <v>45316.958333333336</v>
      </c>
      <c r="H212" s="122">
        <v>45316.9375</v>
      </c>
      <c r="I212" s="87" t="s">
        <v>539</v>
      </c>
      <c r="J212" s="123" t="s">
        <v>607</v>
      </c>
      <c r="K212" s="35" t="s">
        <v>1366</v>
      </c>
      <c r="L212" s="115" t="s">
        <v>1346</v>
      </c>
      <c r="M212" s="135" t="s">
        <v>1381</v>
      </c>
      <c r="N212" s="87"/>
      <c r="O212" s="87"/>
      <c r="P212" s="138"/>
      <c r="Q212" s="174">
        <f t="shared" si="6"/>
        <v>-2.0833333335758653E-2</v>
      </c>
    </row>
    <row r="213" spans="1:17">
      <c r="A213" s="159">
        <f t="shared" si="7"/>
        <v>211</v>
      </c>
      <c r="B213" s="138" t="s">
        <v>1344</v>
      </c>
      <c r="C213" s="160" t="s">
        <v>12</v>
      </c>
      <c r="D213" s="160" t="s">
        <v>118</v>
      </c>
      <c r="E213" s="87" t="s">
        <v>538</v>
      </c>
      <c r="F213" s="161">
        <v>191.5</v>
      </c>
      <c r="G213" s="122">
        <v>45316.958333333336</v>
      </c>
      <c r="H213" s="122">
        <v>45316.9375</v>
      </c>
      <c r="I213" s="87" t="s">
        <v>539</v>
      </c>
      <c r="J213" s="123" t="s">
        <v>607</v>
      </c>
      <c r="K213" s="35" t="s">
        <v>1366</v>
      </c>
      <c r="L213" s="115" t="s">
        <v>1346</v>
      </c>
      <c r="M213" s="135" t="s">
        <v>1381</v>
      </c>
      <c r="N213" s="87"/>
      <c r="O213" s="87"/>
      <c r="P213" s="138"/>
      <c r="Q213" s="174">
        <f t="shared" si="6"/>
        <v>-2.0833333335758653E-2</v>
      </c>
    </row>
    <row r="214" spans="1:17">
      <c r="A214" s="159">
        <f t="shared" si="7"/>
        <v>212</v>
      </c>
      <c r="B214" s="138" t="s">
        <v>1344</v>
      </c>
      <c r="C214" s="160" t="s">
        <v>13</v>
      </c>
      <c r="D214" s="160" t="s">
        <v>118</v>
      </c>
      <c r="E214" s="87" t="s">
        <v>538</v>
      </c>
      <c r="F214" s="161">
        <v>437.94</v>
      </c>
      <c r="G214" s="122">
        <v>45316.958333333336</v>
      </c>
      <c r="H214" s="122">
        <v>45316.9375</v>
      </c>
      <c r="I214" s="87" t="s">
        <v>539</v>
      </c>
      <c r="J214" s="123" t="s">
        <v>607</v>
      </c>
      <c r="K214" s="35" t="s">
        <v>1366</v>
      </c>
      <c r="L214" s="115" t="s">
        <v>1346</v>
      </c>
      <c r="M214" s="135" t="s">
        <v>1381</v>
      </c>
      <c r="N214" s="87"/>
      <c r="O214" s="87"/>
      <c r="P214" s="138"/>
      <c r="Q214" s="174">
        <f t="shared" si="6"/>
        <v>-2.0833333335758653E-2</v>
      </c>
    </row>
    <row r="215" spans="1:17">
      <c r="A215" s="159">
        <f t="shared" si="7"/>
        <v>213</v>
      </c>
      <c r="B215" s="138" t="s">
        <v>1344</v>
      </c>
      <c r="C215" s="160" t="s">
        <v>14</v>
      </c>
      <c r="D215" s="160" t="s">
        <v>118</v>
      </c>
      <c r="E215" s="87" t="s">
        <v>538</v>
      </c>
      <c r="F215" s="161">
        <v>260.64</v>
      </c>
      <c r="G215" s="122">
        <v>45316.958333333336</v>
      </c>
      <c r="H215" s="122">
        <v>45316.9375</v>
      </c>
      <c r="I215" s="87" t="s">
        <v>539</v>
      </c>
      <c r="J215" s="123" t="s">
        <v>607</v>
      </c>
      <c r="K215" s="35" t="s">
        <v>1366</v>
      </c>
      <c r="L215" s="115" t="s">
        <v>1346</v>
      </c>
      <c r="M215" s="135" t="s">
        <v>1381</v>
      </c>
      <c r="N215" s="87"/>
      <c r="O215" s="87"/>
      <c r="P215" s="138"/>
      <c r="Q215" s="174">
        <f t="shared" si="6"/>
        <v>-2.0833333335758653E-2</v>
      </c>
    </row>
    <row r="216" spans="1:17">
      <c r="A216" s="159">
        <f t="shared" si="7"/>
        <v>214</v>
      </c>
      <c r="B216" s="138" t="s">
        <v>1344</v>
      </c>
      <c r="C216" s="160" t="s">
        <v>941</v>
      </c>
      <c r="D216" s="160" t="s">
        <v>118</v>
      </c>
      <c r="E216" s="87" t="s">
        <v>538</v>
      </c>
      <c r="F216" s="161">
        <v>137.28</v>
      </c>
      <c r="G216" s="122">
        <v>45316.958333333336</v>
      </c>
      <c r="H216" s="122">
        <v>45316.9375</v>
      </c>
      <c r="I216" s="87" t="s">
        <v>539</v>
      </c>
      <c r="J216" s="123" t="s">
        <v>607</v>
      </c>
      <c r="K216" s="35" t="s">
        <v>1366</v>
      </c>
      <c r="L216" s="115" t="s">
        <v>1346</v>
      </c>
      <c r="M216" s="135" t="s">
        <v>1381</v>
      </c>
      <c r="N216" s="87"/>
      <c r="O216" s="87"/>
      <c r="P216" s="138"/>
      <c r="Q216" s="174">
        <f t="shared" si="6"/>
        <v>-2.0833333335758653E-2</v>
      </c>
    </row>
    <row r="217" spans="1:17">
      <c r="A217" s="159">
        <f t="shared" si="7"/>
        <v>215</v>
      </c>
      <c r="B217" s="138" t="s">
        <v>1344</v>
      </c>
      <c r="C217" s="160" t="s">
        <v>708</v>
      </c>
      <c r="D217" s="160" t="s">
        <v>118</v>
      </c>
      <c r="E217" s="87" t="s">
        <v>538</v>
      </c>
      <c r="F217" s="161">
        <v>19.440000000000001</v>
      </c>
      <c r="G217" s="122">
        <v>45316.958333333336</v>
      </c>
      <c r="H217" s="122">
        <v>45316.9375</v>
      </c>
      <c r="I217" s="87" t="s">
        <v>539</v>
      </c>
      <c r="J217" s="123" t="s">
        <v>607</v>
      </c>
      <c r="K217" s="35" t="s">
        <v>1366</v>
      </c>
      <c r="L217" s="115" t="s">
        <v>1346</v>
      </c>
      <c r="M217" s="135" t="s">
        <v>1381</v>
      </c>
      <c r="N217" s="87"/>
      <c r="O217" s="87"/>
      <c r="P217" s="138"/>
      <c r="Q217" s="174">
        <f t="shared" si="6"/>
        <v>-2.0833333335758653E-2</v>
      </c>
    </row>
    <row r="218" spans="1:17">
      <c r="A218" s="159">
        <f t="shared" si="7"/>
        <v>216</v>
      </c>
      <c r="B218" s="138" t="s">
        <v>1344</v>
      </c>
      <c r="C218" s="160" t="s">
        <v>18</v>
      </c>
      <c r="D218" s="160" t="s">
        <v>118</v>
      </c>
      <c r="E218" s="87" t="s">
        <v>538</v>
      </c>
      <c r="F218" s="161">
        <v>179.74</v>
      </c>
      <c r="G218" s="122">
        <v>45316.958333333336</v>
      </c>
      <c r="H218" s="122">
        <v>45316.9375</v>
      </c>
      <c r="I218" s="87" t="s">
        <v>539</v>
      </c>
      <c r="J218" s="123" t="s">
        <v>607</v>
      </c>
      <c r="K218" s="35" t="s">
        <v>1366</v>
      </c>
      <c r="L218" s="115" t="s">
        <v>1346</v>
      </c>
      <c r="M218" s="135" t="s">
        <v>1381</v>
      </c>
      <c r="N218" s="87"/>
      <c r="O218" s="87"/>
      <c r="P218" s="138"/>
      <c r="Q218" s="174">
        <f t="shared" si="6"/>
        <v>-2.0833333335758653E-2</v>
      </c>
    </row>
    <row r="219" spans="1:17">
      <c r="A219" s="159">
        <f t="shared" si="7"/>
        <v>217</v>
      </c>
      <c r="B219" s="138" t="s">
        <v>1344</v>
      </c>
      <c r="C219" s="160" t="s">
        <v>19</v>
      </c>
      <c r="D219" s="160" t="s">
        <v>118</v>
      </c>
      <c r="E219" s="87" t="s">
        <v>538</v>
      </c>
      <c r="F219" s="161">
        <v>183.96</v>
      </c>
      <c r="G219" s="122">
        <v>45316.958333333336</v>
      </c>
      <c r="H219" s="122">
        <v>45316.9375</v>
      </c>
      <c r="I219" s="87" t="s">
        <v>539</v>
      </c>
      <c r="J219" s="123" t="s">
        <v>607</v>
      </c>
      <c r="K219" s="35" t="s">
        <v>1366</v>
      </c>
      <c r="L219" s="115" t="s">
        <v>1346</v>
      </c>
      <c r="M219" s="135" t="s">
        <v>1381</v>
      </c>
      <c r="N219" s="87"/>
      <c r="O219" s="87"/>
      <c r="P219" s="138"/>
      <c r="Q219" s="174">
        <f t="shared" si="6"/>
        <v>-2.0833333335758653E-2</v>
      </c>
    </row>
    <row r="220" spans="1:17">
      <c r="A220" s="159">
        <f t="shared" si="7"/>
        <v>218</v>
      </c>
      <c r="B220" s="138" t="s">
        <v>1344</v>
      </c>
      <c r="C220" s="160" t="s">
        <v>298</v>
      </c>
      <c r="D220" s="160" t="s">
        <v>118</v>
      </c>
      <c r="E220" s="87" t="s">
        <v>538</v>
      </c>
      <c r="F220" s="161">
        <v>458.64</v>
      </c>
      <c r="G220" s="122">
        <v>45316.958333333336</v>
      </c>
      <c r="H220" s="122">
        <v>45316.9375</v>
      </c>
      <c r="I220" s="87" t="s">
        <v>539</v>
      </c>
      <c r="J220" s="123" t="s">
        <v>607</v>
      </c>
      <c r="K220" s="35" t="s">
        <v>1366</v>
      </c>
      <c r="L220" s="115" t="s">
        <v>1346</v>
      </c>
      <c r="M220" s="135" t="s">
        <v>1381</v>
      </c>
      <c r="N220" s="87"/>
      <c r="O220" s="87"/>
      <c r="P220" s="138"/>
      <c r="Q220" s="174">
        <f t="shared" si="6"/>
        <v>-2.0833333335758653E-2</v>
      </c>
    </row>
    <row r="221" spans="1:17">
      <c r="A221" s="159">
        <f t="shared" si="7"/>
        <v>219</v>
      </c>
      <c r="B221" s="138" t="s">
        <v>1344</v>
      </c>
      <c r="C221" s="160" t="s">
        <v>20</v>
      </c>
      <c r="D221" s="160" t="s">
        <v>118</v>
      </c>
      <c r="E221" s="87" t="s">
        <v>538</v>
      </c>
      <c r="F221" s="161">
        <v>133.91999999999999</v>
      </c>
      <c r="G221" s="122">
        <v>45316.958333333336</v>
      </c>
      <c r="H221" s="122">
        <v>45316.9375</v>
      </c>
      <c r="I221" s="87" t="s">
        <v>539</v>
      </c>
      <c r="J221" s="123" t="s">
        <v>607</v>
      </c>
      <c r="K221" s="35" t="s">
        <v>1366</v>
      </c>
      <c r="L221" s="115" t="s">
        <v>1346</v>
      </c>
      <c r="M221" s="135" t="s">
        <v>1381</v>
      </c>
      <c r="N221" s="87"/>
      <c r="O221" s="87"/>
      <c r="P221" s="138"/>
      <c r="Q221" s="174">
        <f t="shared" si="6"/>
        <v>-2.0833333335758653E-2</v>
      </c>
    </row>
    <row r="222" spans="1:17">
      <c r="A222" s="159">
        <f t="shared" si="7"/>
        <v>220</v>
      </c>
      <c r="B222" s="138" t="s">
        <v>1344</v>
      </c>
      <c r="C222" s="160" t="s">
        <v>21</v>
      </c>
      <c r="D222" s="160" t="s">
        <v>118</v>
      </c>
      <c r="E222" s="87" t="s">
        <v>538</v>
      </c>
      <c r="F222" s="161">
        <v>201.32</v>
      </c>
      <c r="G222" s="122">
        <v>45316.958333333336</v>
      </c>
      <c r="H222" s="122">
        <v>45316.9375</v>
      </c>
      <c r="I222" s="87" t="s">
        <v>539</v>
      </c>
      <c r="J222" s="123" t="s">
        <v>607</v>
      </c>
      <c r="K222" s="35" t="s">
        <v>1366</v>
      </c>
      <c r="L222" s="115" t="s">
        <v>1346</v>
      </c>
      <c r="M222" s="135" t="s">
        <v>1381</v>
      </c>
      <c r="N222" s="87"/>
      <c r="O222" s="87"/>
      <c r="P222" s="138"/>
      <c r="Q222" s="174">
        <f t="shared" si="6"/>
        <v>-2.0833333335758653E-2</v>
      </c>
    </row>
    <row r="223" spans="1:17">
      <c r="A223" s="159">
        <f t="shared" si="7"/>
        <v>221</v>
      </c>
      <c r="B223" s="138" t="s">
        <v>1344</v>
      </c>
      <c r="C223" s="160" t="s">
        <v>22</v>
      </c>
      <c r="D223" s="160" t="s">
        <v>118</v>
      </c>
      <c r="E223" s="87" t="s">
        <v>538</v>
      </c>
      <c r="F223" s="161">
        <v>196.68</v>
      </c>
      <c r="G223" s="122">
        <v>45316.958333333336</v>
      </c>
      <c r="H223" s="122">
        <v>45316.9375</v>
      </c>
      <c r="I223" s="87" t="s">
        <v>539</v>
      </c>
      <c r="J223" s="123" t="s">
        <v>607</v>
      </c>
      <c r="K223" s="35" t="s">
        <v>1366</v>
      </c>
      <c r="L223" s="115" t="s">
        <v>1346</v>
      </c>
      <c r="M223" s="135" t="s">
        <v>1381</v>
      </c>
      <c r="N223" s="87"/>
      <c r="O223" s="87"/>
      <c r="P223" s="138"/>
      <c r="Q223" s="174">
        <f t="shared" si="6"/>
        <v>-2.0833333335758653E-2</v>
      </c>
    </row>
    <row r="224" spans="1:17">
      <c r="A224" s="159">
        <f t="shared" si="7"/>
        <v>222</v>
      </c>
      <c r="B224" s="138" t="s">
        <v>1344</v>
      </c>
      <c r="C224" s="160" t="s">
        <v>23</v>
      </c>
      <c r="D224" s="160" t="s">
        <v>118</v>
      </c>
      <c r="E224" s="87" t="s">
        <v>538</v>
      </c>
      <c r="F224" s="161">
        <v>316.8</v>
      </c>
      <c r="G224" s="122">
        <v>45316.958333333336</v>
      </c>
      <c r="H224" s="122">
        <v>45316.9375</v>
      </c>
      <c r="I224" s="87" t="s">
        <v>539</v>
      </c>
      <c r="J224" s="123" t="s">
        <v>607</v>
      </c>
      <c r="K224" s="35" t="s">
        <v>1366</v>
      </c>
      <c r="L224" s="115" t="s">
        <v>1346</v>
      </c>
      <c r="M224" s="135" t="s">
        <v>1381</v>
      </c>
      <c r="N224" s="87"/>
      <c r="O224" s="87"/>
      <c r="P224" s="138"/>
      <c r="Q224" s="174">
        <f t="shared" si="6"/>
        <v>-2.0833333335758653E-2</v>
      </c>
    </row>
    <row r="225" spans="1:17">
      <c r="A225" s="159">
        <f t="shared" si="7"/>
        <v>223</v>
      </c>
      <c r="B225" s="138" t="s">
        <v>1344</v>
      </c>
      <c r="C225" s="160" t="s">
        <v>24</v>
      </c>
      <c r="D225" s="160" t="s">
        <v>118</v>
      </c>
      <c r="E225" s="87" t="s">
        <v>538</v>
      </c>
      <c r="F225" s="161">
        <v>57.24</v>
      </c>
      <c r="G225" s="122">
        <v>45316.958333333336</v>
      </c>
      <c r="H225" s="122">
        <v>45316.9375</v>
      </c>
      <c r="I225" s="87" t="s">
        <v>539</v>
      </c>
      <c r="J225" s="123" t="s">
        <v>607</v>
      </c>
      <c r="K225" s="35" t="s">
        <v>1366</v>
      </c>
      <c r="L225" s="115" t="s">
        <v>1346</v>
      </c>
      <c r="M225" s="135" t="s">
        <v>1381</v>
      </c>
      <c r="N225" s="87"/>
      <c r="O225" s="87"/>
      <c r="P225" s="138"/>
      <c r="Q225" s="174">
        <f t="shared" si="6"/>
        <v>-2.0833333335758653E-2</v>
      </c>
    </row>
    <row r="226" spans="1:17">
      <c r="A226" s="159">
        <f t="shared" si="7"/>
        <v>224</v>
      </c>
      <c r="B226" s="138" t="s">
        <v>1344</v>
      </c>
      <c r="C226" s="160" t="s">
        <v>800</v>
      </c>
      <c r="D226" s="160" t="s">
        <v>118</v>
      </c>
      <c r="E226" s="87" t="s">
        <v>538</v>
      </c>
      <c r="F226" s="161">
        <v>410.08</v>
      </c>
      <c r="G226" s="122">
        <v>45316.958333333336</v>
      </c>
      <c r="H226" s="122">
        <v>45316.9375</v>
      </c>
      <c r="I226" s="87" t="s">
        <v>539</v>
      </c>
      <c r="J226" s="123" t="s">
        <v>607</v>
      </c>
      <c r="K226" s="35" t="s">
        <v>1366</v>
      </c>
      <c r="L226" s="115" t="s">
        <v>1346</v>
      </c>
      <c r="M226" s="135" t="s">
        <v>1381</v>
      </c>
      <c r="N226" s="87"/>
      <c r="O226" s="87"/>
      <c r="P226" s="138"/>
      <c r="Q226" s="174">
        <f t="shared" si="6"/>
        <v>-2.0833333335758653E-2</v>
      </c>
    </row>
    <row r="227" spans="1:17">
      <c r="A227" s="159">
        <f t="shared" si="7"/>
        <v>225</v>
      </c>
      <c r="B227" s="138" t="s">
        <v>1344</v>
      </c>
      <c r="C227" s="160" t="s">
        <v>27</v>
      </c>
      <c r="D227" s="160" t="s">
        <v>118</v>
      </c>
      <c r="E227" s="87" t="s">
        <v>538</v>
      </c>
      <c r="F227" s="161">
        <v>464.4</v>
      </c>
      <c r="G227" s="122">
        <v>45316.958333333336</v>
      </c>
      <c r="H227" s="122">
        <v>45316.9375</v>
      </c>
      <c r="I227" s="87" t="s">
        <v>539</v>
      </c>
      <c r="J227" s="123" t="s">
        <v>607</v>
      </c>
      <c r="K227" s="35" t="s">
        <v>1366</v>
      </c>
      <c r="L227" s="115" t="s">
        <v>1346</v>
      </c>
      <c r="M227" s="135" t="s">
        <v>1381</v>
      </c>
      <c r="N227" s="87"/>
      <c r="O227" s="87"/>
      <c r="P227" s="138"/>
      <c r="Q227" s="174">
        <f t="shared" si="6"/>
        <v>-2.0833333335758653E-2</v>
      </c>
    </row>
    <row r="228" spans="1:17">
      <c r="A228" s="159">
        <f t="shared" si="7"/>
        <v>226</v>
      </c>
      <c r="B228" s="138" t="s">
        <v>1344</v>
      </c>
      <c r="C228" s="160" t="s">
        <v>28</v>
      </c>
      <c r="D228" s="160" t="s">
        <v>118</v>
      </c>
      <c r="E228" s="87" t="s">
        <v>538</v>
      </c>
      <c r="F228" s="161">
        <v>380.16</v>
      </c>
      <c r="G228" s="122">
        <v>45316.958333333336</v>
      </c>
      <c r="H228" s="122">
        <v>45316.9375</v>
      </c>
      <c r="I228" s="87" t="s">
        <v>539</v>
      </c>
      <c r="J228" s="123" t="s">
        <v>607</v>
      </c>
      <c r="K228" s="35" t="s">
        <v>1366</v>
      </c>
      <c r="L228" s="115" t="s">
        <v>1346</v>
      </c>
      <c r="M228" s="135" t="s">
        <v>1381</v>
      </c>
      <c r="N228" s="87"/>
      <c r="O228" s="87"/>
      <c r="P228" s="138"/>
      <c r="Q228" s="174">
        <f t="shared" si="6"/>
        <v>-2.0833333335758653E-2</v>
      </c>
    </row>
    <row r="229" spans="1:17">
      <c r="A229" s="159">
        <f t="shared" si="7"/>
        <v>227</v>
      </c>
      <c r="B229" s="138" t="s">
        <v>1344</v>
      </c>
      <c r="C229" s="160" t="s">
        <v>29</v>
      </c>
      <c r="D229" s="160" t="s">
        <v>118</v>
      </c>
      <c r="E229" s="87" t="s">
        <v>538</v>
      </c>
      <c r="F229" s="161">
        <v>225.7</v>
      </c>
      <c r="G229" s="122">
        <v>45316.958333333336</v>
      </c>
      <c r="H229" s="122">
        <v>45316.9375</v>
      </c>
      <c r="I229" s="87" t="s">
        <v>539</v>
      </c>
      <c r="J229" s="123" t="s">
        <v>607</v>
      </c>
      <c r="K229" s="35" t="s">
        <v>1366</v>
      </c>
      <c r="L229" s="115" t="s">
        <v>1346</v>
      </c>
      <c r="M229" s="135" t="s">
        <v>1381</v>
      </c>
      <c r="N229" s="87"/>
      <c r="O229" s="87"/>
      <c r="P229" s="138"/>
      <c r="Q229" s="174">
        <f t="shared" si="6"/>
        <v>-2.0833333335758653E-2</v>
      </c>
    </row>
    <row r="230" spans="1:17">
      <c r="A230" s="159">
        <f t="shared" si="7"/>
        <v>228</v>
      </c>
      <c r="B230" s="138" t="s">
        <v>1344</v>
      </c>
      <c r="C230" s="160" t="s">
        <v>740</v>
      </c>
      <c r="D230" s="160" t="s">
        <v>118</v>
      </c>
      <c r="E230" s="87" t="s">
        <v>538</v>
      </c>
      <c r="F230" s="161">
        <v>160.08000000000001</v>
      </c>
      <c r="G230" s="122">
        <v>45316.958333333336</v>
      </c>
      <c r="H230" s="122">
        <v>45316.9375</v>
      </c>
      <c r="I230" s="87" t="s">
        <v>539</v>
      </c>
      <c r="J230" s="123" t="s">
        <v>607</v>
      </c>
      <c r="K230" s="35" t="s">
        <v>1366</v>
      </c>
      <c r="L230" s="115" t="s">
        <v>1346</v>
      </c>
      <c r="M230" s="135" t="s">
        <v>1381</v>
      </c>
      <c r="N230" s="87"/>
      <c r="O230" s="87"/>
      <c r="P230" s="138"/>
      <c r="Q230" s="174">
        <f t="shared" si="6"/>
        <v>-2.0833333335758653E-2</v>
      </c>
    </row>
    <row r="231" spans="1:17">
      <c r="A231" s="159">
        <f t="shared" si="7"/>
        <v>229</v>
      </c>
      <c r="B231" s="138" t="s">
        <v>1344</v>
      </c>
      <c r="C231" s="160" t="s">
        <v>56</v>
      </c>
      <c r="D231" s="160" t="s">
        <v>118</v>
      </c>
      <c r="E231" s="87" t="s">
        <v>538</v>
      </c>
      <c r="F231" s="161">
        <v>143.52000000000001</v>
      </c>
      <c r="G231" s="122">
        <v>45316.958333333336</v>
      </c>
      <c r="H231" s="122">
        <v>45316.9375</v>
      </c>
      <c r="I231" s="87" t="s">
        <v>539</v>
      </c>
      <c r="J231" s="123" t="s">
        <v>607</v>
      </c>
      <c r="K231" s="35" t="s">
        <v>1366</v>
      </c>
      <c r="L231" s="115" t="s">
        <v>1346</v>
      </c>
      <c r="M231" s="135" t="s">
        <v>1381</v>
      </c>
      <c r="N231" s="87"/>
      <c r="O231" s="87"/>
      <c r="P231" s="138"/>
      <c r="Q231" s="174">
        <f t="shared" si="6"/>
        <v>-2.0833333335758653E-2</v>
      </c>
    </row>
    <row r="232" spans="1:17">
      <c r="A232" s="159">
        <f t="shared" si="7"/>
        <v>230</v>
      </c>
      <c r="B232" s="138" t="s">
        <v>1344</v>
      </c>
      <c r="C232" s="160" t="s">
        <v>990</v>
      </c>
      <c r="D232" s="160" t="s">
        <v>118</v>
      </c>
      <c r="E232" s="87" t="s">
        <v>538</v>
      </c>
      <c r="F232" s="161">
        <v>187.2</v>
      </c>
      <c r="G232" s="122">
        <v>45316.958333333336</v>
      </c>
      <c r="H232" s="122">
        <v>45316.9375</v>
      </c>
      <c r="I232" s="87" t="s">
        <v>539</v>
      </c>
      <c r="J232" s="123" t="s">
        <v>607</v>
      </c>
      <c r="K232" s="35" t="s">
        <v>1366</v>
      </c>
      <c r="L232" s="115" t="s">
        <v>1346</v>
      </c>
      <c r="M232" s="135" t="s">
        <v>1381</v>
      </c>
      <c r="N232" s="87"/>
      <c r="O232" s="87"/>
      <c r="P232" s="138"/>
      <c r="Q232" s="174">
        <f t="shared" si="6"/>
        <v>-2.0833333335758653E-2</v>
      </c>
    </row>
    <row r="233" spans="1:17">
      <c r="A233" s="159">
        <f t="shared" si="7"/>
        <v>231</v>
      </c>
      <c r="B233" s="138" t="s">
        <v>1344</v>
      </c>
      <c r="C233" s="160" t="s">
        <v>299</v>
      </c>
      <c r="D233" s="160" t="s">
        <v>118</v>
      </c>
      <c r="E233" s="87" t="s">
        <v>538</v>
      </c>
      <c r="F233" s="161">
        <v>388.08</v>
      </c>
      <c r="G233" s="122">
        <v>45316.958333333336</v>
      </c>
      <c r="H233" s="122">
        <v>45316.9375</v>
      </c>
      <c r="I233" s="87" t="s">
        <v>539</v>
      </c>
      <c r="J233" s="123" t="s">
        <v>607</v>
      </c>
      <c r="K233" s="35" t="s">
        <v>1366</v>
      </c>
      <c r="L233" s="115" t="s">
        <v>1346</v>
      </c>
      <c r="M233" s="135" t="s">
        <v>1381</v>
      </c>
      <c r="N233" s="87"/>
      <c r="O233" s="87"/>
      <c r="P233" s="138"/>
      <c r="Q233" s="174">
        <f t="shared" si="6"/>
        <v>-2.0833333335758653E-2</v>
      </c>
    </row>
    <row r="234" spans="1:17">
      <c r="A234" s="159">
        <f t="shared" si="7"/>
        <v>232</v>
      </c>
      <c r="B234" s="138" t="s">
        <v>1344</v>
      </c>
      <c r="C234" s="160" t="s">
        <v>60</v>
      </c>
      <c r="D234" s="160" t="s">
        <v>118</v>
      </c>
      <c r="E234" s="87" t="s">
        <v>538</v>
      </c>
      <c r="F234" s="161">
        <v>50.6</v>
      </c>
      <c r="G234" s="122">
        <v>45316.958333333336</v>
      </c>
      <c r="H234" s="122">
        <v>45316.9375</v>
      </c>
      <c r="I234" s="87" t="s">
        <v>539</v>
      </c>
      <c r="J234" s="123" t="s">
        <v>607</v>
      </c>
      <c r="K234" s="35" t="s">
        <v>1366</v>
      </c>
      <c r="L234" s="115" t="s">
        <v>1346</v>
      </c>
      <c r="M234" s="135" t="s">
        <v>1381</v>
      </c>
      <c r="N234" s="87"/>
      <c r="O234" s="87"/>
      <c r="P234" s="138"/>
      <c r="Q234" s="174">
        <f t="shared" si="6"/>
        <v>-2.0833333335758653E-2</v>
      </c>
    </row>
    <row r="235" spans="1:17">
      <c r="A235" s="159">
        <f t="shared" si="7"/>
        <v>233</v>
      </c>
      <c r="B235" s="138" t="s">
        <v>1344</v>
      </c>
      <c r="C235" s="160" t="s">
        <v>61</v>
      </c>
      <c r="D235" s="160" t="s">
        <v>118</v>
      </c>
      <c r="E235" s="87" t="s">
        <v>538</v>
      </c>
      <c r="F235" s="161">
        <v>301.392</v>
      </c>
      <c r="G235" s="122">
        <v>45316.958333333336</v>
      </c>
      <c r="H235" s="122">
        <v>45316.9375</v>
      </c>
      <c r="I235" s="87" t="s">
        <v>539</v>
      </c>
      <c r="J235" s="123" t="s">
        <v>607</v>
      </c>
      <c r="K235" s="35" t="s">
        <v>1366</v>
      </c>
      <c r="L235" s="115" t="s">
        <v>1346</v>
      </c>
      <c r="M235" s="135" t="s">
        <v>1381</v>
      </c>
      <c r="N235" s="87"/>
      <c r="O235" s="87"/>
      <c r="P235" s="138"/>
      <c r="Q235" s="174">
        <f t="shared" si="6"/>
        <v>-2.0833333335758653E-2</v>
      </c>
    </row>
    <row r="236" spans="1:17">
      <c r="A236" s="159">
        <f t="shared" si="7"/>
        <v>234</v>
      </c>
      <c r="B236" s="138" t="s">
        <v>1344</v>
      </c>
      <c r="C236" s="160" t="s">
        <v>686</v>
      </c>
      <c r="D236" s="160" t="s">
        <v>118</v>
      </c>
      <c r="E236" s="87" t="s">
        <v>538</v>
      </c>
      <c r="F236" s="161">
        <v>200.928</v>
      </c>
      <c r="G236" s="122">
        <v>45316.958333333336</v>
      </c>
      <c r="H236" s="122">
        <v>45316.9375</v>
      </c>
      <c r="I236" s="87" t="s">
        <v>539</v>
      </c>
      <c r="J236" s="123" t="s">
        <v>607</v>
      </c>
      <c r="K236" s="35" t="s">
        <v>1366</v>
      </c>
      <c r="L236" s="115" t="s">
        <v>1346</v>
      </c>
      <c r="M236" s="135" t="s">
        <v>1381</v>
      </c>
      <c r="N236" s="87"/>
      <c r="O236" s="87"/>
      <c r="P236" s="138"/>
      <c r="Q236" s="174">
        <f t="shared" si="6"/>
        <v>-2.0833333335758653E-2</v>
      </c>
    </row>
    <row r="237" spans="1:17">
      <c r="A237" s="159">
        <f t="shared" si="7"/>
        <v>235</v>
      </c>
      <c r="B237" s="138" t="s">
        <v>1344</v>
      </c>
      <c r="C237" s="160" t="s">
        <v>62</v>
      </c>
      <c r="D237" s="160" t="s">
        <v>118</v>
      </c>
      <c r="E237" s="87" t="s">
        <v>538</v>
      </c>
      <c r="F237" s="161">
        <v>190.08</v>
      </c>
      <c r="G237" s="122">
        <v>45316.958333333336</v>
      </c>
      <c r="H237" s="122">
        <v>45316.9375</v>
      </c>
      <c r="I237" s="87" t="s">
        <v>539</v>
      </c>
      <c r="J237" s="123" t="s">
        <v>607</v>
      </c>
      <c r="K237" s="35" t="s">
        <v>1366</v>
      </c>
      <c r="L237" s="115" t="s">
        <v>1346</v>
      </c>
      <c r="M237" s="135" t="s">
        <v>1381</v>
      </c>
      <c r="N237" s="87"/>
      <c r="O237" s="87"/>
      <c r="P237" s="138"/>
      <c r="Q237" s="174">
        <f t="shared" si="6"/>
        <v>-2.0833333335758653E-2</v>
      </c>
    </row>
    <row r="238" spans="1:17">
      <c r="A238" s="159">
        <f t="shared" si="7"/>
        <v>236</v>
      </c>
      <c r="B238" s="138" t="s">
        <v>1344</v>
      </c>
      <c r="C238" s="160" t="s">
        <v>868</v>
      </c>
      <c r="D238" s="160" t="s">
        <v>118</v>
      </c>
      <c r="E238" s="87" t="s">
        <v>538</v>
      </c>
      <c r="F238" s="161">
        <v>135.61199999999999</v>
      </c>
      <c r="G238" s="122">
        <v>45316.958333333336</v>
      </c>
      <c r="H238" s="122">
        <v>45316.9375</v>
      </c>
      <c r="I238" s="87" t="s">
        <v>539</v>
      </c>
      <c r="J238" s="123" t="s">
        <v>607</v>
      </c>
      <c r="K238" s="35" t="s">
        <v>1366</v>
      </c>
      <c r="L238" s="115" t="s">
        <v>1346</v>
      </c>
      <c r="M238" s="135" t="s">
        <v>1381</v>
      </c>
      <c r="N238" s="87"/>
      <c r="O238" s="87"/>
      <c r="P238" s="138"/>
      <c r="Q238" s="174">
        <f t="shared" si="6"/>
        <v>-2.0833333335758653E-2</v>
      </c>
    </row>
    <row r="239" spans="1:17">
      <c r="A239" s="159">
        <f t="shared" si="7"/>
        <v>237</v>
      </c>
      <c r="B239" s="138" t="s">
        <v>1344</v>
      </c>
      <c r="C239" s="160" t="s">
        <v>967</v>
      </c>
      <c r="D239" s="160" t="s">
        <v>118</v>
      </c>
      <c r="E239" s="87" t="s">
        <v>538</v>
      </c>
      <c r="F239" s="161">
        <v>212.148</v>
      </c>
      <c r="G239" s="122">
        <v>45316.958333333336</v>
      </c>
      <c r="H239" s="122">
        <v>45316.9375</v>
      </c>
      <c r="I239" s="87" t="s">
        <v>539</v>
      </c>
      <c r="J239" s="123" t="s">
        <v>607</v>
      </c>
      <c r="K239" s="35" t="s">
        <v>1366</v>
      </c>
      <c r="L239" s="115" t="s">
        <v>1346</v>
      </c>
      <c r="M239" s="135" t="s">
        <v>1381</v>
      </c>
      <c r="N239" s="87"/>
      <c r="O239" s="87"/>
      <c r="P239" s="138"/>
      <c r="Q239" s="174">
        <f t="shared" si="6"/>
        <v>-2.0833333335758653E-2</v>
      </c>
    </row>
    <row r="240" spans="1:17">
      <c r="A240" s="159">
        <f t="shared" si="7"/>
        <v>238</v>
      </c>
      <c r="B240" s="138" t="s">
        <v>1344</v>
      </c>
      <c r="C240" s="160" t="s">
        <v>859</v>
      </c>
      <c r="D240" s="160" t="s">
        <v>118</v>
      </c>
      <c r="E240" s="87" t="s">
        <v>538</v>
      </c>
      <c r="F240" s="161">
        <v>1076.4000000000001</v>
      </c>
      <c r="G240" s="122">
        <v>45316.958333333336</v>
      </c>
      <c r="H240" s="122">
        <v>45316.9375</v>
      </c>
      <c r="I240" s="87" t="s">
        <v>539</v>
      </c>
      <c r="J240" s="123" t="s">
        <v>607</v>
      </c>
      <c r="K240" s="35" t="s">
        <v>1366</v>
      </c>
      <c r="L240" s="115" t="s">
        <v>1346</v>
      </c>
      <c r="M240" s="135" t="s">
        <v>1381</v>
      </c>
      <c r="N240" s="87"/>
      <c r="O240" s="87"/>
      <c r="P240" s="138"/>
      <c r="Q240" s="174">
        <f t="shared" si="6"/>
        <v>-2.0833333335758653E-2</v>
      </c>
    </row>
    <row r="241" spans="1:17">
      <c r="A241" s="159">
        <f t="shared" si="7"/>
        <v>239</v>
      </c>
      <c r="B241" s="138" t="s">
        <v>1344</v>
      </c>
      <c r="C241" s="160" t="s">
        <v>635</v>
      </c>
      <c r="D241" s="160" t="s">
        <v>118</v>
      </c>
      <c r="E241" s="87" t="s">
        <v>538</v>
      </c>
      <c r="F241" s="161">
        <v>47.024999999999999</v>
      </c>
      <c r="G241" s="122">
        <v>45316.958333333336</v>
      </c>
      <c r="H241" s="122">
        <v>45316.9375</v>
      </c>
      <c r="I241" s="87" t="s">
        <v>539</v>
      </c>
      <c r="J241" s="123" t="s">
        <v>607</v>
      </c>
      <c r="K241" s="35" t="s">
        <v>1366</v>
      </c>
      <c r="L241" s="115" t="s">
        <v>1346</v>
      </c>
      <c r="M241" s="135" t="s">
        <v>1381</v>
      </c>
      <c r="N241" s="87"/>
      <c r="O241" s="87"/>
      <c r="P241" s="138"/>
      <c r="Q241" s="174">
        <f t="shared" si="6"/>
        <v>-2.0833333335758653E-2</v>
      </c>
    </row>
    <row r="242" spans="1:17">
      <c r="A242" s="159">
        <f t="shared" si="7"/>
        <v>240</v>
      </c>
      <c r="B242" s="138" t="s">
        <v>1344</v>
      </c>
      <c r="C242" s="160" t="s">
        <v>636</v>
      </c>
      <c r="D242" s="160" t="s">
        <v>118</v>
      </c>
      <c r="E242" s="87" t="s">
        <v>538</v>
      </c>
      <c r="F242" s="161">
        <v>166.815</v>
      </c>
      <c r="G242" s="122">
        <v>45316.958333333336</v>
      </c>
      <c r="H242" s="122">
        <v>45316.9375</v>
      </c>
      <c r="I242" s="87" t="s">
        <v>539</v>
      </c>
      <c r="J242" s="123" t="s">
        <v>607</v>
      </c>
      <c r="K242" s="35" t="s">
        <v>1366</v>
      </c>
      <c r="L242" s="115" t="s">
        <v>1346</v>
      </c>
      <c r="M242" s="135" t="s">
        <v>1381</v>
      </c>
      <c r="N242" s="87"/>
      <c r="O242" s="87"/>
      <c r="P242" s="138"/>
      <c r="Q242" s="174">
        <f t="shared" si="6"/>
        <v>-2.0833333335758653E-2</v>
      </c>
    </row>
    <row r="243" spans="1:17">
      <c r="A243" s="159">
        <f t="shared" si="7"/>
        <v>241</v>
      </c>
      <c r="B243" s="138" t="s">
        <v>1344</v>
      </c>
      <c r="C243" s="160" t="s">
        <v>864</v>
      </c>
      <c r="D243" s="160" t="s">
        <v>118</v>
      </c>
      <c r="E243" s="87" t="s">
        <v>538</v>
      </c>
      <c r="F243" s="161">
        <v>34.917999999999999</v>
      </c>
      <c r="G243" s="122">
        <v>45316.958333333336</v>
      </c>
      <c r="H243" s="122">
        <v>45316.9375</v>
      </c>
      <c r="I243" s="87" t="s">
        <v>539</v>
      </c>
      <c r="J243" s="123" t="s">
        <v>607</v>
      </c>
      <c r="K243" s="35" t="s">
        <v>1366</v>
      </c>
      <c r="L243" s="115" t="s">
        <v>1346</v>
      </c>
      <c r="M243" s="135" t="s">
        <v>1381</v>
      </c>
      <c r="N243" s="87"/>
      <c r="O243" s="87"/>
      <c r="P243" s="138"/>
      <c r="Q243" s="174">
        <f t="shared" si="6"/>
        <v>-2.0833333335758653E-2</v>
      </c>
    </row>
    <row r="244" spans="1:17">
      <c r="A244" s="159">
        <f t="shared" si="7"/>
        <v>242</v>
      </c>
      <c r="B244" s="138" t="s">
        <v>1344</v>
      </c>
      <c r="C244" s="160" t="s">
        <v>865</v>
      </c>
      <c r="D244" s="160" t="s">
        <v>118</v>
      </c>
      <c r="E244" s="87" t="s">
        <v>538</v>
      </c>
      <c r="F244" s="161">
        <v>3.0419999999999998</v>
      </c>
      <c r="G244" s="122">
        <v>45316.958333333336</v>
      </c>
      <c r="H244" s="122">
        <v>45316.9375</v>
      </c>
      <c r="I244" s="87" t="s">
        <v>539</v>
      </c>
      <c r="J244" s="123" t="s">
        <v>607</v>
      </c>
      <c r="K244" s="35" t="s">
        <v>1366</v>
      </c>
      <c r="L244" s="115" t="s">
        <v>1346</v>
      </c>
      <c r="M244" s="135" t="s">
        <v>1381</v>
      </c>
      <c r="N244" s="87"/>
      <c r="O244" s="87"/>
      <c r="P244" s="138"/>
      <c r="Q244" s="174">
        <f t="shared" si="6"/>
        <v>-2.0833333335758653E-2</v>
      </c>
    </row>
    <row r="245" spans="1:17">
      <c r="A245" s="159">
        <f t="shared" si="7"/>
        <v>243</v>
      </c>
      <c r="B245" s="138" t="s">
        <v>1344</v>
      </c>
      <c r="C245" s="160" t="s">
        <v>637</v>
      </c>
      <c r="D245" s="160" t="s">
        <v>118</v>
      </c>
      <c r="E245" s="87" t="s">
        <v>538</v>
      </c>
      <c r="F245" s="161">
        <v>127.616</v>
      </c>
      <c r="G245" s="122">
        <v>45316.958333333336</v>
      </c>
      <c r="H245" s="122">
        <v>45316.9375</v>
      </c>
      <c r="I245" s="87" t="s">
        <v>539</v>
      </c>
      <c r="J245" s="123" t="s">
        <v>607</v>
      </c>
      <c r="K245" s="35" t="s">
        <v>1366</v>
      </c>
      <c r="L245" s="115" t="s">
        <v>1346</v>
      </c>
      <c r="M245" s="135" t="s">
        <v>1381</v>
      </c>
      <c r="N245" s="87"/>
      <c r="O245" s="87"/>
      <c r="P245" s="138"/>
      <c r="Q245" s="174">
        <f t="shared" si="6"/>
        <v>-2.0833333335758653E-2</v>
      </c>
    </row>
    <row r="246" spans="1:17">
      <c r="A246" s="159">
        <f t="shared" si="7"/>
        <v>244</v>
      </c>
      <c r="B246" s="138" t="s">
        <v>1344</v>
      </c>
      <c r="C246" s="160" t="s">
        <v>1261</v>
      </c>
      <c r="D246" s="160" t="s">
        <v>118</v>
      </c>
      <c r="E246" s="87" t="s">
        <v>538</v>
      </c>
      <c r="F246" s="161">
        <v>127.616</v>
      </c>
      <c r="G246" s="122">
        <v>45316.958333333336</v>
      </c>
      <c r="H246" s="122">
        <v>45316.9375</v>
      </c>
      <c r="I246" s="87" t="s">
        <v>539</v>
      </c>
      <c r="J246" s="123" t="s">
        <v>607</v>
      </c>
      <c r="K246" s="35" t="s">
        <v>1366</v>
      </c>
      <c r="L246" s="115" t="s">
        <v>1346</v>
      </c>
      <c r="M246" s="135" t="s">
        <v>1381</v>
      </c>
      <c r="N246" s="87"/>
      <c r="O246" s="87"/>
      <c r="P246" s="138"/>
      <c r="Q246" s="174">
        <f t="shared" si="6"/>
        <v>-2.0833333335758653E-2</v>
      </c>
    </row>
    <row r="247" spans="1:17">
      <c r="A247" s="159">
        <f t="shared" si="7"/>
        <v>245</v>
      </c>
      <c r="B247" s="138" t="s">
        <v>1344</v>
      </c>
      <c r="C247" s="160" t="s">
        <v>679</v>
      </c>
      <c r="D247" s="160" t="s">
        <v>118</v>
      </c>
      <c r="E247" s="87" t="s">
        <v>538</v>
      </c>
      <c r="F247" s="161">
        <v>52.92</v>
      </c>
      <c r="G247" s="122">
        <v>45316.958333333336</v>
      </c>
      <c r="H247" s="122">
        <v>45316.9375</v>
      </c>
      <c r="I247" s="87" t="s">
        <v>539</v>
      </c>
      <c r="J247" s="123" t="s">
        <v>607</v>
      </c>
      <c r="K247" s="35" t="s">
        <v>1366</v>
      </c>
      <c r="L247" s="115" t="s">
        <v>1346</v>
      </c>
      <c r="M247" s="135" t="s">
        <v>1381</v>
      </c>
      <c r="N247" s="87"/>
      <c r="O247" s="87"/>
      <c r="P247" s="138"/>
      <c r="Q247" s="174">
        <f t="shared" si="6"/>
        <v>-2.0833333335758653E-2</v>
      </c>
    </row>
    <row r="248" spans="1:17">
      <c r="A248" s="159">
        <f t="shared" si="7"/>
        <v>246</v>
      </c>
      <c r="B248" s="138" t="s">
        <v>1344</v>
      </c>
      <c r="C248" s="160" t="s">
        <v>97</v>
      </c>
      <c r="D248" s="160" t="s">
        <v>118</v>
      </c>
      <c r="E248" s="87" t="s">
        <v>538</v>
      </c>
      <c r="F248" s="161">
        <v>190.8</v>
      </c>
      <c r="G248" s="122">
        <v>45316.958333333336</v>
      </c>
      <c r="H248" s="122">
        <v>45316.9375</v>
      </c>
      <c r="I248" s="87" t="s">
        <v>539</v>
      </c>
      <c r="J248" s="123" t="s">
        <v>607</v>
      </c>
      <c r="K248" s="35" t="s">
        <v>1366</v>
      </c>
      <c r="L248" s="115" t="s">
        <v>1346</v>
      </c>
      <c r="M248" s="135" t="s">
        <v>1381</v>
      </c>
      <c r="N248" s="87"/>
      <c r="O248" s="87"/>
      <c r="P248" s="138"/>
      <c r="Q248" s="174">
        <f t="shared" si="6"/>
        <v>-2.0833333335758653E-2</v>
      </c>
    </row>
    <row r="249" spans="1:17">
      <c r="A249" s="159">
        <f t="shared" si="7"/>
        <v>247</v>
      </c>
      <c r="B249" s="138" t="s">
        <v>1344</v>
      </c>
      <c r="C249" s="160" t="s">
        <v>111</v>
      </c>
      <c r="D249" s="160" t="s">
        <v>118</v>
      </c>
      <c r="E249" s="87" t="s">
        <v>538</v>
      </c>
      <c r="F249" s="161">
        <v>173.8</v>
      </c>
      <c r="G249" s="122">
        <v>45316.958333333336</v>
      </c>
      <c r="H249" s="122">
        <v>45316.9375</v>
      </c>
      <c r="I249" s="87" t="s">
        <v>539</v>
      </c>
      <c r="J249" s="123" t="s">
        <v>607</v>
      </c>
      <c r="K249" s="35" t="s">
        <v>1366</v>
      </c>
      <c r="L249" s="115" t="s">
        <v>1346</v>
      </c>
      <c r="M249" s="135" t="s">
        <v>1381</v>
      </c>
      <c r="N249" s="87"/>
      <c r="O249" s="87"/>
      <c r="P249" s="138"/>
      <c r="Q249" s="174">
        <f t="shared" si="6"/>
        <v>-2.0833333335758653E-2</v>
      </c>
    </row>
    <row r="250" spans="1:17">
      <c r="A250" s="159">
        <f t="shared" si="7"/>
        <v>248</v>
      </c>
      <c r="B250" s="138" t="s">
        <v>1344</v>
      </c>
      <c r="C250" s="160" t="s">
        <v>112</v>
      </c>
      <c r="D250" s="160" t="s">
        <v>118</v>
      </c>
      <c r="E250" s="87" t="s">
        <v>538</v>
      </c>
      <c r="F250" s="161">
        <v>67.200999999999993</v>
      </c>
      <c r="G250" s="122">
        <v>45316.958333333336</v>
      </c>
      <c r="H250" s="122">
        <v>45316.9375</v>
      </c>
      <c r="I250" s="87" t="s">
        <v>539</v>
      </c>
      <c r="J250" s="123" t="s">
        <v>607</v>
      </c>
      <c r="K250" s="35" t="s">
        <v>1366</v>
      </c>
      <c r="L250" s="115" t="s">
        <v>1346</v>
      </c>
      <c r="M250" s="135" t="s">
        <v>1381</v>
      </c>
      <c r="N250" s="87"/>
      <c r="O250" s="87"/>
      <c r="P250" s="138"/>
      <c r="Q250" s="174">
        <f t="shared" si="6"/>
        <v>-2.0833333335758653E-2</v>
      </c>
    </row>
    <row r="251" spans="1:17">
      <c r="A251" s="159">
        <f t="shared" si="7"/>
        <v>249</v>
      </c>
      <c r="B251" s="138" t="s">
        <v>1344</v>
      </c>
      <c r="C251" s="160" t="s">
        <v>113</v>
      </c>
      <c r="D251" s="160" t="s">
        <v>118</v>
      </c>
      <c r="E251" s="87" t="s">
        <v>538</v>
      </c>
      <c r="F251" s="161">
        <v>29.359000000000002</v>
      </c>
      <c r="G251" s="122">
        <v>45316.958333333336</v>
      </c>
      <c r="H251" s="122">
        <v>45316.9375</v>
      </c>
      <c r="I251" s="87" t="s">
        <v>539</v>
      </c>
      <c r="J251" s="123" t="s">
        <v>607</v>
      </c>
      <c r="K251" s="35" t="s">
        <v>1366</v>
      </c>
      <c r="L251" s="115" t="s">
        <v>1346</v>
      </c>
      <c r="M251" s="135" t="s">
        <v>1381</v>
      </c>
      <c r="N251" s="87"/>
      <c r="O251" s="87"/>
      <c r="P251" s="138"/>
      <c r="Q251" s="174">
        <f t="shared" si="6"/>
        <v>-2.0833333335758653E-2</v>
      </c>
    </row>
    <row r="252" spans="1:17">
      <c r="A252" s="159">
        <f t="shared" si="7"/>
        <v>250</v>
      </c>
      <c r="B252" s="138" t="s">
        <v>1344</v>
      </c>
      <c r="C252" s="160" t="s">
        <v>114</v>
      </c>
      <c r="D252" s="160" t="s">
        <v>118</v>
      </c>
      <c r="E252" s="87" t="s">
        <v>538</v>
      </c>
      <c r="F252" s="161">
        <v>254.8</v>
      </c>
      <c r="G252" s="122">
        <v>45316.958333333336</v>
      </c>
      <c r="H252" s="122">
        <v>45316.9375</v>
      </c>
      <c r="I252" s="87" t="s">
        <v>539</v>
      </c>
      <c r="J252" s="123" t="s">
        <v>607</v>
      </c>
      <c r="K252" s="35" t="s">
        <v>1366</v>
      </c>
      <c r="L252" s="115" t="s">
        <v>1346</v>
      </c>
      <c r="M252" s="135" t="s">
        <v>1381</v>
      </c>
      <c r="N252" s="87"/>
      <c r="O252" s="87"/>
      <c r="P252" s="138"/>
      <c r="Q252" s="174">
        <f t="shared" si="6"/>
        <v>-2.0833333335758653E-2</v>
      </c>
    </row>
    <row r="253" spans="1:17">
      <c r="A253" s="159">
        <f t="shared" si="7"/>
        <v>251</v>
      </c>
      <c r="B253" s="138" t="s">
        <v>1344</v>
      </c>
      <c r="C253" s="160" t="s">
        <v>115</v>
      </c>
      <c r="D253" s="160" t="s">
        <v>118</v>
      </c>
      <c r="E253" s="87" t="s">
        <v>538</v>
      </c>
      <c r="F253" s="161">
        <v>53.6</v>
      </c>
      <c r="G253" s="122">
        <v>45316.958333333336</v>
      </c>
      <c r="H253" s="122">
        <v>45316.9375</v>
      </c>
      <c r="I253" s="87" t="s">
        <v>539</v>
      </c>
      <c r="J253" s="123" t="s">
        <v>607</v>
      </c>
      <c r="K253" s="35" t="s">
        <v>1366</v>
      </c>
      <c r="L253" s="115" t="s">
        <v>1346</v>
      </c>
      <c r="M253" s="135" t="s">
        <v>1381</v>
      </c>
      <c r="N253" s="87"/>
      <c r="O253" s="87"/>
      <c r="P253" s="138"/>
      <c r="Q253" s="174">
        <f t="shared" si="6"/>
        <v>-2.0833333335758653E-2</v>
      </c>
    </row>
    <row r="254" spans="1:17">
      <c r="A254" s="159">
        <f t="shared" si="7"/>
        <v>252</v>
      </c>
      <c r="B254" s="138" t="s">
        <v>1344</v>
      </c>
      <c r="C254" s="160" t="s">
        <v>116</v>
      </c>
      <c r="D254" s="160" t="s">
        <v>118</v>
      </c>
      <c r="E254" s="87" t="s">
        <v>538</v>
      </c>
      <c r="F254" s="161">
        <v>190.44</v>
      </c>
      <c r="G254" s="122">
        <v>45316.958333333336</v>
      </c>
      <c r="H254" s="122">
        <v>45316.9375</v>
      </c>
      <c r="I254" s="87" t="s">
        <v>539</v>
      </c>
      <c r="J254" s="123" t="s">
        <v>607</v>
      </c>
      <c r="K254" s="35" t="s">
        <v>1366</v>
      </c>
      <c r="L254" s="115" t="s">
        <v>1346</v>
      </c>
      <c r="M254" s="135" t="s">
        <v>1381</v>
      </c>
      <c r="N254" s="87"/>
      <c r="O254" s="87"/>
      <c r="P254" s="138"/>
      <c r="Q254" s="174">
        <f t="shared" si="6"/>
        <v>-2.0833333335758653E-2</v>
      </c>
    </row>
    <row r="255" spans="1:17">
      <c r="A255" s="159">
        <f t="shared" si="7"/>
        <v>253</v>
      </c>
      <c r="B255" s="138" t="s">
        <v>1344</v>
      </c>
      <c r="C255" s="160" t="s">
        <v>638</v>
      </c>
      <c r="D255" s="160" t="s">
        <v>118</v>
      </c>
      <c r="E255" s="87" t="s">
        <v>538</v>
      </c>
      <c r="F255" s="161">
        <v>1802.92</v>
      </c>
      <c r="G255" s="122">
        <v>45316.958333333336</v>
      </c>
      <c r="H255" s="122">
        <v>45316.9375</v>
      </c>
      <c r="I255" s="87" t="s">
        <v>539</v>
      </c>
      <c r="J255" s="123" t="s">
        <v>607</v>
      </c>
      <c r="K255" s="35" t="s">
        <v>1366</v>
      </c>
      <c r="L255" s="115" t="s">
        <v>1346</v>
      </c>
      <c r="M255" s="135" t="s">
        <v>1381</v>
      </c>
      <c r="N255" s="87"/>
      <c r="O255" s="87"/>
      <c r="P255" s="138"/>
      <c r="Q255" s="174">
        <f t="shared" si="6"/>
        <v>-2.0833333335758653E-2</v>
      </c>
    </row>
    <row r="256" spans="1:17">
      <c r="A256" s="159">
        <f t="shared" si="7"/>
        <v>254</v>
      </c>
      <c r="B256" s="138" t="s">
        <v>1344</v>
      </c>
      <c r="C256" s="160" t="s">
        <v>709</v>
      </c>
      <c r="D256" s="160" t="s">
        <v>118</v>
      </c>
      <c r="E256" s="87" t="s">
        <v>538</v>
      </c>
      <c r="F256" s="161">
        <v>347.2</v>
      </c>
      <c r="G256" s="122">
        <v>45316.958333333336</v>
      </c>
      <c r="H256" s="122">
        <v>45316.9375</v>
      </c>
      <c r="I256" s="87" t="s">
        <v>539</v>
      </c>
      <c r="J256" s="123" t="s">
        <v>607</v>
      </c>
      <c r="K256" s="35" t="s">
        <v>1366</v>
      </c>
      <c r="L256" s="115" t="s">
        <v>1346</v>
      </c>
      <c r="M256" s="135" t="s">
        <v>1381</v>
      </c>
      <c r="N256" s="87"/>
      <c r="O256" s="87"/>
      <c r="P256" s="138"/>
      <c r="Q256" s="174">
        <f t="shared" si="6"/>
        <v>-2.0833333335758653E-2</v>
      </c>
    </row>
    <row r="257" spans="1:17">
      <c r="A257" s="159">
        <f t="shared" si="7"/>
        <v>255</v>
      </c>
      <c r="B257" s="138" t="s">
        <v>1344</v>
      </c>
      <c r="C257" s="160" t="s">
        <v>1131</v>
      </c>
      <c r="D257" s="160" t="s">
        <v>118</v>
      </c>
      <c r="E257" s="87" t="s">
        <v>538</v>
      </c>
      <c r="F257" s="161">
        <v>182.16</v>
      </c>
      <c r="G257" s="122">
        <v>45316.958333333336</v>
      </c>
      <c r="H257" s="122">
        <v>45316.9375</v>
      </c>
      <c r="I257" s="87" t="s">
        <v>539</v>
      </c>
      <c r="J257" s="123" t="s">
        <v>607</v>
      </c>
      <c r="K257" s="35" t="s">
        <v>1366</v>
      </c>
      <c r="L257" s="115" t="s">
        <v>1346</v>
      </c>
      <c r="M257" s="135" t="s">
        <v>1381</v>
      </c>
      <c r="N257" s="87"/>
      <c r="O257" s="87"/>
      <c r="P257" s="138"/>
      <c r="Q257" s="174">
        <f t="shared" si="6"/>
        <v>-2.0833333335758653E-2</v>
      </c>
    </row>
    <row r="258" spans="1:17">
      <c r="A258" s="159">
        <f t="shared" si="7"/>
        <v>256</v>
      </c>
      <c r="B258" s="138" t="s">
        <v>1344</v>
      </c>
      <c r="C258" s="160" t="s">
        <v>639</v>
      </c>
      <c r="D258" s="160" t="s">
        <v>118</v>
      </c>
      <c r="E258" s="87" t="s">
        <v>538</v>
      </c>
      <c r="F258" s="161">
        <v>1839.76</v>
      </c>
      <c r="G258" s="122">
        <v>45316.958333333336</v>
      </c>
      <c r="H258" s="122">
        <v>45316.9375</v>
      </c>
      <c r="I258" s="87" t="s">
        <v>539</v>
      </c>
      <c r="J258" s="123" t="s">
        <v>607</v>
      </c>
      <c r="K258" s="35" t="s">
        <v>1366</v>
      </c>
      <c r="L258" s="115" t="s">
        <v>1346</v>
      </c>
      <c r="M258" s="135" t="s">
        <v>1381</v>
      </c>
      <c r="N258" s="87"/>
      <c r="O258" s="87"/>
      <c r="P258" s="138"/>
      <c r="Q258" s="174">
        <f t="shared" si="6"/>
        <v>-2.0833333335758653E-2</v>
      </c>
    </row>
    <row r="259" spans="1:17">
      <c r="A259" s="159">
        <f t="shared" si="7"/>
        <v>257</v>
      </c>
      <c r="B259" s="138" t="s">
        <v>1344</v>
      </c>
      <c r="C259" s="160" t="s">
        <v>710</v>
      </c>
      <c r="D259" s="160" t="s">
        <v>118</v>
      </c>
      <c r="E259" s="87" t="s">
        <v>538</v>
      </c>
      <c r="F259" s="161">
        <v>1170.24</v>
      </c>
      <c r="G259" s="122">
        <v>45316.958333333336</v>
      </c>
      <c r="H259" s="122">
        <v>45316.9375</v>
      </c>
      <c r="I259" s="87" t="s">
        <v>539</v>
      </c>
      <c r="J259" s="123" t="s">
        <v>607</v>
      </c>
      <c r="K259" s="35" t="s">
        <v>1366</v>
      </c>
      <c r="L259" s="115" t="s">
        <v>1346</v>
      </c>
      <c r="M259" s="135" t="s">
        <v>1381</v>
      </c>
      <c r="N259" s="87"/>
      <c r="O259" s="87"/>
      <c r="P259" s="138"/>
      <c r="Q259" s="174">
        <f t="shared" si="6"/>
        <v>-2.0833333335758653E-2</v>
      </c>
    </row>
    <row r="260" spans="1:17">
      <c r="A260" s="159">
        <f t="shared" si="7"/>
        <v>258</v>
      </c>
      <c r="B260" s="138" t="s">
        <v>1344</v>
      </c>
      <c r="C260" s="160" t="s">
        <v>801</v>
      </c>
      <c r="D260" s="160" t="s">
        <v>118</v>
      </c>
      <c r="E260" s="87" t="s">
        <v>538</v>
      </c>
      <c r="F260" s="161">
        <v>749.80799999999999</v>
      </c>
      <c r="G260" s="122">
        <v>45316.958333333336</v>
      </c>
      <c r="H260" s="122">
        <v>45316.9375</v>
      </c>
      <c r="I260" s="87" t="s">
        <v>539</v>
      </c>
      <c r="J260" s="123" t="s">
        <v>607</v>
      </c>
      <c r="K260" s="35" t="s">
        <v>1366</v>
      </c>
      <c r="L260" s="115" t="s">
        <v>1346</v>
      </c>
      <c r="M260" s="135" t="s">
        <v>1381</v>
      </c>
      <c r="N260" s="87"/>
      <c r="O260" s="87"/>
      <c r="P260" s="138"/>
      <c r="Q260" s="174">
        <f t="shared" ref="Q260:Q323" si="8">H260-G260</f>
        <v>-2.0833333335758653E-2</v>
      </c>
    </row>
    <row r="261" spans="1:17">
      <c r="A261" s="159">
        <f t="shared" ref="A261:A324" si="9">A260+1</f>
        <v>259</v>
      </c>
      <c r="B261" s="138" t="s">
        <v>1344</v>
      </c>
      <c r="C261" s="160" t="s">
        <v>939</v>
      </c>
      <c r="D261" s="160" t="s">
        <v>118</v>
      </c>
      <c r="E261" s="87" t="s">
        <v>538</v>
      </c>
      <c r="F261" s="161">
        <v>589.24800000000005</v>
      </c>
      <c r="G261" s="122">
        <v>45316.958333333336</v>
      </c>
      <c r="H261" s="122">
        <v>45316.9375</v>
      </c>
      <c r="I261" s="87" t="s">
        <v>539</v>
      </c>
      <c r="J261" s="123" t="s">
        <v>607</v>
      </c>
      <c r="K261" s="35" t="s">
        <v>1366</v>
      </c>
      <c r="L261" s="115" t="s">
        <v>1346</v>
      </c>
      <c r="M261" s="135" t="s">
        <v>1381</v>
      </c>
      <c r="N261" s="87"/>
      <c r="O261" s="87"/>
      <c r="P261" s="138"/>
      <c r="Q261" s="174">
        <f t="shared" si="8"/>
        <v>-2.0833333335758653E-2</v>
      </c>
    </row>
    <row r="262" spans="1:17">
      <c r="A262" s="159">
        <f t="shared" si="9"/>
        <v>260</v>
      </c>
      <c r="B262" s="138" t="s">
        <v>1344</v>
      </c>
      <c r="C262" s="160" t="s">
        <v>1000</v>
      </c>
      <c r="D262" s="160" t="s">
        <v>118</v>
      </c>
      <c r="E262" s="87" t="s">
        <v>538</v>
      </c>
      <c r="F262" s="161">
        <v>171.58</v>
      </c>
      <c r="G262" s="122">
        <v>45316.958333333336</v>
      </c>
      <c r="H262" s="122">
        <v>45316.9375</v>
      </c>
      <c r="I262" s="87" t="s">
        <v>539</v>
      </c>
      <c r="J262" s="123" t="s">
        <v>607</v>
      </c>
      <c r="K262" s="35" t="s">
        <v>1366</v>
      </c>
      <c r="L262" s="115" t="s">
        <v>1346</v>
      </c>
      <c r="M262" s="135" t="s">
        <v>1381</v>
      </c>
      <c r="N262" s="87"/>
      <c r="O262" s="87"/>
      <c r="P262" s="138"/>
      <c r="Q262" s="174">
        <f t="shared" si="8"/>
        <v>-2.0833333335758653E-2</v>
      </c>
    </row>
    <row r="263" spans="1:17">
      <c r="A263" s="159">
        <f t="shared" si="9"/>
        <v>261</v>
      </c>
      <c r="B263" s="138" t="s">
        <v>1344</v>
      </c>
      <c r="C263" s="160" t="s">
        <v>1001</v>
      </c>
      <c r="D263" s="160" t="s">
        <v>118</v>
      </c>
      <c r="E263" s="87" t="s">
        <v>538</v>
      </c>
      <c r="F263" s="161">
        <v>171.58</v>
      </c>
      <c r="G263" s="122">
        <v>45316.958333333336</v>
      </c>
      <c r="H263" s="122">
        <v>45316.9375</v>
      </c>
      <c r="I263" s="87" t="s">
        <v>539</v>
      </c>
      <c r="J263" s="123" t="s">
        <v>607</v>
      </c>
      <c r="K263" s="35" t="s">
        <v>1366</v>
      </c>
      <c r="L263" s="115" t="s">
        <v>1346</v>
      </c>
      <c r="M263" s="135" t="s">
        <v>1381</v>
      </c>
      <c r="N263" s="87"/>
      <c r="O263" s="87"/>
      <c r="P263" s="138"/>
      <c r="Q263" s="174">
        <f t="shared" si="8"/>
        <v>-2.0833333335758653E-2</v>
      </c>
    </row>
    <row r="264" spans="1:17">
      <c r="A264" s="159">
        <f t="shared" si="9"/>
        <v>262</v>
      </c>
      <c r="B264" s="138" t="s">
        <v>1344</v>
      </c>
      <c r="C264" s="160" t="s">
        <v>142</v>
      </c>
      <c r="D264" s="160" t="s">
        <v>140</v>
      </c>
      <c r="E264" s="87" t="s">
        <v>537</v>
      </c>
      <c r="F264" s="161">
        <v>251.02</v>
      </c>
      <c r="G264" s="122">
        <v>45316.958333333336</v>
      </c>
      <c r="H264" s="122">
        <v>45316.9375</v>
      </c>
      <c r="I264" s="87" t="s">
        <v>539</v>
      </c>
      <c r="J264" s="123" t="s">
        <v>607</v>
      </c>
      <c r="K264" s="35" t="s">
        <v>1366</v>
      </c>
      <c r="L264" s="115" t="s">
        <v>1346</v>
      </c>
      <c r="M264" s="135" t="s">
        <v>1381</v>
      </c>
      <c r="N264" s="87"/>
      <c r="O264" s="87"/>
      <c r="P264" s="138"/>
      <c r="Q264" s="174">
        <f t="shared" si="8"/>
        <v>-2.0833333335758653E-2</v>
      </c>
    </row>
    <row r="265" spans="1:17">
      <c r="A265" s="159">
        <f t="shared" si="9"/>
        <v>263</v>
      </c>
      <c r="B265" s="138" t="s">
        <v>1344</v>
      </c>
      <c r="C265" s="160" t="s">
        <v>143</v>
      </c>
      <c r="D265" s="160" t="s">
        <v>140</v>
      </c>
      <c r="E265" s="87" t="s">
        <v>537</v>
      </c>
      <c r="F265" s="161">
        <v>218.4</v>
      </c>
      <c r="G265" s="122">
        <v>45316.958333333336</v>
      </c>
      <c r="H265" s="122">
        <v>45316.9375</v>
      </c>
      <c r="I265" s="87" t="s">
        <v>539</v>
      </c>
      <c r="J265" s="123" t="s">
        <v>607</v>
      </c>
      <c r="K265" s="35" t="s">
        <v>1366</v>
      </c>
      <c r="L265" s="115" t="s">
        <v>1346</v>
      </c>
      <c r="M265" s="135" t="s">
        <v>1381</v>
      </c>
      <c r="N265" s="87"/>
      <c r="O265" s="87"/>
      <c r="P265" s="138"/>
      <c r="Q265" s="174">
        <f t="shared" si="8"/>
        <v>-2.0833333335758653E-2</v>
      </c>
    </row>
    <row r="266" spans="1:17">
      <c r="A266" s="159">
        <f t="shared" si="9"/>
        <v>264</v>
      </c>
      <c r="B266" s="138" t="s">
        <v>1344</v>
      </c>
      <c r="C266" s="160" t="s">
        <v>144</v>
      </c>
      <c r="D266" s="160" t="s">
        <v>140</v>
      </c>
      <c r="E266" s="87" t="s">
        <v>537</v>
      </c>
      <c r="F266" s="161">
        <v>71.28</v>
      </c>
      <c r="G266" s="122">
        <v>45316.958333333336</v>
      </c>
      <c r="H266" s="122">
        <v>45316.9375</v>
      </c>
      <c r="I266" s="87" t="s">
        <v>539</v>
      </c>
      <c r="J266" s="123" t="s">
        <v>607</v>
      </c>
      <c r="K266" s="35" t="s">
        <v>1366</v>
      </c>
      <c r="L266" s="115" t="s">
        <v>1346</v>
      </c>
      <c r="M266" s="135" t="s">
        <v>1381</v>
      </c>
      <c r="N266" s="87"/>
      <c r="O266" s="87"/>
      <c r="P266" s="138"/>
      <c r="Q266" s="174">
        <f t="shared" si="8"/>
        <v>-2.0833333335758653E-2</v>
      </c>
    </row>
    <row r="267" spans="1:17">
      <c r="A267" s="159">
        <f t="shared" si="9"/>
        <v>265</v>
      </c>
      <c r="B267" s="138" t="s">
        <v>1344</v>
      </c>
      <c r="C267" s="160" t="s">
        <v>158</v>
      </c>
      <c r="D267" s="160" t="s">
        <v>157</v>
      </c>
      <c r="E267" s="87" t="s">
        <v>537</v>
      </c>
      <c r="F267" s="161">
        <v>243.32</v>
      </c>
      <c r="G267" s="122">
        <v>45316.958333333336</v>
      </c>
      <c r="H267" s="122">
        <v>45316.9375</v>
      </c>
      <c r="I267" s="87" t="s">
        <v>539</v>
      </c>
      <c r="J267" s="123" t="s">
        <v>607</v>
      </c>
      <c r="K267" s="35" t="s">
        <v>1366</v>
      </c>
      <c r="L267" s="115" t="s">
        <v>1346</v>
      </c>
      <c r="M267" s="135" t="s">
        <v>1381</v>
      </c>
      <c r="N267" s="87"/>
      <c r="O267" s="87"/>
      <c r="P267" s="138"/>
      <c r="Q267" s="174">
        <f t="shared" si="8"/>
        <v>-2.0833333335758653E-2</v>
      </c>
    </row>
    <row r="268" spans="1:17">
      <c r="A268" s="159">
        <f t="shared" si="9"/>
        <v>266</v>
      </c>
      <c r="B268" s="138" t="s">
        <v>1344</v>
      </c>
      <c r="C268" s="160" t="s">
        <v>159</v>
      </c>
      <c r="D268" s="160" t="s">
        <v>157</v>
      </c>
      <c r="E268" s="87" t="s">
        <v>537</v>
      </c>
      <c r="F268" s="161">
        <v>943.8</v>
      </c>
      <c r="G268" s="122">
        <v>45316.958333333336</v>
      </c>
      <c r="H268" s="122">
        <v>45316.9375</v>
      </c>
      <c r="I268" s="87" t="s">
        <v>539</v>
      </c>
      <c r="J268" s="123" t="s">
        <v>607</v>
      </c>
      <c r="K268" s="35" t="s">
        <v>1366</v>
      </c>
      <c r="L268" s="115" t="s">
        <v>1346</v>
      </c>
      <c r="M268" s="135" t="s">
        <v>1381</v>
      </c>
      <c r="N268" s="87"/>
      <c r="O268" s="87"/>
      <c r="P268" s="138"/>
      <c r="Q268" s="174">
        <f t="shared" si="8"/>
        <v>-2.0833333335758653E-2</v>
      </c>
    </row>
    <row r="269" spans="1:17">
      <c r="A269" s="159">
        <f t="shared" si="9"/>
        <v>267</v>
      </c>
      <c r="B269" s="138" t="s">
        <v>1344</v>
      </c>
      <c r="C269" s="160" t="s">
        <v>160</v>
      </c>
      <c r="D269" s="160" t="s">
        <v>157</v>
      </c>
      <c r="E269" s="87" t="s">
        <v>537</v>
      </c>
      <c r="F269" s="161">
        <v>256.77999999999997</v>
      </c>
      <c r="G269" s="122">
        <v>45316.958333333336</v>
      </c>
      <c r="H269" s="122">
        <v>45316.9375</v>
      </c>
      <c r="I269" s="87" t="s">
        <v>539</v>
      </c>
      <c r="J269" s="123" t="s">
        <v>607</v>
      </c>
      <c r="K269" s="35" t="s">
        <v>1366</v>
      </c>
      <c r="L269" s="115" t="s">
        <v>1346</v>
      </c>
      <c r="M269" s="135" t="s">
        <v>1381</v>
      </c>
      <c r="N269" s="87"/>
      <c r="O269" s="87"/>
      <c r="P269" s="138"/>
      <c r="Q269" s="174">
        <f t="shared" si="8"/>
        <v>-2.0833333335758653E-2</v>
      </c>
    </row>
    <row r="270" spans="1:17">
      <c r="A270" s="159">
        <f t="shared" si="9"/>
        <v>268</v>
      </c>
      <c r="B270" s="138" t="s">
        <v>1344</v>
      </c>
      <c r="C270" s="160" t="s">
        <v>161</v>
      </c>
      <c r="D270" s="160" t="s">
        <v>157</v>
      </c>
      <c r="E270" s="87" t="s">
        <v>537</v>
      </c>
      <c r="F270" s="161">
        <v>436.02</v>
      </c>
      <c r="G270" s="122">
        <v>45316.958333333336</v>
      </c>
      <c r="H270" s="122">
        <v>45316.9375</v>
      </c>
      <c r="I270" s="87" t="s">
        <v>539</v>
      </c>
      <c r="J270" s="123" t="s">
        <v>607</v>
      </c>
      <c r="K270" s="35" t="s">
        <v>1366</v>
      </c>
      <c r="L270" s="115" t="s">
        <v>1346</v>
      </c>
      <c r="M270" s="135" t="s">
        <v>1381</v>
      </c>
      <c r="N270" s="87"/>
      <c r="O270" s="87"/>
      <c r="P270" s="138"/>
      <c r="Q270" s="174">
        <f t="shared" si="8"/>
        <v>-2.0833333335758653E-2</v>
      </c>
    </row>
    <row r="271" spans="1:17">
      <c r="A271" s="159">
        <f t="shared" si="9"/>
        <v>269</v>
      </c>
      <c r="B271" s="138" t="s">
        <v>1344</v>
      </c>
      <c r="C271" s="160" t="s">
        <v>162</v>
      </c>
      <c r="D271" s="160" t="s">
        <v>157</v>
      </c>
      <c r="E271" s="87" t="s">
        <v>537</v>
      </c>
      <c r="F271" s="161">
        <v>196</v>
      </c>
      <c r="G271" s="122">
        <v>45316.958333333336</v>
      </c>
      <c r="H271" s="122">
        <v>45316.9375</v>
      </c>
      <c r="I271" s="87" t="s">
        <v>539</v>
      </c>
      <c r="J271" s="123" t="s">
        <v>607</v>
      </c>
      <c r="K271" s="35" t="s">
        <v>1366</v>
      </c>
      <c r="L271" s="115" t="s">
        <v>1346</v>
      </c>
      <c r="M271" s="135" t="s">
        <v>1381</v>
      </c>
      <c r="N271" s="87"/>
      <c r="O271" s="87"/>
      <c r="P271" s="138"/>
      <c r="Q271" s="174">
        <f t="shared" si="8"/>
        <v>-2.0833333335758653E-2</v>
      </c>
    </row>
    <row r="272" spans="1:17">
      <c r="A272" s="159">
        <f t="shared" si="9"/>
        <v>270</v>
      </c>
      <c r="B272" s="138" t="s">
        <v>1344</v>
      </c>
      <c r="C272" s="160" t="s">
        <v>164</v>
      </c>
      <c r="D272" s="160" t="s">
        <v>157</v>
      </c>
      <c r="E272" s="87" t="s">
        <v>537</v>
      </c>
      <c r="F272" s="161">
        <v>597.04</v>
      </c>
      <c r="G272" s="122">
        <v>45316.958333333336</v>
      </c>
      <c r="H272" s="122">
        <v>45316.9375</v>
      </c>
      <c r="I272" s="87" t="s">
        <v>539</v>
      </c>
      <c r="J272" s="123" t="s">
        <v>607</v>
      </c>
      <c r="K272" s="35" t="s">
        <v>1366</v>
      </c>
      <c r="L272" s="115" t="s">
        <v>1346</v>
      </c>
      <c r="M272" s="135" t="s">
        <v>1381</v>
      </c>
      <c r="N272" s="87"/>
      <c r="O272" s="87"/>
      <c r="P272" s="138"/>
      <c r="Q272" s="174">
        <f t="shared" si="8"/>
        <v>-2.0833333335758653E-2</v>
      </c>
    </row>
    <row r="273" spans="1:17">
      <c r="A273" s="159">
        <f t="shared" si="9"/>
        <v>271</v>
      </c>
      <c r="B273" s="138" t="s">
        <v>1344</v>
      </c>
      <c r="C273" s="160" t="s">
        <v>165</v>
      </c>
      <c r="D273" s="160" t="s">
        <v>157</v>
      </c>
      <c r="E273" s="87" t="s">
        <v>537</v>
      </c>
      <c r="F273" s="161">
        <v>548.28</v>
      </c>
      <c r="G273" s="122">
        <v>45316.958333333336</v>
      </c>
      <c r="H273" s="122">
        <v>45316.9375</v>
      </c>
      <c r="I273" s="87" t="s">
        <v>539</v>
      </c>
      <c r="J273" s="123" t="s">
        <v>607</v>
      </c>
      <c r="K273" s="35" t="s">
        <v>1366</v>
      </c>
      <c r="L273" s="115" t="s">
        <v>1346</v>
      </c>
      <c r="M273" s="135" t="s">
        <v>1381</v>
      </c>
      <c r="N273" s="87"/>
      <c r="O273" s="87"/>
      <c r="P273" s="138"/>
      <c r="Q273" s="174">
        <f t="shared" si="8"/>
        <v>-2.0833333335758653E-2</v>
      </c>
    </row>
    <row r="274" spans="1:17">
      <c r="A274" s="159">
        <f t="shared" si="9"/>
        <v>272</v>
      </c>
      <c r="B274" s="138" t="s">
        <v>1344</v>
      </c>
      <c r="C274" s="160" t="s">
        <v>166</v>
      </c>
      <c r="D274" s="160" t="s">
        <v>157</v>
      </c>
      <c r="E274" s="87" t="s">
        <v>537</v>
      </c>
      <c r="F274" s="161">
        <v>99</v>
      </c>
      <c r="G274" s="122">
        <v>45316.958333333336</v>
      </c>
      <c r="H274" s="122">
        <v>45316.9375</v>
      </c>
      <c r="I274" s="87" t="s">
        <v>539</v>
      </c>
      <c r="J274" s="123" t="s">
        <v>607</v>
      </c>
      <c r="K274" s="35" t="s">
        <v>1366</v>
      </c>
      <c r="L274" s="115" t="s">
        <v>1346</v>
      </c>
      <c r="M274" s="135" t="s">
        <v>1381</v>
      </c>
      <c r="N274" s="87"/>
      <c r="O274" s="87"/>
      <c r="P274" s="138"/>
      <c r="Q274" s="174">
        <f t="shared" si="8"/>
        <v>-2.0833333335758653E-2</v>
      </c>
    </row>
    <row r="275" spans="1:17">
      <c r="A275" s="159">
        <f t="shared" si="9"/>
        <v>273</v>
      </c>
      <c r="B275" s="138" t="s">
        <v>1344</v>
      </c>
      <c r="C275" s="160" t="s">
        <v>168</v>
      </c>
      <c r="D275" s="160" t="s">
        <v>157</v>
      </c>
      <c r="E275" s="87" t="s">
        <v>537</v>
      </c>
      <c r="F275" s="161">
        <v>68.22</v>
      </c>
      <c r="G275" s="122">
        <v>45316.958333333336</v>
      </c>
      <c r="H275" s="122">
        <v>45316.9375</v>
      </c>
      <c r="I275" s="87" t="s">
        <v>539</v>
      </c>
      <c r="J275" s="123" t="s">
        <v>607</v>
      </c>
      <c r="K275" s="35" t="s">
        <v>1366</v>
      </c>
      <c r="L275" s="115" t="s">
        <v>1346</v>
      </c>
      <c r="M275" s="135" t="s">
        <v>1381</v>
      </c>
      <c r="N275" s="87"/>
      <c r="O275" s="87"/>
      <c r="P275" s="138"/>
      <c r="Q275" s="174">
        <f t="shared" si="8"/>
        <v>-2.0833333335758653E-2</v>
      </c>
    </row>
    <row r="276" spans="1:17">
      <c r="A276" s="159">
        <f t="shared" si="9"/>
        <v>274</v>
      </c>
      <c r="B276" s="138" t="s">
        <v>1344</v>
      </c>
      <c r="C276" s="160" t="s">
        <v>671</v>
      </c>
      <c r="D276" s="160" t="s">
        <v>157</v>
      </c>
      <c r="E276" s="87" t="s">
        <v>537</v>
      </c>
      <c r="F276" s="161">
        <v>1139.18</v>
      </c>
      <c r="G276" s="122">
        <v>45316.958333333336</v>
      </c>
      <c r="H276" s="122">
        <v>45316.9375</v>
      </c>
      <c r="I276" s="87" t="s">
        <v>539</v>
      </c>
      <c r="J276" s="123" t="s">
        <v>607</v>
      </c>
      <c r="K276" s="35" t="s">
        <v>1366</v>
      </c>
      <c r="L276" s="115" t="s">
        <v>1346</v>
      </c>
      <c r="M276" s="135" t="s">
        <v>1381</v>
      </c>
      <c r="N276" s="87"/>
      <c r="O276" s="87"/>
      <c r="P276" s="138"/>
      <c r="Q276" s="174">
        <f t="shared" si="8"/>
        <v>-2.0833333335758653E-2</v>
      </c>
    </row>
    <row r="277" spans="1:17">
      <c r="A277" s="159">
        <f t="shared" si="9"/>
        <v>275</v>
      </c>
      <c r="B277" s="138" t="s">
        <v>1344</v>
      </c>
      <c r="C277" s="160" t="s">
        <v>170</v>
      </c>
      <c r="D277" s="160" t="s">
        <v>157</v>
      </c>
      <c r="E277" s="87" t="s">
        <v>537</v>
      </c>
      <c r="F277" s="161">
        <v>236.73</v>
      </c>
      <c r="G277" s="122">
        <v>45316.958333333336</v>
      </c>
      <c r="H277" s="122">
        <v>45316.9375</v>
      </c>
      <c r="I277" s="87" t="s">
        <v>539</v>
      </c>
      <c r="J277" s="123" t="s">
        <v>607</v>
      </c>
      <c r="K277" s="35" t="s">
        <v>1366</v>
      </c>
      <c r="L277" s="115" t="s">
        <v>1346</v>
      </c>
      <c r="M277" s="135" t="s">
        <v>1381</v>
      </c>
      <c r="N277" s="87"/>
      <c r="O277" s="87"/>
      <c r="P277" s="138"/>
      <c r="Q277" s="174">
        <f t="shared" si="8"/>
        <v>-2.0833333335758653E-2</v>
      </c>
    </row>
    <row r="278" spans="1:17">
      <c r="A278" s="159">
        <f t="shared" si="9"/>
        <v>276</v>
      </c>
      <c r="B278" s="138" t="s">
        <v>1344</v>
      </c>
      <c r="C278" s="160" t="s">
        <v>171</v>
      </c>
      <c r="D278" s="160" t="s">
        <v>157</v>
      </c>
      <c r="E278" s="87" t="s">
        <v>537</v>
      </c>
      <c r="F278" s="161">
        <v>235.8</v>
      </c>
      <c r="G278" s="122">
        <v>45316.958333333336</v>
      </c>
      <c r="H278" s="122">
        <v>45316.9375</v>
      </c>
      <c r="I278" s="87" t="s">
        <v>539</v>
      </c>
      <c r="J278" s="123" t="s">
        <v>607</v>
      </c>
      <c r="K278" s="35" t="s">
        <v>1366</v>
      </c>
      <c r="L278" s="115" t="s">
        <v>1346</v>
      </c>
      <c r="M278" s="135" t="s">
        <v>1381</v>
      </c>
      <c r="N278" s="87"/>
      <c r="O278" s="87"/>
      <c r="P278" s="138"/>
      <c r="Q278" s="174">
        <f t="shared" si="8"/>
        <v>-2.0833333335758653E-2</v>
      </c>
    </row>
    <row r="279" spans="1:17">
      <c r="A279" s="159">
        <f t="shared" si="9"/>
        <v>277</v>
      </c>
      <c r="B279" s="138" t="s">
        <v>1344</v>
      </c>
      <c r="C279" s="160" t="s">
        <v>172</v>
      </c>
      <c r="D279" s="160" t="s">
        <v>157</v>
      </c>
      <c r="E279" s="87" t="s">
        <v>537</v>
      </c>
      <c r="F279" s="161">
        <v>92.04</v>
      </c>
      <c r="G279" s="122">
        <v>45316.958333333336</v>
      </c>
      <c r="H279" s="122">
        <v>45316.9375</v>
      </c>
      <c r="I279" s="87" t="s">
        <v>539</v>
      </c>
      <c r="J279" s="123" t="s">
        <v>607</v>
      </c>
      <c r="K279" s="35" t="s">
        <v>1366</v>
      </c>
      <c r="L279" s="115" t="s">
        <v>1346</v>
      </c>
      <c r="M279" s="135" t="s">
        <v>1381</v>
      </c>
      <c r="N279" s="87"/>
      <c r="O279" s="87"/>
      <c r="P279" s="138"/>
      <c r="Q279" s="174">
        <f t="shared" si="8"/>
        <v>-2.0833333335758653E-2</v>
      </c>
    </row>
    <row r="280" spans="1:17">
      <c r="A280" s="159">
        <f t="shared" si="9"/>
        <v>278</v>
      </c>
      <c r="B280" s="138" t="s">
        <v>1344</v>
      </c>
      <c r="C280" s="160" t="s">
        <v>176</v>
      </c>
      <c r="D280" s="160" t="s">
        <v>157</v>
      </c>
      <c r="E280" s="87" t="s">
        <v>537</v>
      </c>
      <c r="F280" s="161">
        <v>478.1</v>
      </c>
      <c r="G280" s="122">
        <v>45316.958333333336</v>
      </c>
      <c r="H280" s="122">
        <v>45316.9375</v>
      </c>
      <c r="I280" s="87" t="s">
        <v>539</v>
      </c>
      <c r="J280" s="123" t="s">
        <v>607</v>
      </c>
      <c r="K280" s="35" t="s">
        <v>1366</v>
      </c>
      <c r="L280" s="115" t="s">
        <v>1346</v>
      </c>
      <c r="M280" s="135" t="s">
        <v>1381</v>
      </c>
      <c r="N280" s="87"/>
      <c r="O280" s="87"/>
      <c r="P280" s="138"/>
      <c r="Q280" s="174">
        <f t="shared" si="8"/>
        <v>-2.0833333335758653E-2</v>
      </c>
    </row>
    <row r="281" spans="1:17">
      <c r="A281" s="159">
        <f t="shared" si="9"/>
        <v>279</v>
      </c>
      <c r="B281" s="138" t="s">
        <v>1344</v>
      </c>
      <c r="C281" s="160" t="s">
        <v>178</v>
      </c>
      <c r="D281" s="160" t="s">
        <v>157</v>
      </c>
      <c r="E281" s="87" t="s">
        <v>537</v>
      </c>
      <c r="F281" s="161">
        <v>145.19999999999999</v>
      </c>
      <c r="G281" s="122">
        <v>45316.958333333336</v>
      </c>
      <c r="H281" s="122">
        <v>45316.9375</v>
      </c>
      <c r="I281" s="87" t="s">
        <v>539</v>
      </c>
      <c r="J281" s="123" t="s">
        <v>607</v>
      </c>
      <c r="K281" s="35" t="s">
        <v>1366</v>
      </c>
      <c r="L281" s="115" t="s">
        <v>1346</v>
      </c>
      <c r="M281" s="135" t="s">
        <v>1381</v>
      </c>
      <c r="N281" s="87"/>
      <c r="O281" s="87"/>
      <c r="P281" s="138"/>
      <c r="Q281" s="174">
        <f t="shared" si="8"/>
        <v>-2.0833333335758653E-2</v>
      </c>
    </row>
    <row r="282" spans="1:17">
      <c r="A282" s="159">
        <f t="shared" si="9"/>
        <v>280</v>
      </c>
      <c r="B282" s="138" t="s">
        <v>1344</v>
      </c>
      <c r="C282" s="160" t="s">
        <v>179</v>
      </c>
      <c r="D282" s="160" t="s">
        <v>157</v>
      </c>
      <c r="E282" s="87" t="s">
        <v>537</v>
      </c>
      <c r="F282" s="161">
        <v>375.11500000000001</v>
      </c>
      <c r="G282" s="122">
        <v>45316.958333333336</v>
      </c>
      <c r="H282" s="122">
        <v>45316.9375</v>
      </c>
      <c r="I282" s="87" t="s">
        <v>539</v>
      </c>
      <c r="J282" s="123" t="s">
        <v>607</v>
      </c>
      <c r="K282" s="35" t="s">
        <v>1366</v>
      </c>
      <c r="L282" s="115" t="s">
        <v>1346</v>
      </c>
      <c r="M282" s="135" t="s">
        <v>1381</v>
      </c>
      <c r="N282" s="87"/>
      <c r="O282" s="87"/>
      <c r="P282" s="138"/>
      <c r="Q282" s="174">
        <f t="shared" si="8"/>
        <v>-2.0833333335758653E-2</v>
      </c>
    </row>
    <row r="283" spans="1:17">
      <c r="A283" s="159">
        <f t="shared" si="9"/>
        <v>281</v>
      </c>
      <c r="B283" s="138" t="s">
        <v>1344</v>
      </c>
      <c r="C283" s="160" t="s">
        <v>180</v>
      </c>
      <c r="D283" s="160" t="s">
        <v>157</v>
      </c>
      <c r="E283" s="87" t="s">
        <v>537</v>
      </c>
      <c r="F283" s="161">
        <v>1070.4000000000001</v>
      </c>
      <c r="G283" s="122">
        <v>45316.958333333336</v>
      </c>
      <c r="H283" s="122">
        <v>45316.9375</v>
      </c>
      <c r="I283" s="87" t="s">
        <v>539</v>
      </c>
      <c r="J283" s="123" t="s">
        <v>607</v>
      </c>
      <c r="K283" s="35" t="s">
        <v>1366</v>
      </c>
      <c r="L283" s="115" t="s">
        <v>1346</v>
      </c>
      <c r="M283" s="135" t="s">
        <v>1381</v>
      </c>
      <c r="N283" s="87"/>
      <c r="O283" s="87"/>
      <c r="P283" s="138"/>
      <c r="Q283" s="174">
        <f t="shared" si="8"/>
        <v>-2.0833333335758653E-2</v>
      </c>
    </row>
    <row r="284" spans="1:17">
      <c r="A284" s="159">
        <f t="shared" si="9"/>
        <v>282</v>
      </c>
      <c r="B284" s="138" t="s">
        <v>1344</v>
      </c>
      <c r="C284" s="160" t="s">
        <v>305</v>
      </c>
      <c r="D284" s="160" t="s">
        <v>157</v>
      </c>
      <c r="E284" s="87" t="s">
        <v>537</v>
      </c>
      <c r="F284" s="161">
        <v>1177.08</v>
      </c>
      <c r="G284" s="122">
        <v>45316.958333333336</v>
      </c>
      <c r="H284" s="122">
        <v>45316.9375</v>
      </c>
      <c r="I284" s="87" t="s">
        <v>539</v>
      </c>
      <c r="J284" s="123" t="s">
        <v>607</v>
      </c>
      <c r="K284" s="35" t="s">
        <v>1366</v>
      </c>
      <c r="L284" s="115" t="s">
        <v>1346</v>
      </c>
      <c r="M284" s="135" t="s">
        <v>1381</v>
      </c>
      <c r="N284" s="87"/>
      <c r="O284" s="87"/>
      <c r="P284" s="138"/>
      <c r="Q284" s="174">
        <f t="shared" si="8"/>
        <v>-2.0833333335758653E-2</v>
      </c>
    </row>
    <row r="285" spans="1:17">
      <c r="A285" s="159">
        <f t="shared" si="9"/>
        <v>283</v>
      </c>
      <c r="B285" s="138" t="s">
        <v>1344</v>
      </c>
      <c r="C285" s="160" t="s">
        <v>181</v>
      </c>
      <c r="D285" s="160" t="s">
        <v>157</v>
      </c>
      <c r="E285" s="87" t="s">
        <v>537</v>
      </c>
      <c r="F285" s="161">
        <v>206.4</v>
      </c>
      <c r="G285" s="122">
        <v>45316.958333333336</v>
      </c>
      <c r="H285" s="122">
        <v>45316.9375</v>
      </c>
      <c r="I285" s="87" t="s">
        <v>539</v>
      </c>
      <c r="J285" s="123" t="s">
        <v>607</v>
      </c>
      <c r="K285" s="35" t="s">
        <v>1366</v>
      </c>
      <c r="L285" s="115" t="s">
        <v>1346</v>
      </c>
      <c r="M285" s="135" t="s">
        <v>1381</v>
      </c>
      <c r="N285" s="87"/>
      <c r="O285" s="87"/>
      <c r="P285" s="138"/>
      <c r="Q285" s="174">
        <f t="shared" si="8"/>
        <v>-2.0833333335758653E-2</v>
      </c>
    </row>
    <row r="286" spans="1:17">
      <c r="A286" s="159">
        <f t="shared" si="9"/>
        <v>284</v>
      </c>
      <c r="B286" s="138" t="s">
        <v>1344</v>
      </c>
      <c r="C286" s="160" t="s">
        <v>182</v>
      </c>
      <c r="D286" s="160" t="s">
        <v>157</v>
      </c>
      <c r="E286" s="87" t="s">
        <v>537</v>
      </c>
      <c r="F286" s="161">
        <v>357.12</v>
      </c>
      <c r="G286" s="122">
        <v>45316.958333333336</v>
      </c>
      <c r="H286" s="122">
        <v>45316.9375</v>
      </c>
      <c r="I286" s="87" t="s">
        <v>539</v>
      </c>
      <c r="J286" s="123" t="s">
        <v>607</v>
      </c>
      <c r="K286" s="35" t="s">
        <v>1366</v>
      </c>
      <c r="L286" s="115" t="s">
        <v>1346</v>
      </c>
      <c r="M286" s="135" t="s">
        <v>1381</v>
      </c>
      <c r="N286" s="87"/>
      <c r="O286" s="87"/>
      <c r="P286" s="138"/>
      <c r="Q286" s="174">
        <f t="shared" si="8"/>
        <v>-2.0833333335758653E-2</v>
      </c>
    </row>
    <row r="287" spans="1:17">
      <c r="A287" s="159">
        <f t="shared" si="9"/>
        <v>285</v>
      </c>
      <c r="B287" s="138" t="s">
        <v>1344</v>
      </c>
      <c r="C287" s="160" t="s">
        <v>183</v>
      </c>
      <c r="D287" s="160" t="s">
        <v>157</v>
      </c>
      <c r="E287" s="87" t="s">
        <v>537</v>
      </c>
      <c r="F287" s="161">
        <v>1512.74</v>
      </c>
      <c r="G287" s="122">
        <v>45316.958333333336</v>
      </c>
      <c r="H287" s="122">
        <v>45316.9375</v>
      </c>
      <c r="I287" s="87" t="s">
        <v>539</v>
      </c>
      <c r="J287" s="123" t="s">
        <v>607</v>
      </c>
      <c r="K287" s="35" t="s">
        <v>1366</v>
      </c>
      <c r="L287" s="115" t="s">
        <v>1346</v>
      </c>
      <c r="M287" s="135" t="s">
        <v>1381</v>
      </c>
      <c r="N287" s="87"/>
      <c r="O287" s="87"/>
      <c r="P287" s="138"/>
      <c r="Q287" s="174">
        <f t="shared" si="8"/>
        <v>-2.0833333335758653E-2</v>
      </c>
    </row>
    <row r="288" spans="1:17">
      <c r="A288" s="159">
        <f t="shared" si="9"/>
        <v>286</v>
      </c>
      <c r="B288" s="138" t="s">
        <v>1344</v>
      </c>
      <c r="C288" s="160" t="s">
        <v>184</v>
      </c>
      <c r="D288" s="160" t="s">
        <v>157</v>
      </c>
      <c r="E288" s="87" t="s">
        <v>537</v>
      </c>
      <c r="F288" s="161">
        <v>2655</v>
      </c>
      <c r="G288" s="122">
        <v>45316.958333333336</v>
      </c>
      <c r="H288" s="122">
        <v>45316.9375</v>
      </c>
      <c r="I288" s="87" t="s">
        <v>539</v>
      </c>
      <c r="J288" s="123" t="s">
        <v>607</v>
      </c>
      <c r="K288" s="35" t="s">
        <v>1366</v>
      </c>
      <c r="L288" s="115" t="s">
        <v>1346</v>
      </c>
      <c r="M288" s="135" t="s">
        <v>1381</v>
      </c>
      <c r="N288" s="87"/>
      <c r="O288" s="87"/>
      <c r="P288" s="138"/>
      <c r="Q288" s="174">
        <f t="shared" si="8"/>
        <v>-2.0833333335758653E-2</v>
      </c>
    </row>
    <row r="289" spans="1:17">
      <c r="A289" s="159">
        <f t="shared" si="9"/>
        <v>287</v>
      </c>
      <c r="B289" s="138" t="s">
        <v>1344</v>
      </c>
      <c r="C289" s="160" t="s">
        <v>681</v>
      </c>
      <c r="D289" s="160" t="s">
        <v>157</v>
      </c>
      <c r="E289" s="87" t="s">
        <v>537</v>
      </c>
      <c r="F289" s="161">
        <v>720.44</v>
      </c>
      <c r="G289" s="122">
        <v>45316.958333333336</v>
      </c>
      <c r="H289" s="122">
        <v>45316.9375</v>
      </c>
      <c r="I289" s="87" t="s">
        <v>539</v>
      </c>
      <c r="J289" s="123" t="s">
        <v>607</v>
      </c>
      <c r="K289" s="35" t="s">
        <v>1366</v>
      </c>
      <c r="L289" s="115" t="s">
        <v>1346</v>
      </c>
      <c r="M289" s="135" t="s">
        <v>1381</v>
      </c>
      <c r="N289" s="87"/>
      <c r="O289" s="87"/>
      <c r="P289" s="138"/>
      <c r="Q289" s="174">
        <f t="shared" si="8"/>
        <v>-2.0833333335758653E-2</v>
      </c>
    </row>
    <row r="290" spans="1:17">
      <c r="A290" s="159">
        <f t="shared" si="9"/>
        <v>288</v>
      </c>
      <c r="B290" s="138" t="s">
        <v>1344</v>
      </c>
      <c r="C290" s="160" t="s">
        <v>641</v>
      </c>
      <c r="D290" s="160" t="s">
        <v>157</v>
      </c>
      <c r="E290" s="87" t="s">
        <v>537</v>
      </c>
      <c r="F290" s="161">
        <v>465.52</v>
      </c>
      <c r="G290" s="122">
        <v>45316.958333333336</v>
      </c>
      <c r="H290" s="122">
        <v>45316.9375</v>
      </c>
      <c r="I290" s="87" t="s">
        <v>539</v>
      </c>
      <c r="J290" s="123" t="s">
        <v>607</v>
      </c>
      <c r="K290" s="35" t="s">
        <v>1366</v>
      </c>
      <c r="L290" s="115" t="s">
        <v>1346</v>
      </c>
      <c r="M290" s="135" t="s">
        <v>1381</v>
      </c>
      <c r="N290" s="87"/>
      <c r="O290" s="87"/>
      <c r="P290" s="138"/>
      <c r="Q290" s="174">
        <f t="shared" si="8"/>
        <v>-2.0833333335758653E-2</v>
      </c>
    </row>
    <row r="291" spans="1:17">
      <c r="A291" s="159">
        <f t="shared" si="9"/>
        <v>289</v>
      </c>
      <c r="B291" s="138" t="s">
        <v>1344</v>
      </c>
      <c r="C291" s="160" t="s">
        <v>883</v>
      </c>
      <c r="D291" s="160" t="s">
        <v>157</v>
      </c>
      <c r="E291" s="87" t="s">
        <v>537</v>
      </c>
      <c r="F291" s="161">
        <v>297.60000000000002</v>
      </c>
      <c r="G291" s="122">
        <v>45316.958333333336</v>
      </c>
      <c r="H291" s="122">
        <v>45316.9375</v>
      </c>
      <c r="I291" s="87" t="s">
        <v>539</v>
      </c>
      <c r="J291" s="123" t="s">
        <v>607</v>
      </c>
      <c r="K291" s="35" t="s">
        <v>1366</v>
      </c>
      <c r="L291" s="115" t="s">
        <v>1346</v>
      </c>
      <c r="M291" s="135" t="s">
        <v>1381</v>
      </c>
      <c r="N291" s="87"/>
      <c r="O291" s="87"/>
      <c r="P291" s="138"/>
      <c r="Q291" s="174">
        <f t="shared" si="8"/>
        <v>-2.0833333335758653E-2</v>
      </c>
    </row>
    <row r="292" spans="1:17">
      <c r="A292" s="159">
        <f t="shared" si="9"/>
        <v>290</v>
      </c>
      <c r="B292" s="138" t="s">
        <v>1344</v>
      </c>
      <c r="C292" s="160" t="s">
        <v>991</v>
      </c>
      <c r="D292" s="160" t="s">
        <v>157</v>
      </c>
      <c r="E292" s="87" t="s">
        <v>537</v>
      </c>
      <c r="F292" s="161">
        <v>1523.7</v>
      </c>
      <c r="G292" s="122">
        <v>45316.958333333336</v>
      </c>
      <c r="H292" s="122">
        <v>45316.9375</v>
      </c>
      <c r="I292" s="87" t="s">
        <v>539</v>
      </c>
      <c r="J292" s="123" t="s">
        <v>607</v>
      </c>
      <c r="K292" s="35" t="s">
        <v>1366</v>
      </c>
      <c r="L292" s="115" t="s">
        <v>1346</v>
      </c>
      <c r="M292" s="135" t="s">
        <v>1381</v>
      </c>
      <c r="N292" s="87"/>
      <c r="O292" s="87"/>
      <c r="P292" s="138"/>
      <c r="Q292" s="174">
        <f t="shared" si="8"/>
        <v>-2.0833333335758653E-2</v>
      </c>
    </row>
    <row r="293" spans="1:17">
      <c r="A293" s="159">
        <f t="shared" si="9"/>
        <v>291</v>
      </c>
      <c r="B293" s="138" t="s">
        <v>1344</v>
      </c>
      <c r="C293" s="160" t="s">
        <v>1175</v>
      </c>
      <c r="D293" s="160" t="s">
        <v>157</v>
      </c>
      <c r="E293" s="87" t="s">
        <v>537</v>
      </c>
      <c r="F293" s="161">
        <v>581.13</v>
      </c>
      <c r="G293" s="122">
        <v>45316.958333333336</v>
      </c>
      <c r="H293" s="122">
        <v>45316.9375</v>
      </c>
      <c r="I293" s="87" t="s">
        <v>539</v>
      </c>
      <c r="J293" s="123" t="s">
        <v>607</v>
      </c>
      <c r="K293" s="35" t="s">
        <v>1366</v>
      </c>
      <c r="L293" s="115" t="s">
        <v>1346</v>
      </c>
      <c r="M293" s="135" t="s">
        <v>1381</v>
      </c>
      <c r="N293" s="87"/>
      <c r="O293" s="87"/>
      <c r="P293" s="138"/>
      <c r="Q293" s="174">
        <f t="shared" si="8"/>
        <v>-2.0833333335758653E-2</v>
      </c>
    </row>
    <row r="294" spans="1:17">
      <c r="A294" s="159">
        <f t="shared" si="9"/>
        <v>292</v>
      </c>
      <c r="B294" s="138" t="s">
        <v>1344</v>
      </c>
      <c r="C294" s="160" t="s">
        <v>205</v>
      </c>
      <c r="D294" s="160" t="s">
        <v>306</v>
      </c>
      <c r="E294" s="87" t="s">
        <v>537</v>
      </c>
      <c r="F294" s="161">
        <v>60.39</v>
      </c>
      <c r="G294" s="122">
        <v>45316.958333333336</v>
      </c>
      <c r="H294" s="122">
        <v>45316.9375</v>
      </c>
      <c r="I294" s="87" t="s">
        <v>539</v>
      </c>
      <c r="J294" s="123" t="s">
        <v>607</v>
      </c>
      <c r="K294" s="35" t="s">
        <v>1366</v>
      </c>
      <c r="L294" s="115" t="s">
        <v>1346</v>
      </c>
      <c r="M294" s="135" t="s">
        <v>1381</v>
      </c>
      <c r="N294" s="87"/>
      <c r="O294" s="87"/>
      <c r="P294" s="138"/>
      <c r="Q294" s="174">
        <f t="shared" si="8"/>
        <v>-2.0833333335758653E-2</v>
      </c>
    </row>
    <row r="295" spans="1:17">
      <c r="A295" s="159">
        <f t="shared" si="9"/>
        <v>293</v>
      </c>
      <c r="B295" s="138" t="s">
        <v>1344</v>
      </c>
      <c r="C295" s="160" t="s">
        <v>873</v>
      </c>
      <c r="D295" s="160" t="s">
        <v>306</v>
      </c>
      <c r="E295" s="87" t="s">
        <v>537</v>
      </c>
      <c r="F295" s="161">
        <v>445.65499999999997</v>
      </c>
      <c r="G295" s="122">
        <v>45316.958333333336</v>
      </c>
      <c r="H295" s="122">
        <v>45316.9375</v>
      </c>
      <c r="I295" s="87" t="s">
        <v>539</v>
      </c>
      <c r="J295" s="123" t="s">
        <v>607</v>
      </c>
      <c r="K295" s="35" t="s">
        <v>1366</v>
      </c>
      <c r="L295" s="115" t="s">
        <v>1346</v>
      </c>
      <c r="M295" s="135" t="s">
        <v>1381</v>
      </c>
      <c r="N295" s="87"/>
      <c r="O295" s="87"/>
      <c r="P295" s="138"/>
      <c r="Q295" s="174">
        <f t="shared" si="8"/>
        <v>-2.0833333335758653E-2</v>
      </c>
    </row>
    <row r="296" spans="1:17">
      <c r="A296" s="159">
        <f t="shared" si="9"/>
        <v>294</v>
      </c>
      <c r="B296" s="138" t="s">
        <v>1344</v>
      </c>
      <c r="C296" s="160" t="s">
        <v>206</v>
      </c>
      <c r="D296" s="160" t="s">
        <v>306</v>
      </c>
      <c r="E296" s="87" t="s">
        <v>537</v>
      </c>
      <c r="F296" s="161">
        <v>78.644999999999996</v>
      </c>
      <c r="G296" s="122">
        <v>45316.958333333336</v>
      </c>
      <c r="H296" s="122">
        <v>45316.9375</v>
      </c>
      <c r="I296" s="87" t="s">
        <v>539</v>
      </c>
      <c r="J296" s="123" t="s">
        <v>607</v>
      </c>
      <c r="K296" s="35" t="s">
        <v>1366</v>
      </c>
      <c r="L296" s="115" t="s">
        <v>1346</v>
      </c>
      <c r="M296" s="135" t="s">
        <v>1381</v>
      </c>
      <c r="N296" s="87"/>
      <c r="O296" s="87"/>
      <c r="P296" s="138"/>
      <c r="Q296" s="174">
        <f t="shared" si="8"/>
        <v>-2.0833333335758653E-2</v>
      </c>
    </row>
    <row r="297" spans="1:17">
      <c r="A297" s="159">
        <f t="shared" si="9"/>
        <v>295</v>
      </c>
      <c r="B297" s="138" t="s">
        <v>1344</v>
      </c>
      <c r="C297" s="160" t="s">
        <v>207</v>
      </c>
      <c r="D297" s="160" t="s">
        <v>306</v>
      </c>
      <c r="E297" s="87" t="s">
        <v>537</v>
      </c>
      <c r="F297" s="161">
        <v>73.709999999999994</v>
      </c>
      <c r="G297" s="122">
        <v>45316.958333333336</v>
      </c>
      <c r="H297" s="122">
        <v>45316.9375</v>
      </c>
      <c r="I297" s="87" t="s">
        <v>539</v>
      </c>
      <c r="J297" s="123" t="s">
        <v>607</v>
      </c>
      <c r="K297" s="35" t="s">
        <v>1366</v>
      </c>
      <c r="L297" s="115" t="s">
        <v>1346</v>
      </c>
      <c r="M297" s="135" t="s">
        <v>1381</v>
      </c>
      <c r="N297" s="87"/>
      <c r="O297" s="87"/>
      <c r="P297" s="138"/>
      <c r="Q297" s="174">
        <f t="shared" si="8"/>
        <v>-2.0833333335758653E-2</v>
      </c>
    </row>
    <row r="298" spans="1:17">
      <c r="A298" s="159">
        <f t="shared" si="9"/>
        <v>296</v>
      </c>
      <c r="B298" s="138" t="s">
        <v>1344</v>
      </c>
      <c r="C298" s="160" t="s">
        <v>893</v>
      </c>
      <c r="D298" s="160" t="s">
        <v>306</v>
      </c>
      <c r="E298" s="87" t="s">
        <v>537</v>
      </c>
      <c r="F298" s="161">
        <v>115.29</v>
      </c>
      <c r="G298" s="122">
        <v>45316.958333333336</v>
      </c>
      <c r="H298" s="122">
        <v>45316.9375</v>
      </c>
      <c r="I298" s="87" t="s">
        <v>539</v>
      </c>
      <c r="J298" s="123" t="s">
        <v>607</v>
      </c>
      <c r="K298" s="35" t="s">
        <v>1366</v>
      </c>
      <c r="L298" s="115" t="s">
        <v>1346</v>
      </c>
      <c r="M298" s="135" t="s">
        <v>1381</v>
      </c>
      <c r="N298" s="87"/>
      <c r="O298" s="87"/>
      <c r="P298" s="138"/>
      <c r="Q298" s="174">
        <f t="shared" si="8"/>
        <v>-2.0833333335758653E-2</v>
      </c>
    </row>
    <row r="299" spans="1:17">
      <c r="A299" s="159">
        <f t="shared" si="9"/>
        <v>297</v>
      </c>
      <c r="B299" s="138" t="s">
        <v>1344</v>
      </c>
      <c r="C299" s="160" t="s">
        <v>212</v>
      </c>
      <c r="D299" s="160" t="s">
        <v>211</v>
      </c>
      <c r="E299" s="87" t="s">
        <v>537</v>
      </c>
      <c r="F299" s="161">
        <v>70.2</v>
      </c>
      <c r="G299" s="122">
        <v>45316.958333333336</v>
      </c>
      <c r="H299" s="122">
        <v>45316.9375</v>
      </c>
      <c r="I299" s="87" t="s">
        <v>539</v>
      </c>
      <c r="J299" s="123" t="s">
        <v>607</v>
      </c>
      <c r="K299" s="35" t="s">
        <v>1366</v>
      </c>
      <c r="L299" s="115" t="s">
        <v>1346</v>
      </c>
      <c r="M299" s="135" t="s">
        <v>1381</v>
      </c>
      <c r="N299" s="87"/>
      <c r="O299" s="87"/>
      <c r="P299" s="138"/>
      <c r="Q299" s="174">
        <f t="shared" si="8"/>
        <v>-2.0833333335758653E-2</v>
      </c>
    </row>
    <row r="300" spans="1:17">
      <c r="A300" s="159">
        <f t="shared" si="9"/>
        <v>298</v>
      </c>
      <c r="B300" s="138" t="s">
        <v>1344</v>
      </c>
      <c r="C300" s="160" t="s">
        <v>213</v>
      </c>
      <c r="D300" s="160" t="s">
        <v>211</v>
      </c>
      <c r="E300" s="87" t="s">
        <v>537</v>
      </c>
      <c r="F300" s="161">
        <v>281.60000000000002</v>
      </c>
      <c r="G300" s="122">
        <v>45316.958333333336</v>
      </c>
      <c r="H300" s="122">
        <v>45316.9375</v>
      </c>
      <c r="I300" s="87" t="s">
        <v>539</v>
      </c>
      <c r="J300" s="123" t="s">
        <v>607</v>
      </c>
      <c r="K300" s="35" t="s">
        <v>1366</v>
      </c>
      <c r="L300" s="115" t="s">
        <v>1346</v>
      </c>
      <c r="M300" s="135" t="s">
        <v>1381</v>
      </c>
      <c r="N300" s="87"/>
      <c r="O300" s="87"/>
      <c r="P300" s="138"/>
      <c r="Q300" s="174">
        <f t="shared" si="8"/>
        <v>-2.0833333335758653E-2</v>
      </c>
    </row>
    <row r="301" spans="1:17">
      <c r="A301" s="159">
        <f t="shared" si="9"/>
        <v>299</v>
      </c>
      <c r="B301" s="138" t="s">
        <v>1344</v>
      </c>
      <c r="C301" s="160" t="s">
        <v>214</v>
      </c>
      <c r="D301" s="160" t="s">
        <v>211</v>
      </c>
      <c r="E301" s="87" t="s">
        <v>537</v>
      </c>
      <c r="F301" s="161">
        <v>234.9</v>
      </c>
      <c r="G301" s="122">
        <v>45316.958333333336</v>
      </c>
      <c r="H301" s="122">
        <v>45316.9375</v>
      </c>
      <c r="I301" s="87" t="s">
        <v>539</v>
      </c>
      <c r="J301" s="123" t="s">
        <v>607</v>
      </c>
      <c r="K301" s="35" t="s">
        <v>1366</v>
      </c>
      <c r="L301" s="115" t="s">
        <v>1346</v>
      </c>
      <c r="M301" s="135" t="s">
        <v>1381</v>
      </c>
      <c r="N301" s="87"/>
      <c r="O301" s="87"/>
      <c r="P301" s="138"/>
      <c r="Q301" s="174">
        <f t="shared" si="8"/>
        <v>-2.0833333335758653E-2</v>
      </c>
    </row>
    <row r="302" spans="1:17">
      <c r="A302" s="159">
        <f t="shared" si="9"/>
        <v>300</v>
      </c>
      <c r="B302" s="138" t="s">
        <v>1344</v>
      </c>
      <c r="C302" s="160" t="s">
        <v>216</v>
      </c>
      <c r="D302" s="160" t="s">
        <v>211</v>
      </c>
      <c r="E302" s="87" t="s">
        <v>537</v>
      </c>
      <c r="F302" s="161">
        <v>207.4</v>
      </c>
      <c r="G302" s="122">
        <v>45316.958333333336</v>
      </c>
      <c r="H302" s="122">
        <v>45316.9375</v>
      </c>
      <c r="I302" s="87" t="s">
        <v>539</v>
      </c>
      <c r="J302" s="123" t="s">
        <v>607</v>
      </c>
      <c r="K302" s="35" t="s">
        <v>1366</v>
      </c>
      <c r="L302" s="115" t="s">
        <v>1346</v>
      </c>
      <c r="M302" s="135" t="s">
        <v>1381</v>
      </c>
      <c r="N302" s="87"/>
      <c r="O302" s="87"/>
      <c r="P302" s="138"/>
      <c r="Q302" s="174">
        <f t="shared" si="8"/>
        <v>-2.0833333335758653E-2</v>
      </c>
    </row>
    <row r="303" spans="1:17">
      <c r="A303" s="159">
        <f t="shared" si="9"/>
        <v>301</v>
      </c>
      <c r="B303" s="138" t="s">
        <v>1344</v>
      </c>
      <c r="C303" s="160" t="s">
        <v>217</v>
      </c>
      <c r="D303" s="160" t="s">
        <v>211</v>
      </c>
      <c r="E303" s="87" t="s">
        <v>537</v>
      </c>
      <c r="F303" s="161">
        <v>267.5</v>
      </c>
      <c r="G303" s="122">
        <v>45316.958333333336</v>
      </c>
      <c r="H303" s="122">
        <v>45316.9375</v>
      </c>
      <c r="I303" s="87" t="s">
        <v>539</v>
      </c>
      <c r="J303" s="123" t="s">
        <v>607</v>
      </c>
      <c r="K303" s="35" t="s">
        <v>1366</v>
      </c>
      <c r="L303" s="115" t="s">
        <v>1346</v>
      </c>
      <c r="M303" s="135" t="s">
        <v>1381</v>
      </c>
      <c r="N303" s="87"/>
      <c r="O303" s="87"/>
      <c r="P303" s="138"/>
      <c r="Q303" s="174">
        <f t="shared" si="8"/>
        <v>-2.0833333335758653E-2</v>
      </c>
    </row>
    <row r="304" spans="1:17">
      <c r="A304" s="159">
        <f t="shared" si="9"/>
        <v>302</v>
      </c>
      <c r="B304" s="138" t="s">
        <v>1344</v>
      </c>
      <c r="C304" s="160" t="s">
        <v>713</v>
      </c>
      <c r="D304" s="160" t="s">
        <v>211</v>
      </c>
      <c r="E304" s="87" t="s">
        <v>537</v>
      </c>
      <c r="F304" s="161">
        <v>5.31</v>
      </c>
      <c r="G304" s="122">
        <v>45316.958333333336</v>
      </c>
      <c r="H304" s="122">
        <v>45316.9375</v>
      </c>
      <c r="I304" s="87" t="s">
        <v>539</v>
      </c>
      <c r="J304" s="123" t="s">
        <v>607</v>
      </c>
      <c r="K304" s="35" t="s">
        <v>1366</v>
      </c>
      <c r="L304" s="115" t="s">
        <v>1346</v>
      </c>
      <c r="M304" s="135" t="s">
        <v>1381</v>
      </c>
      <c r="N304" s="87"/>
      <c r="O304" s="87"/>
      <c r="P304" s="138"/>
      <c r="Q304" s="174">
        <f t="shared" si="8"/>
        <v>-2.0833333335758653E-2</v>
      </c>
    </row>
    <row r="305" spans="1:17">
      <c r="A305" s="159">
        <f t="shared" si="9"/>
        <v>303</v>
      </c>
      <c r="B305" s="138" t="s">
        <v>1344</v>
      </c>
      <c r="C305" s="160" t="s">
        <v>218</v>
      </c>
      <c r="D305" s="160" t="s">
        <v>211</v>
      </c>
      <c r="E305" s="87" t="s">
        <v>537</v>
      </c>
      <c r="F305" s="161">
        <v>171.69</v>
      </c>
      <c r="G305" s="122">
        <v>45316.958333333336</v>
      </c>
      <c r="H305" s="122">
        <v>45316.9375</v>
      </c>
      <c r="I305" s="87" t="s">
        <v>539</v>
      </c>
      <c r="J305" s="123" t="s">
        <v>607</v>
      </c>
      <c r="K305" s="35" t="s">
        <v>1366</v>
      </c>
      <c r="L305" s="115" t="s">
        <v>1346</v>
      </c>
      <c r="M305" s="135" t="s">
        <v>1381</v>
      </c>
      <c r="N305" s="87"/>
      <c r="O305" s="87"/>
      <c r="P305" s="138"/>
      <c r="Q305" s="174">
        <f t="shared" si="8"/>
        <v>-2.0833333335758653E-2</v>
      </c>
    </row>
    <row r="306" spans="1:17">
      <c r="A306" s="159">
        <f t="shared" si="9"/>
        <v>304</v>
      </c>
      <c r="B306" s="138" t="s">
        <v>1344</v>
      </c>
      <c r="C306" s="160" t="s">
        <v>220</v>
      </c>
      <c r="D306" s="160" t="s">
        <v>211</v>
      </c>
      <c r="E306" s="87" t="s">
        <v>537</v>
      </c>
      <c r="F306" s="161">
        <v>84.36</v>
      </c>
      <c r="G306" s="122">
        <v>45316.958333333336</v>
      </c>
      <c r="H306" s="122">
        <v>45316.9375</v>
      </c>
      <c r="I306" s="87" t="s">
        <v>539</v>
      </c>
      <c r="J306" s="123" t="s">
        <v>607</v>
      </c>
      <c r="K306" s="35" t="s">
        <v>1366</v>
      </c>
      <c r="L306" s="115" t="s">
        <v>1346</v>
      </c>
      <c r="M306" s="135" t="s">
        <v>1381</v>
      </c>
      <c r="N306" s="87"/>
      <c r="O306" s="87"/>
      <c r="P306" s="138"/>
      <c r="Q306" s="174">
        <f t="shared" si="8"/>
        <v>-2.0833333335758653E-2</v>
      </c>
    </row>
    <row r="307" spans="1:17">
      <c r="A307" s="159">
        <f t="shared" si="9"/>
        <v>305</v>
      </c>
      <c r="B307" s="138" t="s">
        <v>1344</v>
      </c>
      <c r="C307" s="160" t="s">
        <v>221</v>
      </c>
      <c r="D307" s="160" t="s">
        <v>211</v>
      </c>
      <c r="E307" s="87" t="s">
        <v>537</v>
      </c>
      <c r="F307" s="161">
        <v>230.4</v>
      </c>
      <c r="G307" s="122">
        <v>45316.958333333336</v>
      </c>
      <c r="H307" s="122">
        <v>45316.9375</v>
      </c>
      <c r="I307" s="87" t="s">
        <v>539</v>
      </c>
      <c r="J307" s="123" t="s">
        <v>607</v>
      </c>
      <c r="K307" s="35" t="s">
        <v>1366</v>
      </c>
      <c r="L307" s="115" t="s">
        <v>1346</v>
      </c>
      <c r="M307" s="135" t="s">
        <v>1381</v>
      </c>
      <c r="N307" s="87"/>
      <c r="O307" s="87"/>
      <c r="P307" s="138"/>
      <c r="Q307" s="174">
        <f t="shared" si="8"/>
        <v>-2.0833333335758653E-2</v>
      </c>
    </row>
    <row r="308" spans="1:17">
      <c r="A308" s="159">
        <f t="shared" si="9"/>
        <v>306</v>
      </c>
      <c r="B308" s="138" t="s">
        <v>1344</v>
      </c>
      <c r="C308" s="160" t="s">
        <v>222</v>
      </c>
      <c r="D308" s="160" t="s">
        <v>211</v>
      </c>
      <c r="E308" s="87" t="s">
        <v>537</v>
      </c>
      <c r="F308" s="161">
        <v>213.9</v>
      </c>
      <c r="G308" s="122">
        <v>45316.958333333336</v>
      </c>
      <c r="H308" s="122">
        <v>45316.9375</v>
      </c>
      <c r="I308" s="87" t="s">
        <v>539</v>
      </c>
      <c r="J308" s="123" t="s">
        <v>607</v>
      </c>
      <c r="K308" s="35" t="s">
        <v>1366</v>
      </c>
      <c r="L308" s="115" t="s">
        <v>1346</v>
      </c>
      <c r="M308" s="135" t="s">
        <v>1381</v>
      </c>
      <c r="N308" s="87"/>
      <c r="O308" s="87"/>
      <c r="P308" s="138"/>
      <c r="Q308" s="174">
        <f t="shared" si="8"/>
        <v>-2.0833333335758653E-2</v>
      </c>
    </row>
    <row r="309" spans="1:17">
      <c r="A309" s="159">
        <f t="shared" si="9"/>
        <v>307</v>
      </c>
      <c r="B309" s="138" t="s">
        <v>1344</v>
      </c>
      <c r="C309" s="160" t="s">
        <v>808</v>
      </c>
      <c r="D309" s="160" t="s">
        <v>211</v>
      </c>
      <c r="E309" s="87" t="s">
        <v>537</v>
      </c>
      <c r="F309" s="161">
        <v>112.56</v>
      </c>
      <c r="G309" s="122">
        <v>45316.958333333336</v>
      </c>
      <c r="H309" s="122">
        <v>45316.9375</v>
      </c>
      <c r="I309" s="87" t="s">
        <v>539</v>
      </c>
      <c r="J309" s="123" t="s">
        <v>607</v>
      </c>
      <c r="K309" s="35" t="s">
        <v>1366</v>
      </c>
      <c r="L309" s="115" t="s">
        <v>1346</v>
      </c>
      <c r="M309" s="135" t="s">
        <v>1381</v>
      </c>
      <c r="N309" s="87"/>
      <c r="O309" s="87"/>
      <c r="P309" s="138"/>
      <c r="Q309" s="174">
        <f t="shared" si="8"/>
        <v>-2.0833333335758653E-2</v>
      </c>
    </row>
    <row r="310" spans="1:17">
      <c r="A310" s="159">
        <f t="shared" si="9"/>
        <v>308</v>
      </c>
      <c r="B310" s="138" t="s">
        <v>1344</v>
      </c>
      <c r="C310" s="160" t="s">
        <v>940</v>
      </c>
      <c r="D310" s="160" t="s">
        <v>211</v>
      </c>
      <c r="E310" s="87" t="s">
        <v>537</v>
      </c>
      <c r="F310" s="161">
        <v>104.8</v>
      </c>
      <c r="G310" s="122">
        <v>45316.958333333336</v>
      </c>
      <c r="H310" s="122">
        <v>45316.9375</v>
      </c>
      <c r="I310" s="87" t="s">
        <v>539</v>
      </c>
      <c r="J310" s="123" t="s">
        <v>607</v>
      </c>
      <c r="K310" s="35" t="s">
        <v>1366</v>
      </c>
      <c r="L310" s="115" t="s">
        <v>1346</v>
      </c>
      <c r="M310" s="135" t="s">
        <v>1381</v>
      </c>
      <c r="N310" s="87"/>
      <c r="O310" s="87"/>
      <c r="P310" s="138"/>
      <c r="Q310" s="174">
        <f t="shared" si="8"/>
        <v>-2.0833333335758653E-2</v>
      </c>
    </row>
    <row r="311" spans="1:17">
      <c r="A311" s="159">
        <f t="shared" si="9"/>
        <v>309</v>
      </c>
      <c r="B311" s="138" t="s">
        <v>1344</v>
      </c>
      <c r="C311" s="160" t="s">
        <v>224</v>
      </c>
      <c r="D311" s="160" t="s">
        <v>211</v>
      </c>
      <c r="E311" s="87" t="s">
        <v>537</v>
      </c>
      <c r="F311" s="161">
        <v>17.16</v>
      </c>
      <c r="G311" s="122">
        <v>45316.958333333336</v>
      </c>
      <c r="H311" s="122">
        <v>45316.9375</v>
      </c>
      <c r="I311" s="87" t="s">
        <v>539</v>
      </c>
      <c r="J311" s="123" t="s">
        <v>607</v>
      </c>
      <c r="K311" s="35" t="s">
        <v>1366</v>
      </c>
      <c r="L311" s="115" t="s">
        <v>1346</v>
      </c>
      <c r="M311" s="135" t="s">
        <v>1381</v>
      </c>
      <c r="N311" s="87"/>
      <c r="O311" s="87"/>
      <c r="P311" s="138"/>
      <c r="Q311" s="174">
        <f t="shared" si="8"/>
        <v>-2.0833333335758653E-2</v>
      </c>
    </row>
    <row r="312" spans="1:17">
      <c r="A312" s="159">
        <f t="shared" si="9"/>
        <v>310</v>
      </c>
      <c r="B312" s="138" t="s">
        <v>1344</v>
      </c>
      <c r="C312" s="160" t="s">
        <v>225</v>
      </c>
      <c r="D312" s="160" t="s">
        <v>211</v>
      </c>
      <c r="E312" s="87" t="s">
        <v>537</v>
      </c>
      <c r="F312" s="161">
        <v>272.8</v>
      </c>
      <c r="G312" s="122">
        <v>45316.958333333336</v>
      </c>
      <c r="H312" s="122">
        <v>45316.9375</v>
      </c>
      <c r="I312" s="87" t="s">
        <v>539</v>
      </c>
      <c r="J312" s="123" t="s">
        <v>607</v>
      </c>
      <c r="K312" s="35" t="s">
        <v>1366</v>
      </c>
      <c r="L312" s="115" t="s">
        <v>1346</v>
      </c>
      <c r="M312" s="135" t="s">
        <v>1381</v>
      </c>
      <c r="N312" s="87"/>
      <c r="O312" s="87"/>
      <c r="P312" s="138"/>
      <c r="Q312" s="174">
        <f t="shared" si="8"/>
        <v>-2.0833333335758653E-2</v>
      </c>
    </row>
    <row r="313" spans="1:17">
      <c r="A313" s="159">
        <f t="shared" si="9"/>
        <v>311</v>
      </c>
      <c r="B313" s="138" t="s">
        <v>1344</v>
      </c>
      <c r="C313" s="160" t="s">
        <v>226</v>
      </c>
      <c r="D313" s="160" t="s">
        <v>211</v>
      </c>
      <c r="E313" s="87" t="s">
        <v>537</v>
      </c>
      <c r="F313" s="161">
        <v>187.68</v>
      </c>
      <c r="G313" s="122">
        <v>45316.958333333336</v>
      </c>
      <c r="H313" s="122">
        <v>45316.9375</v>
      </c>
      <c r="I313" s="87" t="s">
        <v>539</v>
      </c>
      <c r="J313" s="123" t="s">
        <v>607</v>
      </c>
      <c r="K313" s="35" t="s">
        <v>1366</v>
      </c>
      <c r="L313" s="115" t="s">
        <v>1346</v>
      </c>
      <c r="M313" s="135" t="s">
        <v>1381</v>
      </c>
      <c r="N313" s="87"/>
      <c r="O313" s="87"/>
      <c r="P313" s="138"/>
      <c r="Q313" s="174">
        <f t="shared" si="8"/>
        <v>-2.0833333335758653E-2</v>
      </c>
    </row>
    <row r="314" spans="1:17">
      <c r="A314" s="159">
        <f t="shared" si="9"/>
        <v>312</v>
      </c>
      <c r="B314" s="138" t="s">
        <v>1344</v>
      </c>
      <c r="C314" s="160" t="s">
        <v>227</v>
      </c>
      <c r="D314" s="160" t="s">
        <v>211</v>
      </c>
      <c r="E314" s="87" t="s">
        <v>537</v>
      </c>
      <c r="F314" s="161">
        <v>98.5</v>
      </c>
      <c r="G314" s="122">
        <v>45316.958333333336</v>
      </c>
      <c r="H314" s="122">
        <v>45316.9375</v>
      </c>
      <c r="I314" s="87" t="s">
        <v>539</v>
      </c>
      <c r="J314" s="123" t="s">
        <v>607</v>
      </c>
      <c r="K314" s="35" t="s">
        <v>1366</v>
      </c>
      <c r="L314" s="115" t="s">
        <v>1346</v>
      </c>
      <c r="M314" s="135" t="s">
        <v>1381</v>
      </c>
      <c r="N314" s="87"/>
      <c r="O314" s="87"/>
      <c r="P314" s="138"/>
      <c r="Q314" s="174">
        <f t="shared" si="8"/>
        <v>-2.0833333335758653E-2</v>
      </c>
    </row>
    <row r="315" spans="1:17">
      <c r="A315" s="159">
        <f t="shared" si="9"/>
        <v>313</v>
      </c>
      <c r="B315" s="138" t="s">
        <v>1344</v>
      </c>
      <c r="C315" s="160" t="s">
        <v>229</v>
      </c>
      <c r="D315" s="160" t="s">
        <v>228</v>
      </c>
      <c r="E315" s="87" t="s">
        <v>537</v>
      </c>
      <c r="F315" s="161">
        <v>190.19</v>
      </c>
      <c r="G315" s="122">
        <v>45316.958333333336</v>
      </c>
      <c r="H315" s="122">
        <v>45316.9375</v>
      </c>
      <c r="I315" s="87" t="s">
        <v>539</v>
      </c>
      <c r="J315" s="123" t="s">
        <v>607</v>
      </c>
      <c r="K315" s="35" t="s">
        <v>1366</v>
      </c>
      <c r="L315" s="115" t="s">
        <v>1346</v>
      </c>
      <c r="M315" s="135" t="s">
        <v>1381</v>
      </c>
      <c r="N315" s="87"/>
      <c r="O315" s="87"/>
      <c r="P315" s="138"/>
      <c r="Q315" s="174">
        <f t="shared" si="8"/>
        <v>-2.0833333335758653E-2</v>
      </c>
    </row>
    <row r="316" spans="1:17">
      <c r="A316" s="159">
        <f t="shared" si="9"/>
        <v>314</v>
      </c>
      <c r="B316" s="138" t="s">
        <v>1344</v>
      </c>
      <c r="C316" s="160" t="s">
        <v>231</v>
      </c>
      <c r="D316" s="160" t="s">
        <v>228</v>
      </c>
      <c r="E316" s="87" t="s">
        <v>537</v>
      </c>
      <c r="F316" s="161">
        <v>115.44</v>
      </c>
      <c r="G316" s="122">
        <v>45316.958333333336</v>
      </c>
      <c r="H316" s="122">
        <v>45316.9375</v>
      </c>
      <c r="I316" s="87" t="s">
        <v>539</v>
      </c>
      <c r="J316" s="123" t="s">
        <v>607</v>
      </c>
      <c r="K316" s="35" t="s">
        <v>1366</v>
      </c>
      <c r="L316" s="115" t="s">
        <v>1346</v>
      </c>
      <c r="M316" s="135" t="s">
        <v>1368</v>
      </c>
      <c r="N316" s="87"/>
      <c r="O316" s="87"/>
      <c r="P316" s="138"/>
      <c r="Q316" s="174">
        <f t="shared" si="8"/>
        <v>-2.0833333335758653E-2</v>
      </c>
    </row>
    <row r="317" spans="1:17">
      <c r="A317" s="159">
        <f t="shared" si="9"/>
        <v>315</v>
      </c>
      <c r="B317" s="138" t="s">
        <v>1344</v>
      </c>
      <c r="C317" s="160" t="s">
        <v>233</v>
      </c>
      <c r="D317" s="160" t="s">
        <v>228</v>
      </c>
      <c r="E317" s="87" t="s">
        <v>537</v>
      </c>
      <c r="F317" s="161">
        <v>156</v>
      </c>
      <c r="G317" s="122">
        <v>45316.958333333336</v>
      </c>
      <c r="H317" s="122">
        <v>45316.9375</v>
      </c>
      <c r="I317" s="87" t="s">
        <v>539</v>
      </c>
      <c r="J317" s="123" t="s">
        <v>607</v>
      </c>
      <c r="K317" s="35" t="s">
        <v>1366</v>
      </c>
      <c r="L317" s="115" t="s">
        <v>1346</v>
      </c>
      <c r="M317" s="135" t="s">
        <v>1368</v>
      </c>
      <c r="N317" s="87"/>
      <c r="O317" s="87"/>
      <c r="P317" s="138"/>
      <c r="Q317" s="174">
        <f t="shared" si="8"/>
        <v>-2.0833333335758653E-2</v>
      </c>
    </row>
    <row r="318" spans="1:17">
      <c r="A318" s="159">
        <f t="shared" si="9"/>
        <v>316</v>
      </c>
      <c r="B318" s="138" t="s">
        <v>1344</v>
      </c>
      <c r="C318" s="160" t="s">
        <v>312</v>
      </c>
      <c r="D318" s="160" t="s">
        <v>228</v>
      </c>
      <c r="E318" s="87" t="s">
        <v>537</v>
      </c>
      <c r="F318" s="161">
        <v>577.76</v>
      </c>
      <c r="G318" s="122">
        <v>45316.958333333336</v>
      </c>
      <c r="H318" s="122">
        <v>45316.9375</v>
      </c>
      <c r="I318" s="87" t="s">
        <v>539</v>
      </c>
      <c r="J318" s="123" t="s">
        <v>607</v>
      </c>
      <c r="K318" s="35" t="s">
        <v>1366</v>
      </c>
      <c r="L318" s="115" t="s">
        <v>1346</v>
      </c>
      <c r="M318" s="135" t="s">
        <v>1368</v>
      </c>
      <c r="N318" s="87"/>
      <c r="O318" s="87"/>
      <c r="P318" s="138"/>
      <c r="Q318" s="174">
        <f t="shared" si="8"/>
        <v>-2.0833333335758653E-2</v>
      </c>
    </row>
    <row r="319" spans="1:17">
      <c r="A319" s="159">
        <f t="shared" si="9"/>
        <v>317</v>
      </c>
      <c r="B319" s="138" t="s">
        <v>1344</v>
      </c>
      <c r="C319" s="160" t="s">
        <v>234</v>
      </c>
      <c r="D319" s="160" t="s">
        <v>228</v>
      </c>
      <c r="E319" s="87" t="s">
        <v>537</v>
      </c>
      <c r="F319" s="161">
        <v>420</v>
      </c>
      <c r="G319" s="122">
        <v>45316.958333333336</v>
      </c>
      <c r="H319" s="122">
        <v>45316.9375</v>
      </c>
      <c r="I319" s="87" t="s">
        <v>539</v>
      </c>
      <c r="J319" s="123" t="s">
        <v>607</v>
      </c>
      <c r="K319" s="35" t="s">
        <v>1366</v>
      </c>
      <c r="L319" s="115" t="s">
        <v>1346</v>
      </c>
      <c r="M319" s="135" t="s">
        <v>1368</v>
      </c>
      <c r="N319" s="87"/>
      <c r="O319" s="87"/>
      <c r="P319" s="138"/>
      <c r="Q319" s="174">
        <f t="shared" si="8"/>
        <v>-2.0833333335758653E-2</v>
      </c>
    </row>
    <row r="320" spans="1:17">
      <c r="A320" s="159">
        <f t="shared" si="9"/>
        <v>318</v>
      </c>
      <c r="B320" s="138" t="s">
        <v>1344</v>
      </c>
      <c r="C320" s="160" t="s">
        <v>235</v>
      </c>
      <c r="D320" s="160" t="s">
        <v>228</v>
      </c>
      <c r="E320" s="87" t="s">
        <v>537</v>
      </c>
      <c r="F320" s="161">
        <v>257.27999999999997</v>
      </c>
      <c r="G320" s="122">
        <v>45316.958333333336</v>
      </c>
      <c r="H320" s="122">
        <v>45316.9375</v>
      </c>
      <c r="I320" s="87" t="s">
        <v>539</v>
      </c>
      <c r="J320" s="123" t="s">
        <v>607</v>
      </c>
      <c r="K320" s="35" t="s">
        <v>1366</v>
      </c>
      <c r="L320" s="115" t="s">
        <v>1346</v>
      </c>
      <c r="M320" s="135" t="s">
        <v>1381</v>
      </c>
      <c r="N320" s="87"/>
      <c r="O320" s="87"/>
      <c r="P320" s="138"/>
      <c r="Q320" s="174">
        <f t="shared" si="8"/>
        <v>-2.0833333335758653E-2</v>
      </c>
    </row>
    <row r="321" spans="1:17">
      <c r="A321" s="159">
        <f t="shared" si="9"/>
        <v>319</v>
      </c>
      <c r="B321" s="138" t="s">
        <v>1344</v>
      </c>
      <c r="C321" s="160" t="s">
        <v>600</v>
      </c>
      <c r="D321" s="160" t="s">
        <v>228</v>
      </c>
      <c r="E321" s="87" t="s">
        <v>537</v>
      </c>
      <c r="F321" s="161">
        <v>142.12</v>
      </c>
      <c r="G321" s="122">
        <v>45316.958333333336</v>
      </c>
      <c r="H321" s="122">
        <v>45316.9375</v>
      </c>
      <c r="I321" s="87" t="s">
        <v>539</v>
      </c>
      <c r="J321" s="123" t="s">
        <v>607</v>
      </c>
      <c r="K321" s="35" t="s">
        <v>1366</v>
      </c>
      <c r="L321" s="115" t="s">
        <v>1346</v>
      </c>
      <c r="M321" s="135" t="s">
        <v>1381</v>
      </c>
      <c r="N321" s="87"/>
      <c r="O321" s="87"/>
      <c r="P321" s="138"/>
      <c r="Q321" s="174">
        <f t="shared" si="8"/>
        <v>-2.0833333335758653E-2</v>
      </c>
    </row>
    <row r="322" spans="1:17">
      <c r="A322" s="159">
        <f t="shared" si="9"/>
        <v>320</v>
      </c>
      <c r="B322" s="138" t="s">
        <v>1344</v>
      </c>
      <c r="C322" s="160" t="s">
        <v>313</v>
      </c>
      <c r="D322" s="160" t="s">
        <v>228</v>
      </c>
      <c r="E322" s="87" t="s">
        <v>537</v>
      </c>
      <c r="F322" s="161">
        <v>46.042000000000002</v>
      </c>
      <c r="G322" s="122">
        <v>45316.958333333336</v>
      </c>
      <c r="H322" s="122">
        <v>45316.9375</v>
      </c>
      <c r="I322" s="87" t="s">
        <v>539</v>
      </c>
      <c r="J322" s="123" t="s">
        <v>607</v>
      </c>
      <c r="K322" s="35" t="s">
        <v>1366</v>
      </c>
      <c r="L322" s="115" t="s">
        <v>1346</v>
      </c>
      <c r="M322" s="135" t="s">
        <v>1367</v>
      </c>
      <c r="N322" s="87"/>
      <c r="O322" s="87"/>
      <c r="P322" s="138"/>
      <c r="Q322" s="174">
        <f t="shared" si="8"/>
        <v>-2.0833333335758653E-2</v>
      </c>
    </row>
    <row r="323" spans="1:17">
      <c r="A323" s="159">
        <f t="shared" si="9"/>
        <v>321</v>
      </c>
      <c r="B323" s="138" t="s">
        <v>1344</v>
      </c>
      <c r="C323" s="160" t="s">
        <v>955</v>
      </c>
      <c r="D323" s="160" t="s">
        <v>228</v>
      </c>
      <c r="E323" s="87" t="s">
        <v>537</v>
      </c>
      <c r="F323" s="161">
        <v>163.238</v>
      </c>
      <c r="G323" s="122">
        <v>45316.958333333336</v>
      </c>
      <c r="H323" s="122">
        <v>45316.9375</v>
      </c>
      <c r="I323" s="87" t="s">
        <v>539</v>
      </c>
      <c r="J323" s="123" t="s">
        <v>607</v>
      </c>
      <c r="K323" s="35" t="s">
        <v>1366</v>
      </c>
      <c r="L323" s="115" t="s">
        <v>1346</v>
      </c>
      <c r="M323" s="135" t="s">
        <v>1367</v>
      </c>
      <c r="N323" s="87"/>
      <c r="O323" s="87"/>
      <c r="P323" s="138"/>
      <c r="Q323" s="174">
        <f t="shared" si="8"/>
        <v>-2.0833333335758653E-2</v>
      </c>
    </row>
    <row r="324" spans="1:17">
      <c r="A324" s="159">
        <f t="shared" si="9"/>
        <v>322</v>
      </c>
      <c r="B324" s="138" t="s">
        <v>1344</v>
      </c>
      <c r="C324" s="160" t="s">
        <v>236</v>
      </c>
      <c r="D324" s="160" t="s">
        <v>228</v>
      </c>
      <c r="E324" s="87" t="s">
        <v>537</v>
      </c>
      <c r="F324" s="161">
        <v>314.16000000000003</v>
      </c>
      <c r="G324" s="122">
        <v>45316.958333333336</v>
      </c>
      <c r="H324" s="122">
        <v>45316.9375</v>
      </c>
      <c r="I324" s="87" t="s">
        <v>539</v>
      </c>
      <c r="J324" s="123" t="s">
        <v>607</v>
      </c>
      <c r="K324" s="35" t="s">
        <v>1366</v>
      </c>
      <c r="L324" s="115" t="s">
        <v>1346</v>
      </c>
      <c r="M324" s="135" t="s">
        <v>1367</v>
      </c>
      <c r="N324" s="87"/>
      <c r="O324" s="87"/>
      <c r="P324" s="138"/>
      <c r="Q324" s="174">
        <f t="shared" ref="Q324:Q387" si="10">H324-G324</f>
        <v>-2.0833333335758653E-2</v>
      </c>
    </row>
    <row r="325" spans="1:17">
      <c r="A325" s="159">
        <f t="shared" ref="A325:A388" si="11">A324+1</f>
        <v>323</v>
      </c>
      <c r="B325" s="138" t="s">
        <v>1344</v>
      </c>
      <c r="C325" s="160" t="s">
        <v>238</v>
      </c>
      <c r="D325" s="160" t="s">
        <v>228</v>
      </c>
      <c r="E325" s="87" t="s">
        <v>537</v>
      </c>
      <c r="F325" s="161">
        <v>359.28</v>
      </c>
      <c r="G325" s="122">
        <v>45316.958333333336</v>
      </c>
      <c r="H325" s="122">
        <v>45316.9375</v>
      </c>
      <c r="I325" s="87" t="s">
        <v>539</v>
      </c>
      <c r="J325" s="123" t="s">
        <v>607</v>
      </c>
      <c r="K325" s="35" t="s">
        <v>1366</v>
      </c>
      <c r="L325" s="115" t="s">
        <v>1346</v>
      </c>
      <c r="M325" s="135" t="s">
        <v>1367</v>
      </c>
      <c r="N325" s="87"/>
      <c r="O325" s="87"/>
      <c r="P325" s="138"/>
      <c r="Q325" s="174">
        <f t="shared" si="10"/>
        <v>-2.0833333335758653E-2</v>
      </c>
    </row>
    <row r="326" spans="1:17">
      <c r="A326" s="159">
        <f t="shared" si="11"/>
        <v>324</v>
      </c>
      <c r="B326" s="138" t="s">
        <v>1344</v>
      </c>
      <c r="C326" s="160" t="s">
        <v>239</v>
      </c>
      <c r="D326" s="160" t="s">
        <v>228</v>
      </c>
      <c r="E326" s="87" t="s">
        <v>537</v>
      </c>
      <c r="F326" s="161">
        <v>790.4</v>
      </c>
      <c r="G326" s="122">
        <v>45316.958333333336</v>
      </c>
      <c r="H326" s="122">
        <v>45316.9375</v>
      </c>
      <c r="I326" s="87" t="s">
        <v>539</v>
      </c>
      <c r="J326" s="123" t="s">
        <v>607</v>
      </c>
      <c r="K326" s="35" t="s">
        <v>1366</v>
      </c>
      <c r="L326" s="115" t="s">
        <v>1346</v>
      </c>
      <c r="M326" s="135" t="s">
        <v>1367</v>
      </c>
      <c r="N326" s="87"/>
      <c r="O326" s="87"/>
      <c r="P326" s="138"/>
      <c r="Q326" s="174">
        <f t="shared" si="10"/>
        <v>-2.0833333335758653E-2</v>
      </c>
    </row>
    <row r="327" spans="1:17">
      <c r="A327" s="159">
        <f t="shared" si="11"/>
        <v>325</v>
      </c>
      <c r="B327" s="138" t="s">
        <v>1344</v>
      </c>
      <c r="C327" s="160" t="s">
        <v>314</v>
      </c>
      <c r="D327" s="160" t="s">
        <v>228</v>
      </c>
      <c r="E327" s="87" t="s">
        <v>537</v>
      </c>
      <c r="F327" s="161">
        <v>373.52</v>
      </c>
      <c r="G327" s="122">
        <v>45316.958333333336</v>
      </c>
      <c r="H327" s="122">
        <v>45316.9375</v>
      </c>
      <c r="I327" s="87" t="s">
        <v>539</v>
      </c>
      <c r="J327" s="123" t="s">
        <v>607</v>
      </c>
      <c r="K327" s="35" t="s">
        <v>1366</v>
      </c>
      <c r="L327" s="115" t="s">
        <v>1346</v>
      </c>
      <c r="M327" s="135" t="s">
        <v>1367</v>
      </c>
      <c r="N327" s="87"/>
      <c r="O327" s="87"/>
      <c r="P327" s="138"/>
      <c r="Q327" s="174">
        <f t="shared" si="10"/>
        <v>-2.0833333335758653E-2</v>
      </c>
    </row>
    <row r="328" spans="1:17">
      <c r="A328" s="159">
        <f t="shared" si="11"/>
        <v>326</v>
      </c>
      <c r="B328" s="138" t="s">
        <v>1344</v>
      </c>
      <c r="C328" s="160" t="s">
        <v>240</v>
      </c>
      <c r="D328" s="160" t="s">
        <v>228</v>
      </c>
      <c r="E328" s="87" t="s">
        <v>537</v>
      </c>
      <c r="F328" s="161">
        <v>288.64</v>
      </c>
      <c r="G328" s="122">
        <v>45316.958333333336</v>
      </c>
      <c r="H328" s="122">
        <v>45316.9375</v>
      </c>
      <c r="I328" s="87" t="s">
        <v>539</v>
      </c>
      <c r="J328" s="123" t="s">
        <v>607</v>
      </c>
      <c r="K328" s="35" t="s">
        <v>1366</v>
      </c>
      <c r="L328" s="115" t="s">
        <v>1346</v>
      </c>
      <c r="M328" s="135" t="s">
        <v>1367</v>
      </c>
      <c r="N328" s="87"/>
      <c r="O328" s="87"/>
      <c r="P328" s="138"/>
      <c r="Q328" s="174">
        <f t="shared" si="10"/>
        <v>-2.0833333335758653E-2</v>
      </c>
    </row>
    <row r="329" spans="1:17">
      <c r="A329" s="159">
        <f t="shared" si="11"/>
        <v>327</v>
      </c>
      <c r="B329" s="138" t="s">
        <v>1344</v>
      </c>
      <c r="C329" s="160" t="s">
        <v>241</v>
      </c>
      <c r="D329" s="160" t="s">
        <v>228</v>
      </c>
      <c r="E329" s="87" t="s">
        <v>537</v>
      </c>
      <c r="F329" s="161">
        <v>167.04</v>
      </c>
      <c r="G329" s="122">
        <v>45316.958333333336</v>
      </c>
      <c r="H329" s="122">
        <v>45316.9375</v>
      </c>
      <c r="I329" s="87" t="s">
        <v>539</v>
      </c>
      <c r="J329" s="123" t="s">
        <v>607</v>
      </c>
      <c r="K329" s="35" t="s">
        <v>1366</v>
      </c>
      <c r="L329" s="115" t="s">
        <v>1346</v>
      </c>
      <c r="M329" s="135" t="s">
        <v>1367</v>
      </c>
      <c r="N329" s="87"/>
      <c r="O329" s="87"/>
      <c r="P329" s="138"/>
      <c r="Q329" s="174">
        <f t="shared" si="10"/>
        <v>-2.0833333335758653E-2</v>
      </c>
    </row>
    <row r="330" spans="1:17">
      <c r="A330" s="159">
        <f t="shared" si="11"/>
        <v>328</v>
      </c>
      <c r="B330" s="138" t="s">
        <v>1344</v>
      </c>
      <c r="C330" s="160" t="s">
        <v>119</v>
      </c>
      <c r="D330" s="160" t="s">
        <v>301</v>
      </c>
      <c r="E330" s="87" t="s">
        <v>4</v>
      </c>
      <c r="F330" s="161">
        <v>418.2</v>
      </c>
      <c r="G330" s="122">
        <v>45316.958333333336</v>
      </c>
      <c r="H330" s="122">
        <v>45316.9375</v>
      </c>
      <c r="I330" s="87" t="s">
        <v>539</v>
      </c>
      <c r="J330" s="123" t="s">
        <v>607</v>
      </c>
      <c r="K330" s="35" t="s">
        <v>1366</v>
      </c>
      <c r="L330" s="115" t="s">
        <v>1346</v>
      </c>
      <c r="M330" s="135" t="s">
        <v>1381</v>
      </c>
      <c r="N330" s="87"/>
      <c r="O330" s="87"/>
      <c r="P330" s="138"/>
      <c r="Q330" s="174">
        <f t="shared" si="10"/>
        <v>-2.0833333335758653E-2</v>
      </c>
    </row>
    <row r="331" spans="1:17">
      <c r="A331" s="159">
        <f t="shared" si="11"/>
        <v>329</v>
      </c>
      <c r="B331" s="138" t="s">
        <v>1344</v>
      </c>
      <c r="C331" s="160" t="s">
        <v>711</v>
      </c>
      <c r="D331" s="160" t="s">
        <v>301</v>
      </c>
      <c r="E331" s="87" t="s">
        <v>4</v>
      </c>
      <c r="F331" s="161">
        <v>73.8</v>
      </c>
      <c r="G331" s="122">
        <v>45316.958333333336</v>
      </c>
      <c r="H331" s="122">
        <v>45316.9375</v>
      </c>
      <c r="I331" s="87" t="s">
        <v>539</v>
      </c>
      <c r="J331" s="123" t="s">
        <v>607</v>
      </c>
      <c r="K331" s="35" t="s">
        <v>1366</v>
      </c>
      <c r="L331" s="115" t="s">
        <v>1346</v>
      </c>
      <c r="M331" s="135" t="s">
        <v>1381</v>
      </c>
      <c r="N331" s="87"/>
      <c r="O331" s="87"/>
      <c r="P331" s="138"/>
      <c r="Q331" s="174">
        <f t="shared" si="10"/>
        <v>-2.0833333335758653E-2</v>
      </c>
    </row>
    <row r="332" spans="1:17">
      <c r="A332" s="159">
        <f t="shared" si="11"/>
        <v>330</v>
      </c>
      <c r="B332" s="138" t="s">
        <v>1344</v>
      </c>
      <c r="C332" s="160" t="s">
        <v>120</v>
      </c>
      <c r="D332" s="160" t="s">
        <v>301</v>
      </c>
      <c r="E332" s="87" t="s">
        <v>4</v>
      </c>
      <c r="F332" s="161">
        <v>348.4</v>
      </c>
      <c r="G332" s="122">
        <v>45316.958333333336</v>
      </c>
      <c r="H332" s="122">
        <v>45316.9375</v>
      </c>
      <c r="I332" s="87" t="s">
        <v>539</v>
      </c>
      <c r="J332" s="123" t="s">
        <v>607</v>
      </c>
      <c r="K332" s="35" t="s">
        <v>1366</v>
      </c>
      <c r="L332" s="115" t="s">
        <v>1346</v>
      </c>
      <c r="M332" s="135" t="s">
        <v>1381</v>
      </c>
      <c r="N332" s="87"/>
      <c r="O332" s="87"/>
      <c r="P332" s="138"/>
      <c r="Q332" s="174">
        <f t="shared" si="10"/>
        <v>-2.0833333335758653E-2</v>
      </c>
    </row>
    <row r="333" spans="1:17">
      <c r="A333" s="159">
        <f t="shared" si="11"/>
        <v>331</v>
      </c>
      <c r="B333" s="138" t="s">
        <v>1344</v>
      </c>
      <c r="C333" s="160" t="s">
        <v>121</v>
      </c>
      <c r="D333" s="160" t="s">
        <v>301</v>
      </c>
      <c r="E333" s="87" t="s">
        <v>4</v>
      </c>
      <c r="F333" s="161">
        <v>183.12</v>
      </c>
      <c r="G333" s="122">
        <v>45316.958333333336</v>
      </c>
      <c r="H333" s="122">
        <v>45316.9375</v>
      </c>
      <c r="I333" s="87" t="s">
        <v>539</v>
      </c>
      <c r="J333" s="123" t="s">
        <v>607</v>
      </c>
      <c r="K333" s="35" t="s">
        <v>1366</v>
      </c>
      <c r="L333" s="115" t="s">
        <v>1346</v>
      </c>
      <c r="M333" s="135" t="s">
        <v>1381</v>
      </c>
      <c r="N333" s="87"/>
      <c r="O333" s="87"/>
      <c r="P333" s="138"/>
      <c r="Q333" s="174">
        <f t="shared" si="10"/>
        <v>-2.0833333335758653E-2</v>
      </c>
    </row>
    <row r="334" spans="1:17">
      <c r="A334" s="159">
        <f t="shared" si="11"/>
        <v>332</v>
      </c>
      <c r="B334" s="138" t="s">
        <v>1344</v>
      </c>
      <c r="C334" s="160" t="s">
        <v>122</v>
      </c>
      <c r="D334" s="160" t="s">
        <v>301</v>
      </c>
      <c r="E334" s="87" t="s">
        <v>4</v>
      </c>
      <c r="F334" s="161">
        <v>129.75</v>
      </c>
      <c r="G334" s="122">
        <v>45316.958333333336</v>
      </c>
      <c r="H334" s="122">
        <v>45316.9375</v>
      </c>
      <c r="I334" s="87" t="s">
        <v>539</v>
      </c>
      <c r="J334" s="123" t="s">
        <v>607</v>
      </c>
      <c r="K334" s="35" t="s">
        <v>1366</v>
      </c>
      <c r="L334" s="115" t="s">
        <v>1346</v>
      </c>
      <c r="M334" s="135" t="s">
        <v>1381</v>
      </c>
      <c r="N334" s="87"/>
      <c r="O334" s="87"/>
      <c r="P334" s="138"/>
      <c r="Q334" s="174">
        <f t="shared" si="10"/>
        <v>-2.0833333335758653E-2</v>
      </c>
    </row>
    <row r="335" spans="1:17">
      <c r="A335" s="159">
        <f t="shared" si="11"/>
        <v>333</v>
      </c>
      <c r="B335" s="138" t="s">
        <v>1344</v>
      </c>
      <c r="C335" s="160" t="s">
        <v>123</v>
      </c>
      <c r="D335" s="160" t="s">
        <v>301</v>
      </c>
      <c r="E335" s="87" t="s">
        <v>4</v>
      </c>
      <c r="F335" s="161">
        <v>318.56</v>
      </c>
      <c r="G335" s="122">
        <v>45316.958333333336</v>
      </c>
      <c r="H335" s="122">
        <v>45316.9375</v>
      </c>
      <c r="I335" s="87" t="s">
        <v>539</v>
      </c>
      <c r="J335" s="123" t="s">
        <v>607</v>
      </c>
      <c r="K335" s="35" t="s">
        <v>1366</v>
      </c>
      <c r="L335" s="115" t="s">
        <v>1346</v>
      </c>
      <c r="M335" s="135" t="s">
        <v>1381</v>
      </c>
      <c r="N335" s="87"/>
      <c r="O335" s="87"/>
      <c r="P335" s="138"/>
      <c r="Q335" s="174">
        <f t="shared" si="10"/>
        <v>-2.0833333335758653E-2</v>
      </c>
    </row>
    <row r="336" spans="1:17">
      <c r="A336" s="159">
        <f t="shared" si="11"/>
        <v>334</v>
      </c>
      <c r="B336" s="138" t="s">
        <v>1344</v>
      </c>
      <c r="C336" s="160" t="s">
        <v>124</v>
      </c>
      <c r="D336" s="160" t="s">
        <v>301</v>
      </c>
      <c r="E336" s="87" t="s">
        <v>4</v>
      </c>
      <c r="F336" s="161">
        <v>147</v>
      </c>
      <c r="G336" s="122">
        <v>45316.958333333336</v>
      </c>
      <c r="H336" s="122">
        <v>45316.9375</v>
      </c>
      <c r="I336" s="87" t="s">
        <v>539</v>
      </c>
      <c r="J336" s="123" t="s">
        <v>607</v>
      </c>
      <c r="K336" s="35" t="s">
        <v>1366</v>
      </c>
      <c r="L336" s="115" t="s">
        <v>1346</v>
      </c>
      <c r="M336" s="135" t="s">
        <v>1381</v>
      </c>
      <c r="N336" s="87"/>
      <c r="O336" s="87"/>
      <c r="P336" s="138"/>
      <c r="Q336" s="174">
        <f t="shared" si="10"/>
        <v>-2.0833333335758653E-2</v>
      </c>
    </row>
    <row r="337" spans="1:17">
      <c r="A337" s="159">
        <f t="shared" si="11"/>
        <v>335</v>
      </c>
      <c r="B337" s="138" t="s">
        <v>1344</v>
      </c>
      <c r="C337" s="160" t="s">
        <v>125</v>
      </c>
      <c r="D337" s="160" t="s">
        <v>301</v>
      </c>
      <c r="E337" s="87" t="s">
        <v>4</v>
      </c>
      <c r="F337" s="161">
        <v>277.2</v>
      </c>
      <c r="G337" s="122">
        <v>45316.958333333336</v>
      </c>
      <c r="H337" s="122">
        <v>45316.9375</v>
      </c>
      <c r="I337" s="87" t="s">
        <v>539</v>
      </c>
      <c r="J337" s="123" t="s">
        <v>607</v>
      </c>
      <c r="K337" s="35" t="s">
        <v>1366</v>
      </c>
      <c r="L337" s="115" t="s">
        <v>1346</v>
      </c>
      <c r="M337" s="135" t="s">
        <v>1381</v>
      </c>
      <c r="N337" s="87"/>
      <c r="O337" s="87"/>
      <c r="P337" s="138"/>
      <c r="Q337" s="174">
        <f t="shared" si="10"/>
        <v>-2.0833333335758653E-2</v>
      </c>
    </row>
    <row r="338" spans="1:17">
      <c r="A338" s="159">
        <f t="shared" si="11"/>
        <v>336</v>
      </c>
      <c r="B338" s="138" t="s">
        <v>1344</v>
      </c>
      <c r="C338" s="160" t="s">
        <v>842</v>
      </c>
      <c r="D338" s="160" t="s">
        <v>301</v>
      </c>
      <c r="E338" s="87" t="s">
        <v>4</v>
      </c>
      <c r="F338" s="161">
        <v>58.24</v>
      </c>
      <c r="G338" s="122">
        <v>45316.958333333336</v>
      </c>
      <c r="H338" s="122">
        <v>45316.9375</v>
      </c>
      <c r="I338" s="87" t="s">
        <v>539</v>
      </c>
      <c r="J338" s="123" t="s">
        <v>607</v>
      </c>
      <c r="K338" s="35" t="s">
        <v>1366</v>
      </c>
      <c r="L338" s="115" t="s">
        <v>1346</v>
      </c>
      <c r="M338" s="135" t="s">
        <v>1381</v>
      </c>
      <c r="N338" s="87"/>
      <c r="O338" s="87"/>
      <c r="P338" s="138"/>
      <c r="Q338" s="174">
        <f t="shared" si="10"/>
        <v>-2.0833333335758653E-2</v>
      </c>
    </row>
    <row r="339" spans="1:17">
      <c r="A339" s="159">
        <f t="shared" si="11"/>
        <v>337</v>
      </c>
      <c r="B339" s="138" t="s">
        <v>1344</v>
      </c>
      <c r="C339" s="160" t="s">
        <v>843</v>
      </c>
      <c r="D339" s="160" t="s">
        <v>301</v>
      </c>
      <c r="E339" s="87" t="s">
        <v>4</v>
      </c>
      <c r="F339" s="161">
        <v>232.96</v>
      </c>
      <c r="G339" s="122">
        <v>45316.958333333336</v>
      </c>
      <c r="H339" s="122">
        <v>45316.9375</v>
      </c>
      <c r="I339" s="87" t="s">
        <v>539</v>
      </c>
      <c r="J339" s="123" t="s">
        <v>607</v>
      </c>
      <c r="K339" s="35" t="s">
        <v>1366</v>
      </c>
      <c r="L339" s="115" t="s">
        <v>1346</v>
      </c>
      <c r="M339" s="135" t="s">
        <v>1381</v>
      </c>
      <c r="N339" s="87"/>
      <c r="O339" s="87"/>
      <c r="P339" s="138"/>
      <c r="Q339" s="174">
        <f t="shared" si="10"/>
        <v>-2.0833333335758653E-2</v>
      </c>
    </row>
    <row r="340" spans="1:17">
      <c r="A340" s="159">
        <f t="shared" si="11"/>
        <v>338</v>
      </c>
      <c r="B340" s="138" t="s">
        <v>1344</v>
      </c>
      <c r="C340" s="160" t="s">
        <v>749</v>
      </c>
      <c r="D340" s="160" t="s">
        <v>301</v>
      </c>
      <c r="E340" s="87" t="s">
        <v>4</v>
      </c>
      <c r="F340" s="161">
        <v>36.4</v>
      </c>
      <c r="G340" s="122">
        <v>45316.958333333336</v>
      </c>
      <c r="H340" s="122">
        <v>45316.9375</v>
      </c>
      <c r="I340" s="87" t="s">
        <v>539</v>
      </c>
      <c r="J340" s="123" t="s">
        <v>607</v>
      </c>
      <c r="K340" s="35" t="s">
        <v>1366</v>
      </c>
      <c r="L340" s="115" t="s">
        <v>1346</v>
      </c>
      <c r="M340" s="135" t="s">
        <v>1381</v>
      </c>
      <c r="N340" s="87"/>
      <c r="O340" s="87"/>
      <c r="P340" s="138"/>
      <c r="Q340" s="174">
        <f t="shared" si="10"/>
        <v>-2.0833333335758653E-2</v>
      </c>
    </row>
    <row r="341" spans="1:17">
      <c r="A341" s="159">
        <f t="shared" si="11"/>
        <v>339</v>
      </c>
      <c r="B341" s="138" t="s">
        <v>1344</v>
      </c>
      <c r="C341" s="160" t="s">
        <v>750</v>
      </c>
      <c r="D341" s="160" t="s">
        <v>301</v>
      </c>
      <c r="E341" s="87" t="s">
        <v>4</v>
      </c>
      <c r="F341" s="161">
        <v>109.33</v>
      </c>
      <c r="G341" s="122">
        <v>45316.958333333336</v>
      </c>
      <c r="H341" s="122">
        <v>45316.9375</v>
      </c>
      <c r="I341" s="87" t="s">
        <v>539</v>
      </c>
      <c r="J341" s="123" t="s">
        <v>607</v>
      </c>
      <c r="K341" s="35" t="s">
        <v>1366</v>
      </c>
      <c r="L341" s="115" t="s">
        <v>1346</v>
      </c>
      <c r="M341" s="135" t="s">
        <v>1381</v>
      </c>
      <c r="N341" s="87"/>
      <c r="O341" s="87"/>
      <c r="P341" s="138"/>
      <c r="Q341" s="174">
        <f t="shared" si="10"/>
        <v>-2.0833333335758653E-2</v>
      </c>
    </row>
    <row r="342" spans="1:17">
      <c r="A342" s="159">
        <f t="shared" si="11"/>
        <v>340</v>
      </c>
      <c r="B342" s="138" t="s">
        <v>1344</v>
      </c>
      <c r="C342" s="160" t="s">
        <v>127</v>
      </c>
      <c r="D342" s="160" t="s">
        <v>301</v>
      </c>
      <c r="E342" s="87" t="s">
        <v>4</v>
      </c>
      <c r="F342" s="161">
        <v>17.600000000000001</v>
      </c>
      <c r="G342" s="122">
        <v>45316.958333333336</v>
      </c>
      <c r="H342" s="122">
        <v>45316.9375</v>
      </c>
      <c r="I342" s="87" t="s">
        <v>539</v>
      </c>
      <c r="J342" s="123" t="s">
        <v>607</v>
      </c>
      <c r="K342" s="35" t="s">
        <v>1366</v>
      </c>
      <c r="L342" s="115" t="s">
        <v>1346</v>
      </c>
      <c r="M342" s="135" t="s">
        <v>1381</v>
      </c>
      <c r="N342" s="87"/>
      <c r="O342" s="87"/>
      <c r="P342" s="138"/>
      <c r="Q342" s="174">
        <f t="shared" si="10"/>
        <v>-2.0833333335758653E-2</v>
      </c>
    </row>
    <row r="343" spans="1:17">
      <c r="A343" s="159">
        <f t="shared" si="11"/>
        <v>341</v>
      </c>
      <c r="B343" s="138" t="s">
        <v>1344</v>
      </c>
      <c r="C343" s="160" t="s">
        <v>282</v>
      </c>
      <c r="D343" s="160" t="s">
        <v>301</v>
      </c>
      <c r="E343" s="87" t="s">
        <v>4</v>
      </c>
      <c r="F343" s="161">
        <v>62.08</v>
      </c>
      <c r="G343" s="122">
        <v>45316.958333333336</v>
      </c>
      <c r="H343" s="122">
        <v>45316.9375</v>
      </c>
      <c r="I343" s="87" t="s">
        <v>539</v>
      </c>
      <c r="J343" s="123" t="s">
        <v>607</v>
      </c>
      <c r="K343" s="35" t="s">
        <v>1366</v>
      </c>
      <c r="L343" s="115" t="s">
        <v>1346</v>
      </c>
      <c r="M343" s="135" t="s">
        <v>1381</v>
      </c>
      <c r="N343" s="87"/>
      <c r="O343" s="87"/>
      <c r="P343" s="138"/>
      <c r="Q343" s="174">
        <f t="shared" si="10"/>
        <v>-2.0833333335758653E-2</v>
      </c>
    </row>
    <row r="344" spans="1:17">
      <c r="A344" s="159">
        <f t="shared" si="11"/>
        <v>342</v>
      </c>
      <c r="B344" s="138" t="s">
        <v>1344</v>
      </c>
      <c r="C344" s="160" t="s">
        <v>129</v>
      </c>
      <c r="D344" s="160" t="s">
        <v>301</v>
      </c>
      <c r="E344" s="87" t="s">
        <v>4</v>
      </c>
      <c r="F344" s="161">
        <v>129.6</v>
      </c>
      <c r="G344" s="122">
        <v>45316.958333333336</v>
      </c>
      <c r="H344" s="122">
        <v>45316.9375</v>
      </c>
      <c r="I344" s="87" t="s">
        <v>539</v>
      </c>
      <c r="J344" s="123" t="s">
        <v>607</v>
      </c>
      <c r="K344" s="35" t="s">
        <v>1366</v>
      </c>
      <c r="L344" s="115" t="s">
        <v>1346</v>
      </c>
      <c r="M344" s="135" t="s">
        <v>1381</v>
      </c>
      <c r="N344" s="87"/>
      <c r="O344" s="87"/>
      <c r="P344" s="138"/>
      <c r="Q344" s="174">
        <f t="shared" si="10"/>
        <v>-2.0833333335758653E-2</v>
      </c>
    </row>
    <row r="345" spans="1:17">
      <c r="A345" s="159">
        <f t="shared" si="11"/>
        <v>343</v>
      </c>
      <c r="B345" s="138" t="s">
        <v>1344</v>
      </c>
      <c r="C345" s="160" t="s">
        <v>130</v>
      </c>
      <c r="D345" s="160" t="s">
        <v>301</v>
      </c>
      <c r="E345" s="87" t="s">
        <v>4</v>
      </c>
      <c r="F345" s="161">
        <v>52.8</v>
      </c>
      <c r="G345" s="122">
        <v>45316.958333333336</v>
      </c>
      <c r="H345" s="122">
        <v>45316.9375</v>
      </c>
      <c r="I345" s="87" t="s">
        <v>539</v>
      </c>
      <c r="J345" s="123" t="s">
        <v>607</v>
      </c>
      <c r="K345" s="35" t="s">
        <v>1366</v>
      </c>
      <c r="L345" s="115" t="s">
        <v>1346</v>
      </c>
      <c r="M345" s="135" t="s">
        <v>1381</v>
      </c>
      <c r="N345" s="87"/>
      <c r="O345" s="87"/>
      <c r="P345" s="138"/>
      <c r="Q345" s="174">
        <f t="shared" si="10"/>
        <v>-2.0833333335758653E-2</v>
      </c>
    </row>
    <row r="346" spans="1:17">
      <c r="A346" s="159">
        <f t="shared" si="11"/>
        <v>344</v>
      </c>
      <c r="B346" s="138" t="s">
        <v>1344</v>
      </c>
      <c r="C346" s="160" t="s">
        <v>601</v>
      </c>
      <c r="D346" s="160" t="s">
        <v>301</v>
      </c>
      <c r="E346" s="87" t="s">
        <v>4</v>
      </c>
      <c r="F346" s="161">
        <v>121.6</v>
      </c>
      <c r="G346" s="122">
        <v>45316.958333333336</v>
      </c>
      <c r="H346" s="122">
        <v>45316.9375</v>
      </c>
      <c r="I346" s="87" t="s">
        <v>539</v>
      </c>
      <c r="J346" s="123" t="s">
        <v>607</v>
      </c>
      <c r="K346" s="35" t="s">
        <v>1366</v>
      </c>
      <c r="L346" s="115" t="s">
        <v>1346</v>
      </c>
      <c r="M346" s="135" t="s">
        <v>1381</v>
      </c>
      <c r="N346" s="87"/>
      <c r="O346" s="87"/>
      <c r="P346" s="138"/>
      <c r="Q346" s="174">
        <f t="shared" si="10"/>
        <v>-2.0833333335758653E-2</v>
      </c>
    </row>
    <row r="347" spans="1:17">
      <c r="A347" s="159">
        <f t="shared" si="11"/>
        <v>345</v>
      </c>
      <c r="B347" s="138" t="s">
        <v>1344</v>
      </c>
      <c r="C347" s="160" t="s">
        <v>131</v>
      </c>
      <c r="D347" s="160" t="s">
        <v>301</v>
      </c>
      <c r="E347" s="87" t="s">
        <v>4</v>
      </c>
      <c r="F347" s="161">
        <v>170.25</v>
      </c>
      <c r="G347" s="122">
        <v>45316.958333333336</v>
      </c>
      <c r="H347" s="122">
        <v>45316.9375</v>
      </c>
      <c r="I347" s="87" t="s">
        <v>539</v>
      </c>
      <c r="J347" s="123" t="s">
        <v>607</v>
      </c>
      <c r="K347" s="35" t="s">
        <v>1366</v>
      </c>
      <c r="L347" s="115" t="s">
        <v>1346</v>
      </c>
      <c r="M347" s="135" t="s">
        <v>1381</v>
      </c>
      <c r="N347" s="87"/>
      <c r="O347" s="87"/>
      <c r="P347" s="138"/>
      <c r="Q347" s="174">
        <f t="shared" si="10"/>
        <v>-2.0833333335758653E-2</v>
      </c>
    </row>
    <row r="348" spans="1:17">
      <c r="A348" s="159">
        <f t="shared" si="11"/>
        <v>346</v>
      </c>
      <c r="B348" s="138" t="s">
        <v>1344</v>
      </c>
      <c r="C348" s="160" t="s">
        <v>132</v>
      </c>
      <c r="D348" s="160" t="s">
        <v>301</v>
      </c>
      <c r="E348" s="87" t="s">
        <v>4</v>
      </c>
      <c r="F348" s="161">
        <v>164</v>
      </c>
      <c r="G348" s="122">
        <v>45316.958333333336</v>
      </c>
      <c r="H348" s="122">
        <v>45316.9375</v>
      </c>
      <c r="I348" s="87" t="s">
        <v>539</v>
      </c>
      <c r="J348" s="123" t="s">
        <v>607</v>
      </c>
      <c r="K348" s="35" t="s">
        <v>1366</v>
      </c>
      <c r="L348" s="115" t="s">
        <v>1346</v>
      </c>
      <c r="M348" s="135" t="s">
        <v>1381</v>
      </c>
      <c r="N348" s="87"/>
      <c r="O348" s="87"/>
      <c r="P348" s="138"/>
      <c r="Q348" s="174">
        <f t="shared" si="10"/>
        <v>-2.0833333335758653E-2</v>
      </c>
    </row>
    <row r="349" spans="1:17">
      <c r="A349" s="159">
        <f t="shared" si="11"/>
        <v>347</v>
      </c>
      <c r="B349" s="138" t="s">
        <v>1344</v>
      </c>
      <c r="C349" s="160" t="s">
        <v>133</v>
      </c>
      <c r="D349" s="160" t="s">
        <v>301</v>
      </c>
      <c r="E349" s="87" t="s">
        <v>4</v>
      </c>
      <c r="F349" s="161">
        <v>275.2</v>
      </c>
      <c r="G349" s="122">
        <v>45316.958333333336</v>
      </c>
      <c r="H349" s="122">
        <v>45316.9375</v>
      </c>
      <c r="I349" s="87" t="s">
        <v>539</v>
      </c>
      <c r="J349" s="123" t="s">
        <v>607</v>
      </c>
      <c r="K349" s="35" t="s">
        <v>1366</v>
      </c>
      <c r="L349" s="115" t="s">
        <v>1346</v>
      </c>
      <c r="M349" s="135" t="s">
        <v>1381</v>
      </c>
      <c r="N349" s="87"/>
      <c r="O349" s="87"/>
      <c r="P349" s="138"/>
      <c r="Q349" s="174">
        <f t="shared" si="10"/>
        <v>-2.0833333335758653E-2</v>
      </c>
    </row>
    <row r="350" spans="1:17">
      <c r="A350" s="159">
        <f t="shared" si="11"/>
        <v>348</v>
      </c>
      <c r="B350" s="138" t="s">
        <v>1344</v>
      </c>
      <c r="C350" s="160" t="s">
        <v>1158</v>
      </c>
      <c r="D350" s="160" t="s">
        <v>301</v>
      </c>
      <c r="E350" s="87" t="s">
        <v>4</v>
      </c>
      <c r="F350" s="161">
        <v>217.8</v>
      </c>
      <c r="G350" s="122">
        <v>45316.958333333336</v>
      </c>
      <c r="H350" s="122">
        <v>45316.9375</v>
      </c>
      <c r="I350" s="87" t="s">
        <v>539</v>
      </c>
      <c r="J350" s="123" t="s">
        <v>607</v>
      </c>
      <c r="K350" s="35" t="s">
        <v>1366</v>
      </c>
      <c r="L350" s="115" t="s">
        <v>1346</v>
      </c>
      <c r="M350" s="135" t="s">
        <v>1381</v>
      </c>
      <c r="N350" s="87"/>
      <c r="O350" s="87"/>
      <c r="P350" s="138"/>
      <c r="Q350" s="174">
        <f t="shared" si="10"/>
        <v>-2.0833333335758653E-2</v>
      </c>
    </row>
    <row r="351" spans="1:17">
      <c r="A351" s="159">
        <f t="shared" si="11"/>
        <v>349</v>
      </c>
      <c r="B351" s="138" t="s">
        <v>1344</v>
      </c>
      <c r="C351" s="160" t="s">
        <v>136</v>
      </c>
      <c r="D351" s="160" t="s">
        <v>301</v>
      </c>
      <c r="E351" s="87" t="s">
        <v>4</v>
      </c>
      <c r="F351" s="161">
        <v>445.28</v>
      </c>
      <c r="G351" s="122">
        <v>45316.958333333336</v>
      </c>
      <c r="H351" s="122">
        <v>45316.9375</v>
      </c>
      <c r="I351" s="87" t="s">
        <v>539</v>
      </c>
      <c r="J351" s="123" t="s">
        <v>607</v>
      </c>
      <c r="K351" s="35" t="s">
        <v>1366</v>
      </c>
      <c r="L351" s="115" t="s">
        <v>1346</v>
      </c>
      <c r="M351" s="135" t="s">
        <v>1381</v>
      </c>
      <c r="N351" s="87"/>
      <c r="O351" s="87"/>
      <c r="P351" s="138"/>
      <c r="Q351" s="174">
        <f t="shared" si="10"/>
        <v>-2.0833333335758653E-2</v>
      </c>
    </row>
    <row r="352" spans="1:17">
      <c r="A352" s="159">
        <f t="shared" si="11"/>
        <v>350</v>
      </c>
      <c r="B352" s="138" t="s">
        <v>1344</v>
      </c>
      <c r="C352" s="160" t="s">
        <v>138</v>
      </c>
      <c r="D352" s="160" t="s">
        <v>301</v>
      </c>
      <c r="E352" s="87" t="s">
        <v>4</v>
      </c>
      <c r="F352" s="161">
        <v>313</v>
      </c>
      <c r="G352" s="122">
        <v>45316.958333333336</v>
      </c>
      <c r="H352" s="122">
        <v>45316.9375</v>
      </c>
      <c r="I352" s="87" t="s">
        <v>539</v>
      </c>
      <c r="J352" s="123" t="s">
        <v>607</v>
      </c>
      <c r="K352" s="35" t="s">
        <v>1366</v>
      </c>
      <c r="L352" s="115" t="s">
        <v>1346</v>
      </c>
      <c r="M352" s="135" t="s">
        <v>1381</v>
      </c>
      <c r="N352" s="87"/>
      <c r="O352" s="87"/>
      <c r="P352" s="138"/>
      <c r="Q352" s="174">
        <f t="shared" si="10"/>
        <v>-2.0833333335758653E-2</v>
      </c>
    </row>
    <row r="353" spans="1:17">
      <c r="A353" s="159">
        <f t="shared" si="11"/>
        <v>351</v>
      </c>
      <c r="B353" s="138" t="s">
        <v>1344</v>
      </c>
      <c r="C353" s="160" t="s">
        <v>139</v>
      </c>
      <c r="D353" s="160" t="s">
        <v>301</v>
      </c>
      <c r="E353" s="87" t="s">
        <v>4</v>
      </c>
      <c r="F353" s="161">
        <v>236.88</v>
      </c>
      <c r="G353" s="122">
        <v>45316.958333333336</v>
      </c>
      <c r="H353" s="122">
        <v>45316.9375</v>
      </c>
      <c r="I353" s="87" t="s">
        <v>539</v>
      </c>
      <c r="J353" s="123" t="s">
        <v>607</v>
      </c>
      <c r="K353" s="35" t="s">
        <v>1366</v>
      </c>
      <c r="L353" s="115" t="s">
        <v>1346</v>
      </c>
      <c r="M353" s="135" t="s">
        <v>1381</v>
      </c>
      <c r="N353" s="87"/>
      <c r="O353" s="87"/>
      <c r="P353" s="138"/>
      <c r="Q353" s="174">
        <f t="shared" si="10"/>
        <v>-2.0833333335758653E-2</v>
      </c>
    </row>
    <row r="354" spans="1:17">
      <c r="A354" s="159">
        <f t="shared" si="11"/>
        <v>352</v>
      </c>
      <c r="B354" s="138" t="s">
        <v>1344</v>
      </c>
      <c r="C354" s="160" t="s">
        <v>612</v>
      </c>
      <c r="D354" s="160" t="s">
        <v>302</v>
      </c>
      <c r="E354" s="87" t="s">
        <v>4</v>
      </c>
      <c r="F354" s="161">
        <v>100.8</v>
      </c>
      <c r="G354" s="122">
        <v>45316.958333333336</v>
      </c>
      <c r="H354" s="122">
        <v>45316.9375</v>
      </c>
      <c r="I354" s="87" t="s">
        <v>539</v>
      </c>
      <c r="J354" s="123" t="s">
        <v>607</v>
      </c>
      <c r="K354" s="35" t="s">
        <v>1366</v>
      </c>
      <c r="L354" s="115" t="s">
        <v>1346</v>
      </c>
      <c r="M354" s="135" t="s">
        <v>1381</v>
      </c>
      <c r="N354" s="87"/>
      <c r="O354" s="87"/>
      <c r="P354" s="138"/>
      <c r="Q354" s="174">
        <f t="shared" si="10"/>
        <v>-2.0833333335758653E-2</v>
      </c>
    </row>
    <row r="355" spans="1:17">
      <c r="A355" s="159">
        <f t="shared" si="11"/>
        <v>353</v>
      </c>
      <c r="B355" s="138" t="s">
        <v>1344</v>
      </c>
      <c r="C355" s="160" t="s">
        <v>145</v>
      </c>
      <c r="D355" s="160" t="s">
        <v>302</v>
      </c>
      <c r="E355" s="87" t="s">
        <v>4</v>
      </c>
      <c r="F355" s="161">
        <v>150.96</v>
      </c>
      <c r="G355" s="122">
        <v>45316.958333333336</v>
      </c>
      <c r="H355" s="122">
        <v>45316.9375</v>
      </c>
      <c r="I355" s="87" t="s">
        <v>539</v>
      </c>
      <c r="J355" s="123" t="s">
        <v>607</v>
      </c>
      <c r="K355" s="35" t="s">
        <v>1366</v>
      </c>
      <c r="L355" s="115" t="s">
        <v>1346</v>
      </c>
      <c r="M355" s="135" t="s">
        <v>1381</v>
      </c>
      <c r="N355" s="87"/>
      <c r="O355" s="87"/>
      <c r="P355" s="138"/>
      <c r="Q355" s="174">
        <f t="shared" si="10"/>
        <v>-2.0833333335758653E-2</v>
      </c>
    </row>
    <row r="356" spans="1:17">
      <c r="A356" s="159">
        <f t="shared" si="11"/>
        <v>354</v>
      </c>
      <c r="B356" s="138" t="s">
        <v>1344</v>
      </c>
      <c r="C356" s="160" t="s">
        <v>146</v>
      </c>
      <c r="D356" s="160" t="s">
        <v>302</v>
      </c>
      <c r="E356" s="87" t="s">
        <v>4</v>
      </c>
      <c r="F356" s="161">
        <v>214.83</v>
      </c>
      <c r="G356" s="122">
        <v>45316.958333333336</v>
      </c>
      <c r="H356" s="122">
        <v>45316.9375</v>
      </c>
      <c r="I356" s="87" t="s">
        <v>539</v>
      </c>
      <c r="J356" s="123" t="s">
        <v>607</v>
      </c>
      <c r="K356" s="35" t="s">
        <v>1366</v>
      </c>
      <c r="L356" s="115" t="s">
        <v>1346</v>
      </c>
      <c r="M356" s="135" t="s">
        <v>1381</v>
      </c>
      <c r="N356" s="87"/>
      <c r="O356" s="87"/>
      <c r="P356" s="138"/>
      <c r="Q356" s="174">
        <f t="shared" si="10"/>
        <v>-2.0833333335758653E-2</v>
      </c>
    </row>
    <row r="357" spans="1:17">
      <c r="A357" s="159">
        <f t="shared" si="11"/>
        <v>355</v>
      </c>
      <c r="B357" s="138" t="s">
        <v>1344</v>
      </c>
      <c r="C357" s="160" t="s">
        <v>187</v>
      </c>
      <c r="D357" s="160" t="s">
        <v>186</v>
      </c>
      <c r="E357" s="87" t="s">
        <v>4</v>
      </c>
      <c r="F357" s="161">
        <v>308.56</v>
      </c>
      <c r="G357" s="122">
        <v>45316.958333333336</v>
      </c>
      <c r="H357" s="122">
        <v>45316.9375</v>
      </c>
      <c r="I357" s="87" t="s">
        <v>539</v>
      </c>
      <c r="J357" s="123" t="s">
        <v>607</v>
      </c>
      <c r="K357" s="35" t="s">
        <v>1366</v>
      </c>
      <c r="L357" s="115" t="s">
        <v>1346</v>
      </c>
      <c r="M357" s="135" t="s">
        <v>1381</v>
      </c>
      <c r="N357" s="87"/>
      <c r="O357" s="87"/>
      <c r="P357" s="138"/>
      <c r="Q357" s="174">
        <f t="shared" si="10"/>
        <v>-2.0833333335758653E-2</v>
      </c>
    </row>
    <row r="358" spans="1:17">
      <c r="A358" s="159">
        <f t="shared" si="11"/>
        <v>356</v>
      </c>
      <c r="B358" s="138" t="s">
        <v>1344</v>
      </c>
      <c r="C358" s="160" t="s">
        <v>189</v>
      </c>
      <c r="D358" s="160" t="s">
        <v>186</v>
      </c>
      <c r="E358" s="87" t="s">
        <v>4</v>
      </c>
      <c r="F358" s="161">
        <v>126.06</v>
      </c>
      <c r="G358" s="122">
        <v>45316.958333333336</v>
      </c>
      <c r="H358" s="122">
        <v>45316.9375</v>
      </c>
      <c r="I358" s="87" t="s">
        <v>539</v>
      </c>
      <c r="J358" s="123" t="s">
        <v>607</v>
      </c>
      <c r="K358" s="35" t="s">
        <v>1366</v>
      </c>
      <c r="L358" s="115" t="s">
        <v>1346</v>
      </c>
      <c r="M358" s="135" t="s">
        <v>1381</v>
      </c>
      <c r="N358" s="87"/>
      <c r="O358" s="87"/>
      <c r="P358" s="138"/>
      <c r="Q358" s="174">
        <f t="shared" si="10"/>
        <v>-2.0833333335758653E-2</v>
      </c>
    </row>
    <row r="359" spans="1:17">
      <c r="A359" s="159">
        <f t="shared" si="11"/>
        <v>357</v>
      </c>
      <c r="B359" s="138" t="s">
        <v>1344</v>
      </c>
      <c r="C359" s="160" t="s">
        <v>191</v>
      </c>
      <c r="D359" s="160" t="s">
        <v>186</v>
      </c>
      <c r="E359" s="87" t="s">
        <v>4</v>
      </c>
      <c r="F359" s="161">
        <v>66.599999999999994</v>
      </c>
      <c r="G359" s="122">
        <v>45316.958333333336</v>
      </c>
      <c r="H359" s="122">
        <v>45316.9375</v>
      </c>
      <c r="I359" s="87" t="s">
        <v>539</v>
      </c>
      <c r="J359" s="123" t="s">
        <v>607</v>
      </c>
      <c r="K359" s="35" t="s">
        <v>1366</v>
      </c>
      <c r="L359" s="115" t="s">
        <v>1346</v>
      </c>
      <c r="M359" s="135" t="s">
        <v>1381</v>
      </c>
      <c r="N359" s="87"/>
      <c r="O359" s="87"/>
      <c r="P359" s="138"/>
      <c r="Q359" s="174">
        <f t="shared" si="10"/>
        <v>-2.0833333335758653E-2</v>
      </c>
    </row>
    <row r="360" spans="1:17">
      <c r="A360" s="159">
        <f t="shared" si="11"/>
        <v>358</v>
      </c>
      <c r="B360" s="138" t="s">
        <v>1344</v>
      </c>
      <c r="C360" s="160" t="s">
        <v>858</v>
      </c>
      <c r="D360" s="160" t="s">
        <v>186</v>
      </c>
      <c r="E360" s="87" t="s">
        <v>4</v>
      </c>
      <c r="F360" s="161">
        <v>5.3</v>
      </c>
      <c r="G360" s="122">
        <v>45316.958333333336</v>
      </c>
      <c r="H360" s="122">
        <v>45316.9375</v>
      </c>
      <c r="I360" s="87" t="s">
        <v>539</v>
      </c>
      <c r="J360" s="123" t="s">
        <v>607</v>
      </c>
      <c r="K360" s="35" t="s">
        <v>1366</v>
      </c>
      <c r="L360" s="115" t="s">
        <v>1346</v>
      </c>
      <c r="M360" s="135" t="s">
        <v>1381</v>
      </c>
      <c r="N360" s="87"/>
      <c r="O360" s="87"/>
      <c r="P360" s="138"/>
      <c r="Q360" s="174">
        <f t="shared" si="10"/>
        <v>-2.0833333335758653E-2</v>
      </c>
    </row>
    <row r="361" spans="1:17">
      <c r="A361" s="159">
        <f t="shared" si="11"/>
        <v>359</v>
      </c>
      <c r="B361" s="138" t="s">
        <v>1344</v>
      </c>
      <c r="C361" s="160" t="s">
        <v>283</v>
      </c>
      <c r="D361" s="160" t="s">
        <v>186</v>
      </c>
      <c r="E361" s="87" t="s">
        <v>4</v>
      </c>
      <c r="F361" s="161">
        <v>138.42400000000001</v>
      </c>
      <c r="G361" s="122">
        <v>45316.958333333336</v>
      </c>
      <c r="H361" s="122">
        <v>45316.9375</v>
      </c>
      <c r="I361" s="87" t="s">
        <v>539</v>
      </c>
      <c r="J361" s="123" t="s">
        <v>607</v>
      </c>
      <c r="K361" s="35" t="s">
        <v>1366</v>
      </c>
      <c r="L361" s="115" t="s">
        <v>1346</v>
      </c>
      <c r="M361" s="135" t="s">
        <v>1381</v>
      </c>
      <c r="N361" s="87"/>
      <c r="O361" s="87"/>
      <c r="P361" s="138"/>
      <c r="Q361" s="174">
        <f t="shared" si="10"/>
        <v>-2.0833333335758653E-2</v>
      </c>
    </row>
    <row r="362" spans="1:17">
      <c r="A362" s="159">
        <f t="shared" si="11"/>
        <v>360</v>
      </c>
      <c r="B362" s="138" t="s">
        <v>1344</v>
      </c>
      <c r="C362" s="160" t="s">
        <v>284</v>
      </c>
      <c r="D362" s="160" t="s">
        <v>186</v>
      </c>
      <c r="E362" s="87" t="s">
        <v>4</v>
      </c>
      <c r="F362" s="161">
        <v>43.735999999999997</v>
      </c>
      <c r="G362" s="122">
        <v>45316.958333333336</v>
      </c>
      <c r="H362" s="122">
        <v>45316.9375</v>
      </c>
      <c r="I362" s="87" t="s">
        <v>539</v>
      </c>
      <c r="J362" s="123" t="s">
        <v>607</v>
      </c>
      <c r="K362" s="35" t="s">
        <v>1366</v>
      </c>
      <c r="L362" s="115" t="s">
        <v>1346</v>
      </c>
      <c r="M362" s="135" t="s">
        <v>1381</v>
      </c>
      <c r="N362" s="87"/>
      <c r="O362" s="87"/>
      <c r="P362" s="138"/>
      <c r="Q362" s="174">
        <f t="shared" si="10"/>
        <v>-2.0833333335758653E-2</v>
      </c>
    </row>
    <row r="363" spans="1:17">
      <c r="A363" s="159">
        <f t="shared" si="11"/>
        <v>361</v>
      </c>
      <c r="B363" s="138" t="s">
        <v>1344</v>
      </c>
      <c r="C363" s="160" t="s">
        <v>285</v>
      </c>
      <c r="D363" s="160" t="s">
        <v>186</v>
      </c>
      <c r="E363" s="87" t="s">
        <v>4</v>
      </c>
      <c r="F363" s="161">
        <v>27.212</v>
      </c>
      <c r="G363" s="122">
        <v>45316.958333333336</v>
      </c>
      <c r="H363" s="122">
        <v>45316.9375</v>
      </c>
      <c r="I363" s="87" t="s">
        <v>539</v>
      </c>
      <c r="J363" s="123" t="s">
        <v>607</v>
      </c>
      <c r="K363" s="35" t="s">
        <v>1366</v>
      </c>
      <c r="L363" s="115" t="s">
        <v>1346</v>
      </c>
      <c r="M363" s="135" t="s">
        <v>1381</v>
      </c>
      <c r="N363" s="87"/>
      <c r="O363" s="87"/>
      <c r="P363" s="138"/>
      <c r="Q363" s="174">
        <f t="shared" si="10"/>
        <v>-2.0833333335758653E-2</v>
      </c>
    </row>
    <row r="364" spans="1:17">
      <c r="A364" s="159">
        <f t="shared" si="11"/>
        <v>362</v>
      </c>
      <c r="B364" s="138" t="s">
        <v>1344</v>
      </c>
      <c r="C364" s="160" t="s">
        <v>286</v>
      </c>
      <c r="D364" s="160" t="s">
        <v>186</v>
      </c>
      <c r="E364" s="87" t="s">
        <v>4</v>
      </c>
      <c r="F364" s="161">
        <v>50.536999999999999</v>
      </c>
      <c r="G364" s="122">
        <v>45316.958333333336</v>
      </c>
      <c r="H364" s="122">
        <v>45316.9375</v>
      </c>
      <c r="I364" s="87" t="s">
        <v>539</v>
      </c>
      <c r="J364" s="123" t="s">
        <v>607</v>
      </c>
      <c r="K364" s="35" t="s">
        <v>1366</v>
      </c>
      <c r="L364" s="115" t="s">
        <v>1346</v>
      </c>
      <c r="M364" s="135" t="s">
        <v>1381</v>
      </c>
      <c r="N364" s="87"/>
      <c r="O364" s="87"/>
      <c r="P364" s="138"/>
      <c r="Q364" s="174">
        <f t="shared" si="10"/>
        <v>-2.0833333335758653E-2</v>
      </c>
    </row>
    <row r="365" spans="1:17">
      <c r="A365" s="159">
        <f t="shared" si="11"/>
        <v>363</v>
      </c>
      <c r="B365" s="138" t="s">
        <v>1344</v>
      </c>
      <c r="C365" s="160" t="s">
        <v>193</v>
      </c>
      <c r="D365" s="160" t="s">
        <v>186</v>
      </c>
      <c r="E365" s="87" t="s">
        <v>4</v>
      </c>
      <c r="F365" s="161">
        <v>231.98400000000001</v>
      </c>
      <c r="G365" s="122">
        <v>45316.958333333336</v>
      </c>
      <c r="H365" s="122">
        <v>45316.9375</v>
      </c>
      <c r="I365" s="87" t="s">
        <v>539</v>
      </c>
      <c r="J365" s="123" t="s">
        <v>607</v>
      </c>
      <c r="K365" s="35" t="s">
        <v>1366</v>
      </c>
      <c r="L365" s="115" t="s">
        <v>1346</v>
      </c>
      <c r="M365" s="135" t="s">
        <v>1381</v>
      </c>
      <c r="N365" s="87"/>
      <c r="O365" s="87"/>
      <c r="P365" s="138"/>
      <c r="Q365" s="174">
        <f t="shared" si="10"/>
        <v>-2.0833333335758653E-2</v>
      </c>
    </row>
    <row r="366" spans="1:17">
      <c r="A366" s="159">
        <f t="shared" si="11"/>
        <v>364</v>
      </c>
      <c r="B366" s="138" t="s">
        <v>1344</v>
      </c>
      <c r="C366" s="160" t="s">
        <v>715</v>
      </c>
      <c r="D366" s="160" t="s">
        <v>186</v>
      </c>
      <c r="E366" s="87" t="s">
        <v>4</v>
      </c>
      <c r="F366" s="161">
        <v>154.65600000000001</v>
      </c>
      <c r="G366" s="122">
        <v>45316.958333333336</v>
      </c>
      <c r="H366" s="122">
        <v>45316.9375</v>
      </c>
      <c r="I366" s="87" t="s">
        <v>539</v>
      </c>
      <c r="J366" s="123" t="s">
        <v>607</v>
      </c>
      <c r="K366" s="35" t="s">
        <v>1366</v>
      </c>
      <c r="L366" s="115" t="s">
        <v>1346</v>
      </c>
      <c r="M366" s="135" t="s">
        <v>1381</v>
      </c>
      <c r="N366" s="87"/>
      <c r="O366" s="87"/>
      <c r="P366" s="138"/>
      <c r="Q366" s="174">
        <f t="shared" si="10"/>
        <v>-2.0833333335758653E-2</v>
      </c>
    </row>
    <row r="367" spans="1:17">
      <c r="A367" s="159">
        <f t="shared" si="11"/>
        <v>365</v>
      </c>
      <c r="B367" s="138" t="s">
        <v>1344</v>
      </c>
      <c r="C367" s="160" t="s">
        <v>194</v>
      </c>
      <c r="D367" s="160" t="s">
        <v>186</v>
      </c>
      <c r="E367" s="87" t="s">
        <v>4</v>
      </c>
      <c r="F367" s="161">
        <v>7.5650000000000004</v>
      </c>
      <c r="G367" s="122">
        <v>45316.958333333336</v>
      </c>
      <c r="H367" s="122">
        <v>45316.9375</v>
      </c>
      <c r="I367" s="87" t="s">
        <v>539</v>
      </c>
      <c r="J367" s="123" t="s">
        <v>607</v>
      </c>
      <c r="K367" s="35" t="s">
        <v>1366</v>
      </c>
      <c r="L367" s="115" t="s">
        <v>1346</v>
      </c>
      <c r="M367" s="135" t="s">
        <v>1381</v>
      </c>
      <c r="N367" s="87"/>
      <c r="O367" s="87"/>
      <c r="P367" s="138"/>
      <c r="Q367" s="174">
        <f t="shared" si="10"/>
        <v>-2.0833333335758653E-2</v>
      </c>
    </row>
    <row r="368" spans="1:17">
      <c r="A368" s="159">
        <f t="shared" si="11"/>
        <v>366</v>
      </c>
      <c r="B368" s="138" t="s">
        <v>1344</v>
      </c>
      <c r="C368" s="160" t="s">
        <v>289</v>
      </c>
      <c r="D368" s="160" t="s">
        <v>186</v>
      </c>
      <c r="E368" s="87" t="s">
        <v>4</v>
      </c>
      <c r="F368" s="161">
        <v>36.935000000000002</v>
      </c>
      <c r="G368" s="122">
        <v>45316.958333333336</v>
      </c>
      <c r="H368" s="122">
        <v>45316.9375</v>
      </c>
      <c r="I368" s="87" t="s">
        <v>539</v>
      </c>
      <c r="J368" s="123" t="s">
        <v>607</v>
      </c>
      <c r="K368" s="35" t="s">
        <v>1366</v>
      </c>
      <c r="L368" s="115" t="s">
        <v>1346</v>
      </c>
      <c r="M368" s="135" t="s">
        <v>1381</v>
      </c>
      <c r="N368" s="87"/>
      <c r="O368" s="87"/>
      <c r="P368" s="138"/>
      <c r="Q368" s="174">
        <f t="shared" si="10"/>
        <v>-2.0833333335758653E-2</v>
      </c>
    </row>
    <row r="369" spans="1:17">
      <c r="A369" s="159">
        <f t="shared" si="11"/>
        <v>367</v>
      </c>
      <c r="B369" s="138" t="s">
        <v>1344</v>
      </c>
      <c r="C369" s="160" t="s">
        <v>195</v>
      </c>
      <c r="D369" s="160" t="s">
        <v>186</v>
      </c>
      <c r="E369" s="87" t="s">
        <v>4</v>
      </c>
      <c r="F369" s="161">
        <v>201.96</v>
      </c>
      <c r="G369" s="122">
        <v>45316.958333333336</v>
      </c>
      <c r="H369" s="122">
        <v>45316.9375</v>
      </c>
      <c r="I369" s="87" t="s">
        <v>539</v>
      </c>
      <c r="J369" s="123" t="s">
        <v>607</v>
      </c>
      <c r="K369" s="35" t="s">
        <v>1366</v>
      </c>
      <c r="L369" s="115" t="s">
        <v>1346</v>
      </c>
      <c r="M369" s="135" t="s">
        <v>1381</v>
      </c>
      <c r="N369" s="87"/>
      <c r="O369" s="87"/>
      <c r="P369" s="138"/>
      <c r="Q369" s="174">
        <f t="shared" si="10"/>
        <v>-2.0833333335758653E-2</v>
      </c>
    </row>
    <row r="370" spans="1:17">
      <c r="A370" s="159">
        <f t="shared" si="11"/>
        <v>368</v>
      </c>
      <c r="B370" s="138" t="s">
        <v>1344</v>
      </c>
      <c r="C370" s="160" t="s">
        <v>912</v>
      </c>
      <c r="D370" s="160" t="s">
        <v>186</v>
      </c>
      <c r="E370" s="87" t="s">
        <v>4</v>
      </c>
      <c r="F370" s="161">
        <v>12.16</v>
      </c>
      <c r="G370" s="122">
        <v>45316.958333333336</v>
      </c>
      <c r="H370" s="122">
        <v>45316.9375</v>
      </c>
      <c r="I370" s="87" t="s">
        <v>539</v>
      </c>
      <c r="J370" s="123" t="s">
        <v>607</v>
      </c>
      <c r="K370" s="35" t="s">
        <v>1366</v>
      </c>
      <c r="L370" s="115" t="s">
        <v>1346</v>
      </c>
      <c r="M370" s="135" t="s">
        <v>1381</v>
      </c>
      <c r="N370" s="87"/>
      <c r="O370" s="87"/>
      <c r="P370" s="138"/>
      <c r="Q370" s="174">
        <f t="shared" si="10"/>
        <v>-2.0833333335758653E-2</v>
      </c>
    </row>
    <row r="371" spans="1:17">
      <c r="A371" s="159">
        <f t="shared" si="11"/>
        <v>369</v>
      </c>
      <c r="B371" s="138" t="s">
        <v>1344</v>
      </c>
      <c r="C371" s="160" t="s">
        <v>913</v>
      </c>
      <c r="D371" s="160" t="s">
        <v>186</v>
      </c>
      <c r="E371" s="87" t="s">
        <v>4</v>
      </c>
      <c r="F371" s="161">
        <v>48</v>
      </c>
      <c r="G371" s="122">
        <v>45316.958333333336</v>
      </c>
      <c r="H371" s="122">
        <v>45316.9375</v>
      </c>
      <c r="I371" s="87" t="s">
        <v>539</v>
      </c>
      <c r="J371" s="123" t="s">
        <v>607</v>
      </c>
      <c r="K371" s="35" t="s">
        <v>1366</v>
      </c>
      <c r="L371" s="115" t="s">
        <v>1346</v>
      </c>
      <c r="M371" s="135" t="s">
        <v>1381</v>
      </c>
      <c r="N371" s="87"/>
      <c r="O371" s="87"/>
      <c r="P371" s="138"/>
      <c r="Q371" s="174">
        <f t="shared" si="10"/>
        <v>-2.0833333335758653E-2</v>
      </c>
    </row>
    <row r="372" spans="1:17">
      <c r="A372" s="159">
        <f t="shared" si="11"/>
        <v>370</v>
      </c>
      <c r="B372" s="138" t="s">
        <v>1344</v>
      </c>
      <c r="C372" s="160" t="s">
        <v>545</v>
      </c>
      <c r="D372" s="160" t="s">
        <v>186</v>
      </c>
      <c r="E372" s="87" t="s">
        <v>4</v>
      </c>
      <c r="F372" s="161">
        <v>166.6</v>
      </c>
      <c r="G372" s="122">
        <v>45316.958333333336</v>
      </c>
      <c r="H372" s="122">
        <v>45316.9375</v>
      </c>
      <c r="I372" s="87" t="s">
        <v>539</v>
      </c>
      <c r="J372" s="123" t="s">
        <v>607</v>
      </c>
      <c r="K372" s="35" t="s">
        <v>1366</v>
      </c>
      <c r="L372" s="115" t="s">
        <v>1346</v>
      </c>
      <c r="M372" s="135" t="s">
        <v>1381</v>
      </c>
      <c r="N372" s="87"/>
      <c r="O372" s="87"/>
      <c r="P372" s="138"/>
      <c r="Q372" s="174">
        <f t="shared" si="10"/>
        <v>-2.0833333335758653E-2</v>
      </c>
    </row>
    <row r="373" spans="1:17">
      <c r="A373" s="159">
        <f t="shared" si="11"/>
        <v>371</v>
      </c>
      <c r="B373" s="138" t="s">
        <v>1344</v>
      </c>
      <c r="C373" s="160" t="s">
        <v>546</v>
      </c>
      <c r="D373" s="160" t="s">
        <v>186</v>
      </c>
      <c r="E373" s="87" t="s">
        <v>4</v>
      </c>
      <c r="F373" s="161">
        <v>24.92</v>
      </c>
      <c r="G373" s="122">
        <v>45316.958333333336</v>
      </c>
      <c r="H373" s="122">
        <v>45316.9375</v>
      </c>
      <c r="I373" s="87" t="s">
        <v>539</v>
      </c>
      <c r="J373" s="123" t="s">
        <v>607</v>
      </c>
      <c r="K373" s="35" t="s">
        <v>1366</v>
      </c>
      <c r="L373" s="115" t="s">
        <v>1346</v>
      </c>
      <c r="M373" s="135" t="s">
        <v>1381</v>
      </c>
      <c r="N373" s="87"/>
      <c r="O373" s="87"/>
      <c r="P373" s="138"/>
      <c r="Q373" s="174">
        <f t="shared" si="10"/>
        <v>-2.0833333335758653E-2</v>
      </c>
    </row>
    <row r="374" spans="1:17">
      <c r="A374" s="159">
        <f t="shared" si="11"/>
        <v>372</v>
      </c>
      <c r="B374" s="138" t="s">
        <v>1344</v>
      </c>
      <c r="C374" s="160" t="s">
        <v>199</v>
      </c>
      <c r="D374" s="160" t="s">
        <v>186</v>
      </c>
      <c r="E374" s="87" t="s">
        <v>4</v>
      </c>
      <c r="F374" s="161">
        <v>15.952</v>
      </c>
      <c r="G374" s="122">
        <v>45316.958333333336</v>
      </c>
      <c r="H374" s="122">
        <v>45316.9375</v>
      </c>
      <c r="I374" s="87" t="s">
        <v>539</v>
      </c>
      <c r="J374" s="123" t="s">
        <v>607</v>
      </c>
      <c r="K374" s="35" t="s">
        <v>1366</v>
      </c>
      <c r="L374" s="115" t="s">
        <v>1346</v>
      </c>
      <c r="M374" s="135" t="s">
        <v>1381</v>
      </c>
      <c r="N374" s="87"/>
      <c r="O374" s="87"/>
      <c r="P374" s="138"/>
      <c r="Q374" s="174">
        <f t="shared" si="10"/>
        <v>-2.0833333335758653E-2</v>
      </c>
    </row>
    <row r="375" spans="1:17">
      <c r="A375" s="159">
        <f t="shared" si="11"/>
        <v>373</v>
      </c>
      <c r="B375" s="138" t="s">
        <v>1344</v>
      </c>
      <c r="C375" s="160" t="s">
        <v>291</v>
      </c>
      <c r="D375" s="160" t="s">
        <v>186</v>
      </c>
      <c r="E375" s="87" t="s">
        <v>4</v>
      </c>
      <c r="F375" s="161">
        <v>211.928</v>
      </c>
      <c r="G375" s="122">
        <v>45316.958333333336</v>
      </c>
      <c r="H375" s="122">
        <v>45316.9375</v>
      </c>
      <c r="I375" s="87" t="s">
        <v>539</v>
      </c>
      <c r="J375" s="123" t="s">
        <v>607</v>
      </c>
      <c r="K375" s="35" t="s">
        <v>1366</v>
      </c>
      <c r="L375" s="115" t="s">
        <v>1346</v>
      </c>
      <c r="M375" s="135" t="s">
        <v>1381</v>
      </c>
      <c r="N375" s="87"/>
      <c r="O375" s="87"/>
      <c r="P375" s="138"/>
      <c r="Q375" s="174">
        <f t="shared" si="10"/>
        <v>-2.0833333335758653E-2</v>
      </c>
    </row>
    <row r="376" spans="1:17">
      <c r="A376" s="159">
        <f t="shared" si="11"/>
        <v>374</v>
      </c>
      <c r="B376" s="138" t="s">
        <v>1344</v>
      </c>
      <c r="C376" s="160" t="s">
        <v>757</v>
      </c>
      <c r="D376" s="160" t="s">
        <v>186</v>
      </c>
      <c r="E376" s="87" t="s">
        <v>4</v>
      </c>
      <c r="F376" s="161">
        <v>107.05500000000001</v>
      </c>
      <c r="G376" s="122">
        <v>45316.958333333336</v>
      </c>
      <c r="H376" s="122">
        <v>45316.9375</v>
      </c>
      <c r="I376" s="87" t="s">
        <v>539</v>
      </c>
      <c r="J376" s="123" t="s">
        <v>607</v>
      </c>
      <c r="K376" s="35" t="s">
        <v>1366</v>
      </c>
      <c r="L376" s="115" t="s">
        <v>1346</v>
      </c>
      <c r="M376" s="135" t="s">
        <v>1381</v>
      </c>
      <c r="N376" s="87"/>
      <c r="O376" s="87"/>
      <c r="P376" s="138"/>
      <c r="Q376" s="174">
        <f t="shared" si="10"/>
        <v>-2.0833333335758653E-2</v>
      </c>
    </row>
    <row r="377" spans="1:17">
      <c r="A377" s="159">
        <f t="shared" si="11"/>
        <v>375</v>
      </c>
      <c r="B377" s="138" t="s">
        <v>1344</v>
      </c>
      <c r="C377" s="160" t="s">
        <v>201</v>
      </c>
      <c r="D377" s="160" t="s">
        <v>186</v>
      </c>
      <c r="E377" s="87" t="s">
        <v>4</v>
      </c>
      <c r="F377" s="161">
        <v>249.79499999999999</v>
      </c>
      <c r="G377" s="122">
        <v>45316.958333333336</v>
      </c>
      <c r="H377" s="122">
        <v>45316.9375</v>
      </c>
      <c r="I377" s="87" t="s">
        <v>539</v>
      </c>
      <c r="J377" s="123" t="s">
        <v>607</v>
      </c>
      <c r="K377" s="35" t="s">
        <v>1366</v>
      </c>
      <c r="L377" s="115" t="s">
        <v>1346</v>
      </c>
      <c r="M377" s="135" t="s">
        <v>1381</v>
      </c>
      <c r="N377" s="87"/>
      <c r="O377" s="87"/>
      <c r="P377" s="138"/>
      <c r="Q377" s="174">
        <f t="shared" si="10"/>
        <v>-2.0833333335758653E-2</v>
      </c>
    </row>
    <row r="378" spans="1:17">
      <c r="A378" s="159">
        <f t="shared" si="11"/>
        <v>376</v>
      </c>
      <c r="B378" s="138" t="s">
        <v>1344</v>
      </c>
      <c r="C378" s="160" t="s">
        <v>203</v>
      </c>
      <c r="D378" s="160" t="s">
        <v>186</v>
      </c>
      <c r="E378" s="87" t="s">
        <v>4</v>
      </c>
      <c r="F378" s="161">
        <v>277.2</v>
      </c>
      <c r="G378" s="122">
        <v>45316.958333333336</v>
      </c>
      <c r="H378" s="122">
        <v>45316.9375</v>
      </c>
      <c r="I378" s="87" t="s">
        <v>539</v>
      </c>
      <c r="J378" s="123" t="s">
        <v>607</v>
      </c>
      <c r="K378" s="35" t="s">
        <v>1366</v>
      </c>
      <c r="L378" s="115" t="s">
        <v>1346</v>
      </c>
      <c r="M378" s="135" t="s">
        <v>1381</v>
      </c>
      <c r="N378" s="87"/>
      <c r="O378" s="87"/>
      <c r="P378" s="138"/>
      <c r="Q378" s="174">
        <f t="shared" si="10"/>
        <v>-2.0833333335758653E-2</v>
      </c>
    </row>
    <row r="379" spans="1:17">
      <c r="A379" s="159">
        <f t="shared" si="11"/>
        <v>377</v>
      </c>
      <c r="B379" s="138" t="s">
        <v>1344</v>
      </c>
      <c r="C379" s="160" t="s">
        <v>767</v>
      </c>
      <c r="D379" s="160" t="s">
        <v>307</v>
      </c>
      <c r="E379" s="87" t="s">
        <v>4</v>
      </c>
      <c r="F379" s="161">
        <v>36.880000000000003</v>
      </c>
      <c r="G379" s="122">
        <v>45316.958333333336</v>
      </c>
      <c r="H379" s="122">
        <v>45316.9375</v>
      </c>
      <c r="I379" s="87" t="s">
        <v>539</v>
      </c>
      <c r="J379" s="123" t="s">
        <v>607</v>
      </c>
      <c r="K379" s="35" t="s">
        <v>1366</v>
      </c>
      <c r="L379" s="115" t="s">
        <v>1346</v>
      </c>
      <c r="M379" s="135" t="s">
        <v>1381</v>
      </c>
      <c r="N379" s="87"/>
      <c r="O379" s="87"/>
      <c r="P379" s="138"/>
      <c r="Q379" s="174">
        <f t="shared" si="10"/>
        <v>-2.0833333335758653E-2</v>
      </c>
    </row>
    <row r="380" spans="1:17">
      <c r="A380" s="159">
        <f t="shared" si="11"/>
        <v>378</v>
      </c>
      <c r="B380" s="138" t="s">
        <v>1344</v>
      </c>
      <c r="C380" s="160" t="s">
        <v>768</v>
      </c>
      <c r="D380" s="160" t="s">
        <v>307</v>
      </c>
      <c r="E380" s="87" t="s">
        <v>4</v>
      </c>
      <c r="F380" s="161">
        <v>24.6</v>
      </c>
      <c r="G380" s="122">
        <v>45316.958333333336</v>
      </c>
      <c r="H380" s="122">
        <v>45316.9375</v>
      </c>
      <c r="I380" s="87" t="s">
        <v>539</v>
      </c>
      <c r="J380" s="123" t="s">
        <v>607</v>
      </c>
      <c r="K380" s="35" t="s">
        <v>1366</v>
      </c>
      <c r="L380" s="115" t="s">
        <v>1346</v>
      </c>
      <c r="M380" s="135" t="s">
        <v>1381</v>
      </c>
      <c r="N380" s="87"/>
      <c r="O380" s="87"/>
      <c r="P380" s="138"/>
      <c r="Q380" s="174">
        <f t="shared" si="10"/>
        <v>-2.0833333335758653E-2</v>
      </c>
    </row>
    <row r="381" spans="1:17">
      <c r="A381" s="159">
        <f t="shared" si="11"/>
        <v>379</v>
      </c>
      <c r="B381" s="138" t="s">
        <v>1344</v>
      </c>
      <c r="C381" s="160" t="s">
        <v>742</v>
      </c>
      <c r="D381" s="160" t="s">
        <v>307</v>
      </c>
      <c r="E381" s="87" t="s">
        <v>4</v>
      </c>
      <c r="F381" s="161">
        <v>66.33</v>
      </c>
      <c r="G381" s="122">
        <v>45316.958333333336</v>
      </c>
      <c r="H381" s="122">
        <v>45316.9375</v>
      </c>
      <c r="I381" s="87" t="s">
        <v>539</v>
      </c>
      <c r="J381" s="123" t="s">
        <v>607</v>
      </c>
      <c r="K381" s="35" t="s">
        <v>1366</v>
      </c>
      <c r="L381" s="115" t="s">
        <v>1346</v>
      </c>
      <c r="M381" s="135" t="s">
        <v>1381</v>
      </c>
      <c r="N381" s="87"/>
      <c r="O381" s="87"/>
      <c r="P381" s="138"/>
      <c r="Q381" s="174">
        <f t="shared" si="10"/>
        <v>-2.0833333335758653E-2</v>
      </c>
    </row>
    <row r="382" spans="1:17">
      <c r="A382" s="159">
        <f t="shared" si="11"/>
        <v>380</v>
      </c>
      <c r="B382" s="138" t="s">
        <v>1344</v>
      </c>
      <c r="C382" s="160" t="s">
        <v>809</v>
      </c>
      <c r="D382" s="160" t="s">
        <v>307</v>
      </c>
      <c r="E382" s="87" t="s">
        <v>4</v>
      </c>
      <c r="F382" s="161">
        <v>128.88</v>
      </c>
      <c r="G382" s="122">
        <v>45316.958333333336</v>
      </c>
      <c r="H382" s="122">
        <v>45316.9375</v>
      </c>
      <c r="I382" s="87" t="s">
        <v>539</v>
      </c>
      <c r="J382" s="123" t="s">
        <v>607</v>
      </c>
      <c r="K382" s="35" t="s">
        <v>1366</v>
      </c>
      <c r="L382" s="115" t="s">
        <v>1346</v>
      </c>
      <c r="M382" s="135" t="s">
        <v>1381</v>
      </c>
      <c r="N382" s="87"/>
      <c r="O382" s="87"/>
      <c r="P382" s="138"/>
      <c r="Q382" s="174">
        <f t="shared" si="10"/>
        <v>-2.0833333335758653E-2</v>
      </c>
    </row>
    <row r="383" spans="1:17">
      <c r="A383" s="159">
        <f t="shared" si="11"/>
        <v>381</v>
      </c>
      <c r="B383" s="138" t="s">
        <v>1344</v>
      </c>
      <c r="C383" s="160" t="s">
        <v>148</v>
      </c>
      <c r="D383" s="160" t="s">
        <v>307</v>
      </c>
      <c r="E383" s="87" t="s">
        <v>4</v>
      </c>
      <c r="F383" s="161">
        <v>44.32</v>
      </c>
      <c r="G383" s="122">
        <v>45316.958333333336</v>
      </c>
      <c r="H383" s="122">
        <v>45316.9375</v>
      </c>
      <c r="I383" s="87" t="s">
        <v>539</v>
      </c>
      <c r="J383" s="123" t="s">
        <v>607</v>
      </c>
      <c r="K383" s="35" t="s">
        <v>1366</v>
      </c>
      <c r="L383" s="115" t="s">
        <v>1346</v>
      </c>
      <c r="M383" s="135" t="s">
        <v>1381</v>
      </c>
      <c r="N383" s="87"/>
      <c r="O383" s="87"/>
      <c r="P383" s="138"/>
      <c r="Q383" s="174">
        <f t="shared" si="10"/>
        <v>-2.0833333335758653E-2</v>
      </c>
    </row>
    <row r="384" spans="1:17">
      <c r="A384" s="159">
        <f t="shared" si="11"/>
        <v>382</v>
      </c>
      <c r="B384" s="138" t="s">
        <v>1344</v>
      </c>
      <c r="C384" s="160" t="s">
        <v>150</v>
      </c>
      <c r="D384" s="160" t="s">
        <v>307</v>
      </c>
      <c r="E384" s="87" t="s">
        <v>4</v>
      </c>
      <c r="F384" s="161">
        <v>236.5</v>
      </c>
      <c r="G384" s="122">
        <v>45316.958333333336</v>
      </c>
      <c r="H384" s="122">
        <v>45316.9375</v>
      </c>
      <c r="I384" s="87" t="s">
        <v>539</v>
      </c>
      <c r="J384" s="123" t="s">
        <v>607</v>
      </c>
      <c r="K384" s="35" t="s">
        <v>1366</v>
      </c>
      <c r="L384" s="115" t="s">
        <v>1346</v>
      </c>
      <c r="M384" s="135" t="s">
        <v>1381</v>
      </c>
      <c r="N384" s="87"/>
      <c r="O384" s="87"/>
      <c r="P384" s="138"/>
      <c r="Q384" s="174">
        <f t="shared" si="10"/>
        <v>-2.0833333335758653E-2</v>
      </c>
    </row>
    <row r="385" spans="1:17">
      <c r="A385" s="159">
        <f t="shared" si="11"/>
        <v>383</v>
      </c>
      <c r="B385" s="138" t="s">
        <v>1344</v>
      </c>
      <c r="C385" s="160" t="s">
        <v>829</v>
      </c>
      <c r="D385" s="160" t="s">
        <v>307</v>
      </c>
      <c r="E385" s="87" t="s">
        <v>4</v>
      </c>
      <c r="F385" s="161">
        <v>221.76</v>
      </c>
      <c r="G385" s="122">
        <v>45316.958333333336</v>
      </c>
      <c r="H385" s="122">
        <v>45316.9375</v>
      </c>
      <c r="I385" s="87" t="s">
        <v>539</v>
      </c>
      <c r="J385" s="123" t="s">
        <v>607</v>
      </c>
      <c r="K385" s="35" t="s">
        <v>1366</v>
      </c>
      <c r="L385" s="115" t="s">
        <v>1346</v>
      </c>
      <c r="M385" s="135" t="s">
        <v>1381</v>
      </c>
      <c r="N385" s="87"/>
      <c r="O385" s="87"/>
      <c r="P385" s="138"/>
      <c r="Q385" s="174">
        <f t="shared" si="10"/>
        <v>-2.0833333335758653E-2</v>
      </c>
    </row>
    <row r="386" spans="1:17">
      <c r="A386" s="159">
        <f t="shared" si="11"/>
        <v>384</v>
      </c>
      <c r="B386" s="138" t="s">
        <v>1344</v>
      </c>
      <c r="C386" s="160" t="s">
        <v>982</v>
      </c>
      <c r="D386" s="160" t="s">
        <v>307</v>
      </c>
      <c r="E386" s="87" t="s">
        <v>4</v>
      </c>
      <c r="F386" s="161">
        <v>147.84</v>
      </c>
      <c r="G386" s="122">
        <v>45316.958333333336</v>
      </c>
      <c r="H386" s="122">
        <v>45316.9375</v>
      </c>
      <c r="I386" s="87" t="s">
        <v>539</v>
      </c>
      <c r="J386" s="123" t="s">
        <v>607</v>
      </c>
      <c r="K386" s="35" t="s">
        <v>1366</v>
      </c>
      <c r="L386" s="115" t="s">
        <v>1346</v>
      </c>
      <c r="M386" s="135" t="s">
        <v>1381</v>
      </c>
      <c r="N386" s="87"/>
      <c r="O386" s="87"/>
      <c r="P386" s="138"/>
      <c r="Q386" s="174">
        <f t="shared" si="10"/>
        <v>-2.0833333335758653E-2</v>
      </c>
    </row>
    <row r="387" spans="1:17">
      <c r="A387" s="159">
        <f t="shared" si="11"/>
        <v>385</v>
      </c>
      <c r="B387" s="138" t="s">
        <v>1344</v>
      </c>
      <c r="C387" s="160" t="s">
        <v>308</v>
      </c>
      <c r="D387" s="160" t="s">
        <v>307</v>
      </c>
      <c r="E387" s="87" t="s">
        <v>4</v>
      </c>
      <c r="F387" s="161">
        <v>91.8</v>
      </c>
      <c r="G387" s="122">
        <v>45316.958333333336</v>
      </c>
      <c r="H387" s="122">
        <v>45316.9375</v>
      </c>
      <c r="I387" s="87" t="s">
        <v>539</v>
      </c>
      <c r="J387" s="123" t="s">
        <v>607</v>
      </c>
      <c r="K387" s="35" t="s">
        <v>1366</v>
      </c>
      <c r="L387" s="115" t="s">
        <v>1346</v>
      </c>
      <c r="M387" s="135" t="s">
        <v>1381</v>
      </c>
      <c r="N387" s="87"/>
      <c r="O387" s="87"/>
      <c r="P387" s="138"/>
      <c r="Q387" s="174">
        <f t="shared" si="10"/>
        <v>-2.0833333335758653E-2</v>
      </c>
    </row>
    <row r="388" spans="1:17">
      <c r="A388" s="159">
        <f t="shared" si="11"/>
        <v>386</v>
      </c>
      <c r="B388" s="138" t="s">
        <v>1344</v>
      </c>
      <c r="C388" s="160" t="s">
        <v>155</v>
      </c>
      <c r="D388" s="160" t="s">
        <v>307</v>
      </c>
      <c r="E388" s="87" t="s">
        <v>4</v>
      </c>
      <c r="F388" s="161">
        <v>264.48</v>
      </c>
      <c r="G388" s="122">
        <v>45316.958333333336</v>
      </c>
      <c r="H388" s="122">
        <v>45316.9375</v>
      </c>
      <c r="I388" s="87" t="s">
        <v>539</v>
      </c>
      <c r="J388" s="123" t="s">
        <v>607</v>
      </c>
      <c r="K388" s="35" t="s">
        <v>1366</v>
      </c>
      <c r="L388" s="115" t="s">
        <v>1346</v>
      </c>
      <c r="M388" s="135" t="s">
        <v>1381</v>
      </c>
      <c r="N388" s="87"/>
      <c r="O388" s="87"/>
      <c r="P388" s="138"/>
      <c r="Q388" s="174">
        <f t="shared" ref="Q388:Q451" si="12">H388-G388</f>
        <v>-2.0833333335758653E-2</v>
      </c>
    </row>
    <row r="389" spans="1:17">
      <c r="A389" s="159">
        <f t="shared" ref="A389:A452" si="13">A388+1</f>
        <v>387</v>
      </c>
      <c r="B389" s="138" t="s">
        <v>1344</v>
      </c>
      <c r="C389" s="160" t="s">
        <v>309</v>
      </c>
      <c r="D389" s="160" t="s">
        <v>307</v>
      </c>
      <c r="E389" s="87" t="s">
        <v>4</v>
      </c>
      <c r="F389" s="161">
        <v>164.34</v>
      </c>
      <c r="G389" s="122">
        <v>45316.958333333336</v>
      </c>
      <c r="H389" s="122">
        <v>45316.9375</v>
      </c>
      <c r="I389" s="87" t="s">
        <v>539</v>
      </c>
      <c r="J389" s="123" t="s">
        <v>607</v>
      </c>
      <c r="K389" s="35" t="s">
        <v>1366</v>
      </c>
      <c r="L389" s="115" t="s">
        <v>1346</v>
      </c>
      <c r="M389" s="135" t="s">
        <v>1381</v>
      </c>
      <c r="N389" s="87"/>
      <c r="O389" s="87"/>
      <c r="P389" s="138"/>
      <c r="Q389" s="174">
        <f t="shared" si="12"/>
        <v>-2.0833333335758653E-2</v>
      </c>
    </row>
    <row r="390" spans="1:17">
      <c r="A390" s="159">
        <f t="shared" si="13"/>
        <v>388</v>
      </c>
      <c r="B390" s="138" t="s">
        <v>1344</v>
      </c>
      <c r="C390" s="160" t="s">
        <v>156</v>
      </c>
      <c r="D390" s="160" t="s">
        <v>307</v>
      </c>
      <c r="E390" s="87" t="s">
        <v>4</v>
      </c>
      <c r="F390" s="161">
        <v>176.7</v>
      </c>
      <c r="G390" s="122">
        <v>45316.958333333336</v>
      </c>
      <c r="H390" s="122">
        <v>45316.9375</v>
      </c>
      <c r="I390" s="87" t="s">
        <v>539</v>
      </c>
      <c r="J390" s="123" t="s">
        <v>607</v>
      </c>
      <c r="K390" s="35" t="s">
        <v>1366</v>
      </c>
      <c r="L390" s="115" t="s">
        <v>1346</v>
      </c>
      <c r="M390" s="135" t="s">
        <v>1381</v>
      </c>
      <c r="N390" s="87"/>
      <c r="O390" s="87"/>
      <c r="P390" s="138"/>
      <c r="Q390" s="174">
        <f t="shared" si="12"/>
        <v>-2.0833333335758653E-2</v>
      </c>
    </row>
    <row r="391" spans="1:17">
      <c r="A391" s="159">
        <f t="shared" si="13"/>
        <v>389</v>
      </c>
      <c r="B391" s="138" t="s">
        <v>1344</v>
      </c>
      <c r="C391" s="160" t="s">
        <v>310</v>
      </c>
      <c r="D391" s="160" t="s">
        <v>209</v>
      </c>
      <c r="E391" s="87" t="s">
        <v>4</v>
      </c>
      <c r="F391" s="161">
        <v>168.08</v>
      </c>
      <c r="G391" s="122">
        <v>45316.958333333336</v>
      </c>
      <c r="H391" s="122">
        <v>45316.9375</v>
      </c>
      <c r="I391" s="87" t="s">
        <v>539</v>
      </c>
      <c r="J391" s="123" t="s">
        <v>607</v>
      </c>
      <c r="K391" s="35" t="s">
        <v>1366</v>
      </c>
      <c r="L391" s="115" t="s">
        <v>1346</v>
      </c>
      <c r="M391" s="135" t="s">
        <v>1381</v>
      </c>
      <c r="N391" s="87"/>
      <c r="O391" s="87"/>
      <c r="P391" s="138"/>
      <c r="Q391" s="174">
        <f t="shared" si="12"/>
        <v>-2.0833333335758653E-2</v>
      </c>
    </row>
    <row r="392" spans="1:17">
      <c r="A392" s="159">
        <f t="shared" si="13"/>
        <v>390</v>
      </c>
      <c r="B392" s="138" t="s">
        <v>1344</v>
      </c>
      <c r="C392" s="160" t="s">
        <v>712</v>
      </c>
      <c r="D392" s="160" t="s">
        <v>209</v>
      </c>
      <c r="E392" s="87" t="s">
        <v>4</v>
      </c>
      <c r="F392" s="161">
        <v>111.32</v>
      </c>
      <c r="G392" s="122">
        <v>45316.958333333336</v>
      </c>
      <c r="H392" s="122">
        <v>45316.9375</v>
      </c>
      <c r="I392" s="87" t="s">
        <v>539</v>
      </c>
      <c r="J392" s="123" t="s">
        <v>607</v>
      </c>
      <c r="K392" s="35" t="s">
        <v>1366</v>
      </c>
      <c r="L392" s="115" t="s">
        <v>1346</v>
      </c>
      <c r="M392" s="135" t="s">
        <v>1381</v>
      </c>
      <c r="N392" s="87"/>
      <c r="O392" s="87"/>
      <c r="P392" s="138"/>
      <c r="Q392" s="174">
        <f t="shared" si="12"/>
        <v>-2.0833333335758653E-2</v>
      </c>
    </row>
    <row r="393" spans="1:17">
      <c r="A393" s="159">
        <f t="shared" si="13"/>
        <v>391</v>
      </c>
      <c r="B393" s="138" t="s">
        <v>1344</v>
      </c>
      <c r="C393" s="160" t="s">
        <v>99</v>
      </c>
      <c r="D393" s="160" t="s">
        <v>269</v>
      </c>
      <c r="E393" s="87" t="s">
        <v>538</v>
      </c>
      <c r="F393" s="161">
        <v>136</v>
      </c>
      <c r="G393" s="122">
        <v>45318.416666666664</v>
      </c>
      <c r="H393" s="122">
        <v>45319.416666608799</v>
      </c>
      <c r="I393" s="87"/>
      <c r="J393" s="123" t="s">
        <v>274</v>
      </c>
      <c r="K393" s="35" t="s">
        <v>1385</v>
      </c>
      <c r="L393" s="115" t="s">
        <v>1237</v>
      </c>
      <c r="M393" s="135"/>
      <c r="N393" s="87"/>
      <c r="O393" s="87"/>
      <c r="P393" s="138"/>
      <c r="Q393" s="174">
        <f t="shared" si="12"/>
        <v>0.99999994213430909</v>
      </c>
    </row>
    <row r="394" spans="1:17">
      <c r="A394" s="159">
        <f t="shared" si="13"/>
        <v>392</v>
      </c>
      <c r="B394" s="138" t="s">
        <v>1344</v>
      </c>
      <c r="C394" s="160" t="s">
        <v>123</v>
      </c>
      <c r="D394" s="160" t="s">
        <v>118</v>
      </c>
      <c r="E394" s="87" t="s">
        <v>4</v>
      </c>
      <c r="F394" s="161">
        <v>318.56</v>
      </c>
      <c r="G394" s="122">
        <v>45318.458333333336</v>
      </c>
      <c r="H394" s="122">
        <v>45319.458333333336</v>
      </c>
      <c r="I394" s="87"/>
      <c r="J394" s="123" t="s">
        <v>274</v>
      </c>
      <c r="K394" s="35" t="s">
        <v>1386</v>
      </c>
      <c r="L394" s="115" t="s">
        <v>1382</v>
      </c>
      <c r="M394" s="135"/>
      <c r="N394" s="87"/>
      <c r="O394" s="87"/>
      <c r="P394" s="138"/>
      <c r="Q394" s="174">
        <f t="shared" si="12"/>
        <v>1</v>
      </c>
    </row>
    <row r="395" spans="1:17">
      <c r="A395" s="159">
        <f t="shared" si="13"/>
        <v>393</v>
      </c>
      <c r="B395" s="138" t="s">
        <v>1344</v>
      </c>
      <c r="C395" s="160" t="s">
        <v>634</v>
      </c>
      <c r="D395" s="160" t="s">
        <v>269</v>
      </c>
      <c r="E395" s="87" t="s">
        <v>538</v>
      </c>
      <c r="F395" s="161">
        <v>933.12</v>
      </c>
      <c r="G395" s="122">
        <v>45319.381944444445</v>
      </c>
      <c r="H395" s="122">
        <v>45320.381944444445</v>
      </c>
      <c r="I395" s="87"/>
      <c r="J395" s="123" t="s">
        <v>274</v>
      </c>
      <c r="K395" s="35" t="s">
        <v>1388</v>
      </c>
      <c r="L395" s="115" t="s">
        <v>1383</v>
      </c>
      <c r="M395" s="135"/>
      <c r="N395" s="87"/>
      <c r="O395" s="87"/>
      <c r="P395" s="138"/>
      <c r="Q395" s="174">
        <f t="shared" si="12"/>
        <v>1</v>
      </c>
    </row>
    <row r="396" spans="1:17">
      <c r="A396" s="159">
        <f t="shared" si="13"/>
        <v>394</v>
      </c>
      <c r="B396" s="138" t="s">
        <v>1344</v>
      </c>
      <c r="C396" s="160" t="s">
        <v>789</v>
      </c>
      <c r="D396" s="160" t="s">
        <v>269</v>
      </c>
      <c r="E396" s="87" t="s">
        <v>538</v>
      </c>
      <c r="F396" s="161">
        <v>285.76</v>
      </c>
      <c r="G396" s="122">
        <v>45319.472222222219</v>
      </c>
      <c r="H396" s="122">
        <v>45320.472222164353</v>
      </c>
      <c r="I396" s="87"/>
      <c r="J396" s="123" t="s">
        <v>274</v>
      </c>
      <c r="K396" s="35" t="s">
        <v>1387</v>
      </c>
      <c r="L396" s="115" t="s">
        <v>1384</v>
      </c>
      <c r="M396" s="135"/>
      <c r="N396" s="87"/>
      <c r="O396" s="87"/>
      <c r="P396" s="138"/>
      <c r="Q396" s="174">
        <f t="shared" si="12"/>
        <v>0.99999994213430909</v>
      </c>
    </row>
    <row r="397" spans="1:17">
      <c r="A397" s="159">
        <f t="shared" si="13"/>
        <v>395</v>
      </c>
      <c r="B397" s="138" t="s">
        <v>1344</v>
      </c>
      <c r="C397" s="166" t="s">
        <v>800</v>
      </c>
      <c r="D397" s="160" t="s">
        <v>118</v>
      </c>
      <c r="E397" s="87" t="s">
        <v>538</v>
      </c>
      <c r="F397" s="161">
        <v>410</v>
      </c>
      <c r="G397" s="122">
        <v>45320.875</v>
      </c>
      <c r="H397" s="122">
        <v>45321.357638888891</v>
      </c>
      <c r="I397" s="87"/>
      <c r="J397" s="123" t="s">
        <v>1401</v>
      </c>
      <c r="K397" s="35" t="s">
        <v>1399</v>
      </c>
      <c r="L397" s="115" t="s">
        <v>1400</v>
      </c>
      <c r="M397" s="135" t="s">
        <v>1469</v>
      </c>
      <c r="N397" s="87"/>
      <c r="O397" s="87"/>
      <c r="P397" s="138"/>
      <c r="Q397" s="174">
        <f t="shared" si="12"/>
        <v>0.48263888889050577</v>
      </c>
    </row>
    <row r="398" spans="1:17">
      <c r="A398" s="159">
        <f t="shared" si="13"/>
        <v>396</v>
      </c>
      <c r="B398" s="138" t="s">
        <v>1344</v>
      </c>
      <c r="C398" s="160" t="s">
        <v>136</v>
      </c>
      <c r="D398" s="160" t="s">
        <v>301</v>
      </c>
      <c r="E398" s="87" t="s">
        <v>4</v>
      </c>
      <c r="F398" s="161">
        <v>445</v>
      </c>
      <c r="G398" s="122">
        <v>45320.965277777781</v>
      </c>
      <c r="H398" s="122">
        <v>45320.96875</v>
      </c>
      <c r="I398" s="87" t="s">
        <v>539</v>
      </c>
      <c r="J398" s="123" t="s">
        <v>1277</v>
      </c>
      <c r="K398" s="35" t="s">
        <v>1402</v>
      </c>
      <c r="L398" s="115" t="s">
        <v>1403</v>
      </c>
      <c r="M398" s="135" t="s">
        <v>1404</v>
      </c>
      <c r="N398" s="87"/>
      <c r="O398" s="87"/>
      <c r="P398" s="138"/>
      <c r="Q398" s="174">
        <f t="shared" si="12"/>
        <v>3.4722222189884633E-3</v>
      </c>
    </row>
    <row r="399" spans="1:17" ht="30">
      <c r="A399" s="159">
        <f t="shared" si="13"/>
        <v>397</v>
      </c>
      <c r="B399" s="138" t="s">
        <v>1344</v>
      </c>
      <c r="C399" s="160" t="s">
        <v>39</v>
      </c>
      <c r="D399" s="160" t="s">
        <v>269</v>
      </c>
      <c r="E399" s="87" t="s">
        <v>538</v>
      </c>
      <c r="F399" s="161">
        <v>209.76</v>
      </c>
      <c r="G399" s="122">
        <v>45321.034722222219</v>
      </c>
      <c r="H399" s="122">
        <v>45321.104166666664</v>
      </c>
      <c r="I399" s="87"/>
      <c r="J399" s="123" t="s">
        <v>1277</v>
      </c>
      <c r="K399" s="35" t="s">
        <v>1419</v>
      </c>
      <c r="L399" s="115" t="s">
        <v>1420</v>
      </c>
      <c r="M399" s="184" t="s">
        <v>1484</v>
      </c>
      <c r="N399" s="87"/>
      <c r="O399" s="87"/>
      <c r="P399" s="138"/>
      <c r="Q399" s="174">
        <f t="shared" si="12"/>
        <v>6.9444444445252884E-2</v>
      </c>
    </row>
    <row r="400" spans="1:17" customFormat="1">
      <c r="A400" s="159">
        <f t="shared" si="13"/>
        <v>398</v>
      </c>
      <c r="B400" s="138" t="s">
        <v>1344</v>
      </c>
      <c r="C400" s="160" t="s">
        <v>34</v>
      </c>
      <c r="D400" s="160" t="s">
        <v>269</v>
      </c>
      <c r="E400" s="87" t="s">
        <v>538</v>
      </c>
      <c r="F400" s="161">
        <v>171</v>
      </c>
      <c r="G400" s="122">
        <v>45321.411111111112</v>
      </c>
      <c r="H400" s="122">
        <v>45321.645833333336</v>
      </c>
      <c r="I400" s="87" t="s">
        <v>539</v>
      </c>
      <c r="J400" s="123" t="s">
        <v>607</v>
      </c>
      <c r="K400" s="190" t="s">
        <v>1432</v>
      </c>
      <c r="L400" s="115" t="s">
        <v>1346</v>
      </c>
      <c r="M400" s="135" t="s">
        <v>1493</v>
      </c>
      <c r="N400" s="87"/>
      <c r="O400" s="87"/>
      <c r="P400" s="138"/>
      <c r="Q400" s="174">
        <f t="shared" si="12"/>
        <v>0.23472222222335404</v>
      </c>
    </row>
    <row r="401" spans="1:17">
      <c r="A401" s="159">
        <f t="shared" si="13"/>
        <v>399</v>
      </c>
      <c r="B401" s="138" t="s">
        <v>1344</v>
      </c>
      <c r="C401" s="160" t="s">
        <v>36</v>
      </c>
      <c r="D401" s="160" t="s">
        <v>269</v>
      </c>
      <c r="E401" s="87" t="s">
        <v>538</v>
      </c>
      <c r="F401" s="161">
        <v>266.75</v>
      </c>
      <c r="G401" s="122">
        <v>45321.411111111112</v>
      </c>
      <c r="H401" s="122">
        <v>45321.645833333336</v>
      </c>
      <c r="I401" s="87" t="s">
        <v>539</v>
      </c>
      <c r="J401" s="123" t="s">
        <v>607</v>
      </c>
      <c r="K401" s="190" t="s">
        <v>1432</v>
      </c>
      <c r="L401" s="115" t="s">
        <v>1346</v>
      </c>
      <c r="M401" s="135" t="s">
        <v>1493</v>
      </c>
      <c r="N401" s="87"/>
      <c r="O401" s="87"/>
      <c r="P401" s="138"/>
      <c r="Q401" s="174">
        <f t="shared" si="12"/>
        <v>0.23472222222335404</v>
      </c>
    </row>
    <row r="402" spans="1:17">
      <c r="A402" s="159">
        <f t="shared" si="13"/>
        <v>400</v>
      </c>
      <c r="B402" s="138" t="s">
        <v>1344</v>
      </c>
      <c r="C402" s="160" t="s">
        <v>37</v>
      </c>
      <c r="D402" s="160" t="s">
        <v>269</v>
      </c>
      <c r="E402" s="87" t="s">
        <v>538</v>
      </c>
      <c r="F402" s="161">
        <v>392</v>
      </c>
      <c r="G402" s="122">
        <v>45321.411111111112</v>
      </c>
      <c r="H402" s="122">
        <v>45321.645833333336</v>
      </c>
      <c r="I402" s="87" t="s">
        <v>539</v>
      </c>
      <c r="J402" s="123" t="s">
        <v>607</v>
      </c>
      <c r="K402" s="190" t="s">
        <v>1432</v>
      </c>
      <c r="L402" s="115" t="s">
        <v>1346</v>
      </c>
      <c r="M402" s="135" t="s">
        <v>1493</v>
      </c>
      <c r="N402" s="87"/>
      <c r="O402" s="87"/>
      <c r="P402" s="138"/>
      <c r="Q402" s="174">
        <f t="shared" si="12"/>
        <v>0.23472222222335404</v>
      </c>
    </row>
    <row r="403" spans="1:17">
      <c r="A403" s="159">
        <f t="shared" si="13"/>
        <v>401</v>
      </c>
      <c r="B403" s="138" t="s">
        <v>1344</v>
      </c>
      <c r="C403" s="160" t="s">
        <v>39</v>
      </c>
      <c r="D403" s="160" t="s">
        <v>269</v>
      </c>
      <c r="E403" s="87" t="s">
        <v>538</v>
      </c>
      <c r="F403" s="161">
        <v>240</v>
      </c>
      <c r="G403" s="122">
        <v>45321.411111111112</v>
      </c>
      <c r="H403" s="122">
        <v>45321.645833333336</v>
      </c>
      <c r="I403" s="87" t="s">
        <v>539</v>
      </c>
      <c r="J403" s="123" t="s">
        <v>607</v>
      </c>
      <c r="K403" s="190" t="s">
        <v>1432</v>
      </c>
      <c r="L403" s="115" t="s">
        <v>1346</v>
      </c>
      <c r="M403" s="135" t="s">
        <v>1493</v>
      </c>
      <c r="N403" s="87"/>
      <c r="O403" s="87"/>
      <c r="P403" s="138"/>
      <c r="Q403" s="174">
        <f t="shared" si="12"/>
        <v>0.23472222222335404</v>
      </c>
    </row>
    <row r="404" spans="1:17">
      <c r="A404" s="159">
        <f t="shared" si="13"/>
        <v>402</v>
      </c>
      <c r="B404" s="138" t="s">
        <v>1344</v>
      </c>
      <c r="C404" s="160" t="s">
        <v>41</v>
      </c>
      <c r="D404" s="160" t="s">
        <v>269</v>
      </c>
      <c r="E404" s="87" t="s">
        <v>538</v>
      </c>
      <c r="F404" s="161">
        <v>316.8</v>
      </c>
      <c r="G404" s="122">
        <v>45321.411111111112</v>
      </c>
      <c r="H404" s="122">
        <v>45321.645833333336</v>
      </c>
      <c r="I404" s="87" t="s">
        <v>539</v>
      </c>
      <c r="J404" s="123" t="s">
        <v>607</v>
      </c>
      <c r="K404" s="190" t="s">
        <v>1432</v>
      </c>
      <c r="L404" s="115" t="s">
        <v>1346</v>
      </c>
      <c r="M404" s="135" t="s">
        <v>1493</v>
      </c>
      <c r="N404" s="87"/>
      <c r="O404" s="87"/>
      <c r="P404" s="138"/>
      <c r="Q404" s="174">
        <f t="shared" si="12"/>
        <v>0.23472222222335404</v>
      </c>
    </row>
    <row r="405" spans="1:17">
      <c r="A405" s="159">
        <f t="shared" si="13"/>
        <v>403</v>
      </c>
      <c r="B405" s="138" t="s">
        <v>1344</v>
      </c>
      <c r="C405" s="160" t="s">
        <v>42</v>
      </c>
      <c r="D405" s="160" t="s">
        <v>269</v>
      </c>
      <c r="E405" s="87" t="s">
        <v>538</v>
      </c>
      <c r="F405" s="161">
        <v>53.5</v>
      </c>
      <c r="G405" s="122">
        <v>45321.411111111112</v>
      </c>
      <c r="H405" s="122">
        <v>45321.645833333336</v>
      </c>
      <c r="I405" s="87" t="s">
        <v>539</v>
      </c>
      <c r="J405" s="123" t="s">
        <v>607</v>
      </c>
      <c r="K405" s="190" t="s">
        <v>1432</v>
      </c>
      <c r="L405" s="115" t="s">
        <v>1346</v>
      </c>
      <c r="M405" s="135" t="s">
        <v>1493</v>
      </c>
      <c r="N405" s="87"/>
      <c r="O405" s="87"/>
      <c r="P405" s="138"/>
      <c r="Q405" s="174">
        <f t="shared" si="12"/>
        <v>0.23472222222335404</v>
      </c>
    </row>
    <row r="406" spans="1:17">
      <c r="A406" s="159">
        <f t="shared" si="13"/>
        <v>404</v>
      </c>
      <c r="B406" s="138" t="s">
        <v>1344</v>
      </c>
      <c r="C406" s="160" t="s">
        <v>63</v>
      </c>
      <c r="D406" s="160" t="s">
        <v>269</v>
      </c>
      <c r="E406" s="87" t="s">
        <v>538</v>
      </c>
      <c r="F406" s="161">
        <v>630.79999999999995</v>
      </c>
      <c r="G406" s="122">
        <v>45321.411111111112</v>
      </c>
      <c r="H406" s="122">
        <v>45321.645833333336</v>
      </c>
      <c r="I406" s="87" t="s">
        <v>539</v>
      </c>
      <c r="J406" s="123" t="s">
        <v>607</v>
      </c>
      <c r="K406" s="190" t="s">
        <v>1432</v>
      </c>
      <c r="L406" s="115" t="s">
        <v>1346</v>
      </c>
      <c r="M406" s="135" t="s">
        <v>1493</v>
      </c>
      <c r="N406" s="87"/>
      <c r="O406" s="87"/>
      <c r="P406" s="138"/>
      <c r="Q406" s="174">
        <f t="shared" si="12"/>
        <v>0.23472222222335404</v>
      </c>
    </row>
    <row r="407" spans="1:17">
      <c r="A407" s="159">
        <f t="shared" si="13"/>
        <v>405</v>
      </c>
      <c r="B407" s="138" t="s">
        <v>1344</v>
      </c>
      <c r="C407" s="160" t="s">
        <v>631</v>
      </c>
      <c r="D407" s="160" t="s">
        <v>269</v>
      </c>
      <c r="E407" s="87" t="s">
        <v>538</v>
      </c>
      <c r="F407" s="161">
        <v>630.79999999999995</v>
      </c>
      <c r="G407" s="122">
        <v>45321.411111111112</v>
      </c>
      <c r="H407" s="122">
        <v>45321.645833333336</v>
      </c>
      <c r="I407" s="87" t="s">
        <v>539</v>
      </c>
      <c r="J407" s="123" t="s">
        <v>607</v>
      </c>
      <c r="K407" s="190" t="s">
        <v>1432</v>
      </c>
      <c r="L407" s="115" t="s">
        <v>1346</v>
      </c>
      <c r="M407" s="135" t="s">
        <v>1493</v>
      </c>
      <c r="N407" s="87"/>
      <c r="O407" s="87"/>
      <c r="P407" s="138"/>
      <c r="Q407" s="174">
        <f t="shared" si="12"/>
        <v>0.23472222222335404</v>
      </c>
    </row>
    <row r="408" spans="1:17">
      <c r="A408" s="159">
        <f t="shared" si="13"/>
        <v>406</v>
      </c>
      <c r="B408" s="138" t="s">
        <v>1344</v>
      </c>
      <c r="C408" s="160" t="s">
        <v>64</v>
      </c>
      <c r="D408" s="160" t="s">
        <v>269</v>
      </c>
      <c r="E408" s="87" t="s">
        <v>538</v>
      </c>
      <c r="F408" s="161">
        <v>609.6</v>
      </c>
      <c r="G408" s="122">
        <v>45321.411111111112</v>
      </c>
      <c r="H408" s="122">
        <v>45321.645833333336</v>
      </c>
      <c r="I408" s="87" t="s">
        <v>539</v>
      </c>
      <c r="J408" s="123" t="s">
        <v>607</v>
      </c>
      <c r="K408" s="190" t="s">
        <v>1432</v>
      </c>
      <c r="L408" s="115" t="s">
        <v>1346</v>
      </c>
      <c r="M408" s="135" t="s">
        <v>1493</v>
      </c>
      <c r="N408" s="87"/>
      <c r="O408" s="87"/>
      <c r="P408" s="138"/>
      <c r="Q408" s="174">
        <f t="shared" si="12"/>
        <v>0.23472222222335404</v>
      </c>
    </row>
    <row r="409" spans="1:17">
      <c r="A409" s="159">
        <f t="shared" si="13"/>
        <v>407</v>
      </c>
      <c r="B409" s="138" t="s">
        <v>1344</v>
      </c>
      <c r="C409" s="160" t="s">
        <v>981</v>
      </c>
      <c r="D409" s="160" t="s">
        <v>269</v>
      </c>
      <c r="E409" s="87" t="s">
        <v>538</v>
      </c>
      <c r="F409" s="161">
        <v>242</v>
      </c>
      <c r="G409" s="122">
        <v>45321.411111111112</v>
      </c>
      <c r="H409" s="122">
        <v>45321.645833333336</v>
      </c>
      <c r="I409" s="87" t="s">
        <v>539</v>
      </c>
      <c r="J409" s="123" t="s">
        <v>607</v>
      </c>
      <c r="K409" s="190" t="s">
        <v>1432</v>
      </c>
      <c r="L409" s="115" t="s">
        <v>1346</v>
      </c>
      <c r="M409" s="135" t="s">
        <v>1493</v>
      </c>
      <c r="N409" s="87"/>
      <c r="O409" s="87"/>
      <c r="P409" s="138"/>
      <c r="Q409" s="174">
        <f t="shared" si="12"/>
        <v>0.23472222222335404</v>
      </c>
    </row>
    <row r="410" spans="1:17">
      <c r="A410" s="159">
        <f t="shared" si="13"/>
        <v>408</v>
      </c>
      <c r="B410" s="138" t="s">
        <v>1344</v>
      </c>
      <c r="C410" s="160" t="s">
        <v>68</v>
      </c>
      <c r="D410" s="160" t="s">
        <v>269</v>
      </c>
      <c r="E410" s="87" t="s">
        <v>538</v>
      </c>
      <c r="F410" s="161">
        <v>356</v>
      </c>
      <c r="G410" s="122">
        <v>45321.411111111112</v>
      </c>
      <c r="H410" s="122">
        <v>45321.645833333336</v>
      </c>
      <c r="I410" s="87" t="s">
        <v>539</v>
      </c>
      <c r="J410" s="123" t="s">
        <v>607</v>
      </c>
      <c r="K410" s="190" t="s">
        <v>1432</v>
      </c>
      <c r="L410" s="115" t="s">
        <v>1346</v>
      </c>
      <c r="M410" s="135" t="s">
        <v>1493</v>
      </c>
      <c r="N410" s="87"/>
      <c r="O410" s="87"/>
      <c r="P410" s="138"/>
      <c r="Q410" s="174">
        <f t="shared" si="12"/>
        <v>0.23472222222335404</v>
      </c>
    </row>
    <row r="411" spans="1:17">
      <c r="A411" s="159">
        <f t="shared" si="13"/>
        <v>409</v>
      </c>
      <c r="B411" s="138" t="s">
        <v>1344</v>
      </c>
      <c r="C411" s="160" t="s">
        <v>632</v>
      </c>
      <c r="D411" s="160" t="s">
        <v>269</v>
      </c>
      <c r="E411" s="87" t="s">
        <v>538</v>
      </c>
      <c r="F411" s="161">
        <v>154</v>
      </c>
      <c r="G411" s="122">
        <v>45321.411111111112</v>
      </c>
      <c r="H411" s="122">
        <v>45321.645833333336</v>
      </c>
      <c r="I411" s="87" t="s">
        <v>539</v>
      </c>
      <c r="J411" s="123" t="s">
        <v>607</v>
      </c>
      <c r="K411" s="190" t="s">
        <v>1432</v>
      </c>
      <c r="L411" s="115" t="s">
        <v>1346</v>
      </c>
      <c r="M411" s="135" t="s">
        <v>1493</v>
      </c>
      <c r="N411" s="87"/>
      <c r="O411" s="87"/>
      <c r="P411" s="138"/>
      <c r="Q411" s="174">
        <f t="shared" si="12"/>
        <v>0.23472222222335404</v>
      </c>
    </row>
    <row r="412" spans="1:17">
      <c r="A412" s="159">
        <f t="shared" si="13"/>
        <v>410</v>
      </c>
      <c r="B412" s="138" t="s">
        <v>1344</v>
      </c>
      <c r="C412" s="160" t="s">
        <v>979</v>
      </c>
      <c r="D412" s="160" t="s">
        <v>269</v>
      </c>
      <c r="E412" s="87" t="s">
        <v>538</v>
      </c>
      <c r="F412" s="161">
        <v>73.8</v>
      </c>
      <c r="G412" s="122">
        <v>45321.411111111112</v>
      </c>
      <c r="H412" s="122">
        <v>45321.645833333336</v>
      </c>
      <c r="I412" s="87" t="s">
        <v>539</v>
      </c>
      <c r="J412" s="123" t="s">
        <v>607</v>
      </c>
      <c r="K412" s="190" t="s">
        <v>1432</v>
      </c>
      <c r="L412" s="115" t="s">
        <v>1346</v>
      </c>
      <c r="M412" s="135" t="s">
        <v>1493</v>
      </c>
      <c r="N412" s="87"/>
      <c r="O412" s="87"/>
      <c r="P412" s="138"/>
      <c r="Q412" s="174">
        <f t="shared" si="12"/>
        <v>0.23472222222335404</v>
      </c>
    </row>
    <row r="413" spans="1:17">
      <c r="A413" s="159">
        <f t="shared" si="13"/>
        <v>411</v>
      </c>
      <c r="B413" s="138" t="s">
        <v>1344</v>
      </c>
      <c r="C413" s="160" t="s">
        <v>71</v>
      </c>
      <c r="D413" s="160" t="s">
        <v>269</v>
      </c>
      <c r="E413" s="87" t="s">
        <v>538</v>
      </c>
      <c r="F413" s="161">
        <v>212.74</v>
      </c>
      <c r="G413" s="122">
        <v>45321.411111111112</v>
      </c>
      <c r="H413" s="122">
        <v>45321.645833333336</v>
      </c>
      <c r="I413" s="87" t="s">
        <v>539</v>
      </c>
      <c r="J413" s="123" t="s">
        <v>607</v>
      </c>
      <c r="K413" s="190" t="s">
        <v>1432</v>
      </c>
      <c r="L413" s="115" t="s">
        <v>1346</v>
      </c>
      <c r="M413" s="135" t="s">
        <v>1493</v>
      </c>
      <c r="N413" s="87"/>
      <c r="O413" s="87"/>
      <c r="P413" s="138"/>
      <c r="Q413" s="174">
        <f t="shared" si="12"/>
        <v>0.23472222222335404</v>
      </c>
    </row>
    <row r="414" spans="1:17">
      <c r="A414" s="159">
        <f t="shared" si="13"/>
        <v>412</v>
      </c>
      <c r="B414" s="138" t="s">
        <v>1344</v>
      </c>
      <c r="C414" s="160" t="s">
        <v>72</v>
      </c>
      <c r="D414" s="160" t="s">
        <v>269</v>
      </c>
      <c r="E414" s="87" t="s">
        <v>538</v>
      </c>
      <c r="F414" s="161">
        <v>107.2</v>
      </c>
      <c r="G414" s="122">
        <v>45321.411111111112</v>
      </c>
      <c r="H414" s="122">
        <v>45321.645833333336</v>
      </c>
      <c r="I414" s="87" t="s">
        <v>539</v>
      </c>
      <c r="J414" s="123" t="s">
        <v>607</v>
      </c>
      <c r="K414" s="190" t="s">
        <v>1432</v>
      </c>
      <c r="L414" s="115" t="s">
        <v>1346</v>
      </c>
      <c r="M414" s="135" t="s">
        <v>1493</v>
      </c>
      <c r="N414" s="87"/>
      <c r="O414" s="87"/>
      <c r="P414" s="138"/>
      <c r="Q414" s="174">
        <f t="shared" si="12"/>
        <v>0.23472222222335404</v>
      </c>
    </row>
    <row r="415" spans="1:17">
      <c r="A415" s="159">
        <f t="shared" si="13"/>
        <v>413</v>
      </c>
      <c r="B415" s="138" t="s">
        <v>1344</v>
      </c>
      <c r="C415" s="160" t="s">
        <v>74</v>
      </c>
      <c r="D415" s="160" t="s">
        <v>269</v>
      </c>
      <c r="E415" s="87" t="s">
        <v>538</v>
      </c>
      <c r="F415" s="161">
        <v>574</v>
      </c>
      <c r="G415" s="122">
        <v>45321.411111111112</v>
      </c>
      <c r="H415" s="122">
        <v>45321.645833333336</v>
      </c>
      <c r="I415" s="87" t="s">
        <v>539</v>
      </c>
      <c r="J415" s="123" t="s">
        <v>607</v>
      </c>
      <c r="K415" s="190" t="s">
        <v>1432</v>
      </c>
      <c r="L415" s="115" t="s">
        <v>1346</v>
      </c>
      <c r="M415" s="135" t="s">
        <v>1493</v>
      </c>
      <c r="N415" s="87"/>
      <c r="O415" s="87"/>
      <c r="P415" s="138"/>
      <c r="Q415" s="174">
        <f t="shared" si="12"/>
        <v>0.23472222222335404</v>
      </c>
    </row>
    <row r="416" spans="1:17">
      <c r="A416" s="159">
        <f t="shared" si="13"/>
        <v>414</v>
      </c>
      <c r="B416" s="138" t="s">
        <v>1344</v>
      </c>
      <c r="C416" s="160" t="s">
        <v>674</v>
      </c>
      <c r="D416" s="160" t="s">
        <v>269</v>
      </c>
      <c r="E416" s="87" t="s">
        <v>538</v>
      </c>
      <c r="F416" s="161">
        <v>81.78</v>
      </c>
      <c r="G416" s="122">
        <v>45321.411111111112</v>
      </c>
      <c r="H416" s="122">
        <v>45321.645833333336</v>
      </c>
      <c r="I416" s="87" t="s">
        <v>539</v>
      </c>
      <c r="J416" s="123" t="s">
        <v>607</v>
      </c>
      <c r="K416" s="190" t="s">
        <v>1432</v>
      </c>
      <c r="L416" s="115" t="s">
        <v>1346</v>
      </c>
      <c r="M416" s="135" t="s">
        <v>1493</v>
      </c>
      <c r="N416" s="87"/>
      <c r="O416" s="87"/>
      <c r="P416" s="138"/>
      <c r="Q416" s="174">
        <f t="shared" si="12"/>
        <v>0.23472222222335404</v>
      </c>
    </row>
    <row r="417" spans="1:17">
      <c r="A417" s="159">
        <f t="shared" si="13"/>
        <v>415</v>
      </c>
      <c r="B417" s="138" t="s">
        <v>1344</v>
      </c>
      <c r="C417" s="160" t="s">
        <v>634</v>
      </c>
      <c r="D417" s="160" t="s">
        <v>269</v>
      </c>
      <c r="E417" s="87" t="s">
        <v>538</v>
      </c>
      <c r="F417" s="161">
        <v>522</v>
      </c>
      <c r="G417" s="122">
        <v>45321.411111111112</v>
      </c>
      <c r="H417" s="122">
        <v>45321.645833333336</v>
      </c>
      <c r="I417" s="87" t="s">
        <v>539</v>
      </c>
      <c r="J417" s="123" t="s">
        <v>607</v>
      </c>
      <c r="K417" s="190" t="s">
        <v>1432</v>
      </c>
      <c r="L417" s="115" t="s">
        <v>1346</v>
      </c>
      <c r="M417" s="135" t="s">
        <v>1493</v>
      </c>
      <c r="N417" s="87"/>
      <c r="O417" s="87"/>
      <c r="P417" s="138"/>
      <c r="Q417" s="174">
        <f t="shared" si="12"/>
        <v>0.23472222222335404</v>
      </c>
    </row>
    <row r="418" spans="1:17">
      <c r="A418" s="159">
        <f t="shared" si="13"/>
        <v>416</v>
      </c>
      <c r="B418" s="138" t="s">
        <v>1344</v>
      </c>
      <c r="C418" s="160" t="s">
        <v>734</v>
      </c>
      <c r="D418" s="160" t="s">
        <v>269</v>
      </c>
      <c r="E418" s="87" t="s">
        <v>538</v>
      </c>
      <c r="F418" s="161">
        <v>286</v>
      </c>
      <c r="G418" s="122">
        <v>45321.411111111112</v>
      </c>
      <c r="H418" s="122">
        <v>45321.645833333336</v>
      </c>
      <c r="I418" s="87" t="s">
        <v>539</v>
      </c>
      <c r="J418" s="123" t="s">
        <v>607</v>
      </c>
      <c r="K418" s="190" t="s">
        <v>1432</v>
      </c>
      <c r="L418" s="115" t="s">
        <v>1346</v>
      </c>
      <c r="M418" s="135" t="s">
        <v>1493</v>
      </c>
      <c r="N418" s="87"/>
      <c r="O418" s="87"/>
      <c r="P418" s="138"/>
      <c r="Q418" s="174">
        <f t="shared" si="12"/>
        <v>0.23472222222335404</v>
      </c>
    </row>
    <row r="419" spans="1:17">
      <c r="A419" s="159">
        <f t="shared" si="13"/>
        <v>417</v>
      </c>
      <c r="B419" s="138" t="s">
        <v>1344</v>
      </c>
      <c r="C419" s="160" t="s">
        <v>78</v>
      </c>
      <c r="D419" s="160" t="s">
        <v>269</v>
      </c>
      <c r="E419" s="87" t="s">
        <v>538</v>
      </c>
      <c r="F419" s="161">
        <v>97.2</v>
      </c>
      <c r="G419" s="122">
        <v>45321.411111111112</v>
      </c>
      <c r="H419" s="122">
        <v>45321.645833333336</v>
      </c>
      <c r="I419" s="87" t="s">
        <v>539</v>
      </c>
      <c r="J419" s="123" t="s">
        <v>607</v>
      </c>
      <c r="K419" s="190" t="s">
        <v>1432</v>
      </c>
      <c r="L419" s="115" t="s">
        <v>1346</v>
      </c>
      <c r="M419" s="135" t="s">
        <v>1493</v>
      </c>
      <c r="N419" s="87"/>
      <c r="O419" s="87"/>
      <c r="P419" s="138"/>
      <c r="Q419" s="174">
        <f t="shared" si="12"/>
        <v>0.23472222222335404</v>
      </c>
    </row>
    <row r="420" spans="1:17">
      <c r="A420" s="159">
        <f t="shared" si="13"/>
        <v>418</v>
      </c>
      <c r="B420" s="138" t="s">
        <v>1344</v>
      </c>
      <c r="C420" s="160" t="s">
        <v>79</v>
      </c>
      <c r="D420" s="160" t="s">
        <v>269</v>
      </c>
      <c r="E420" s="87" t="s">
        <v>538</v>
      </c>
      <c r="F420" s="161">
        <v>90</v>
      </c>
      <c r="G420" s="122">
        <v>45321.411111111112</v>
      </c>
      <c r="H420" s="122">
        <v>45321.645833333336</v>
      </c>
      <c r="I420" s="87" t="s">
        <v>539</v>
      </c>
      <c r="J420" s="123" t="s">
        <v>607</v>
      </c>
      <c r="K420" s="190" t="s">
        <v>1432</v>
      </c>
      <c r="L420" s="115" t="s">
        <v>1346</v>
      </c>
      <c r="M420" s="135" t="s">
        <v>1493</v>
      </c>
      <c r="N420" s="87"/>
      <c r="O420" s="87"/>
      <c r="P420" s="138"/>
      <c r="Q420" s="174">
        <f t="shared" si="12"/>
        <v>0.23472222222335404</v>
      </c>
    </row>
    <row r="421" spans="1:17">
      <c r="A421" s="159">
        <f t="shared" si="13"/>
        <v>419</v>
      </c>
      <c r="B421" s="138" t="s">
        <v>1344</v>
      </c>
      <c r="C421" s="160" t="s">
        <v>759</v>
      </c>
      <c r="D421" s="160" t="s">
        <v>269</v>
      </c>
      <c r="E421" s="87" t="s">
        <v>538</v>
      </c>
      <c r="F421" s="161">
        <v>295.68</v>
      </c>
      <c r="G421" s="122">
        <v>45321.411111111112</v>
      </c>
      <c r="H421" s="122">
        <v>45321.645833333336</v>
      </c>
      <c r="I421" s="87" t="s">
        <v>539</v>
      </c>
      <c r="J421" s="123" t="s">
        <v>607</v>
      </c>
      <c r="K421" s="190" t="s">
        <v>1432</v>
      </c>
      <c r="L421" s="115" t="s">
        <v>1346</v>
      </c>
      <c r="M421" s="135" t="s">
        <v>1493</v>
      </c>
      <c r="N421" s="87"/>
      <c r="O421" s="87"/>
      <c r="P421" s="138"/>
      <c r="Q421" s="174">
        <f t="shared" si="12"/>
        <v>0.23472222222335404</v>
      </c>
    </row>
    <row r="422" spans="1:17">
      <c r="A422" s="159">
        <f t="shared" si="13"/>
        <v>420</v>
      </c>
      <c r="B422" s="138" t="s">
        <v>1344</v>
      </c>
      <c r="C422" s="160" t="s">
        <v>760</v>
      </c>
      <c r="D422" s="160" t="s">
        <v>269</v>
      </c>
      <c r="E422" s="87" t="s">
        <v>538</v>
      </c>
      <c r="F422" s="161">
        <v>69.52</v>
      </c>
      <c r="G422" s="122">
        <v>45321.411111111112</v>
      </c>
      <c r="H422" s="122">
        <v>45321.645833333336</v>
      </c>
      <c r="I422" s="87" t="s">
        <v>539</v>
      </c>
      <c r="J422" s="123" t="s">
        <v>607</v>
      </c>
      <c r="K422" s="190" t="s">
        <v>1432</v>
      </c>
      <c r="L422" s="115" t="s">
        <v>1346</v>
      </c>
      <c r="M422" s="135" t="s">
        <v>1493</v>
      </c>
      <c r="N422" s="87"/>
      <c r="O422" s="87"/>
      <c r="P422" s="138"/>
      <c r="Q422" s="174">
        <f t="shared" si="12"/>
        <v>0.23472222222335404</v>
      </c>
    </row>
    <row r="423" spans="1:17">
      <c r="A423" s="159">
        <f t="shared" si="13"/>
        <v>421</v>
      </c>
      <c r="B423" s="138" t="s">
        <v>1344</v>
      </c>
      <c r="C423" s="160" t="s">
        <v>81</v>
      </c>
      <c r="D423" s="160" t="s">
        <v>269</v>
      </c>
      <c r="E423" s="87" t="s">
        <v>538</v>
      </c>
      <c r="F423" s="161">
        <v>456</v>
      </c>
      <c r="G423" s="122">
        <v>45321.411111111112</v>
      </c>
      <c r="H423" s="122">
        <v>45321.645833333336</v>
      </c>
      <c r="I423" s="87" t="s">
        <v>539</v>
      </c>
      <c r="J423" s="123" t="s">
        <v>607</v>
      </c>
      <c r="K423" s="190" t="s">
        <v>1432</v>
      </c>
      <c r="L423" s="115" t="s">
        <v>1346</v>
      </c>
      <c r="M423" s="135" t="s">
        <v>1493</v>
      </c>
      <c r="N423" s="87"/>
      <c r="O423" s="87"/>
      <c r="P423" s="138"/>
      <c r="Q423" s="174">
        <f t="shared" si="12"/>
        <v>0.23472222222335404</v>
      </c>
    </row>
    <row r="424" spans="1:17">
      <c r="A424" s="159">
        <f t="shared" si="13"/>
        <v>422</v>
      </c>
      <c r="B424" s="138" t="s">
        <v>1344</v>
      </c>
      <c r="C424" s="160" t="s">
        <v>84</v>
      </c>
      <c r="D424" s="160" t="s">
        <v>269</v>
      </c>
      <c r="E424" s="87" t="s">
        <v>538</v>
      </c>
      <c r="F424" s="161">
        <v>488.4</v>
      </c>
      <c r="G424" s="122">
        <v>45321.411111111112</v>
      </c>
      <c r="H424" s="122">
        <v>45321.645833333336</v>
      </c>
      <c r="I424" s="87" t="s">
        <v>539</v>
      </c>
      <c r="J424" s="123" t="s">
        <v>607</v>
      </c>
      <c r="K424" s="190" t="s">
        <v>1432</v>
      </c>
      <c r="L424" s="115" t="s">
        <v>1346</v>
      </c>
      <c r="M424" s="135" t="s">
        <v>1493</v>
      </c>
      <c r="N424" s="87"/>
      <c r="O424" s="87"/>
      <c r="P424" s="138"/>
      <c r="Q424" s="174">
        <f t="shared" si="12"/>
        <v>0.23472222222335404</v>
      </c>
    </row>
    <row r="425" spans="1:17">
      <c r="A425" s="159">
        <f t="shared" si="13"/>
        <v>423</v>
      </c>
      <c r="B425" s="138" t="s">
        <v>1344</v>
      </c>
      <c r="C425" s="160" t="s">
        <v>85</v>
      </c>
      <c r="D425" s="160" t="s">
        <v>269</v>
      </c>
      <c r="E425" s="87" t="s">
        <v>538</v>
      </c>
      <c r="F425" s="161">
        <v>208.95</v>
      </c>
      <c r="G425" s="122">
        <v>45321.411111111112</v>
      </c>
      <c r="H425" s="122">
        <v>45321.645833333336</v>
      </c>
      <c r="I425" s="87" t="s">
        <v>539</v>
      </c>
      <c r="J425" s="123" t="s">
        <v>607</v>
      </c>
      <c r="K425" s="190" t="s">
        <v>1432</v>
      </c>
      <c r="L425" s="115" t="s">
        <v>1346</v>
      </c>
      <c r="M425" s="135" t="s">
        <v>1493</v>
      </c>
      <c r="N425" s="87"/>
      <c r="O425" s="87"/>
      <c r="P425" s="138"/>
      <c r="Q425" s="174">
        <f t="shared" si="12"/>
        <v>0.23472222222335404</v>
      </c>
    </row>
    <row r="426" spans="1:17">
      <c r="A426" s="159">
        <f t="shared" si="13"/>
        <v>424</v>
      </c>
      <c r="B426" s="138" t="s">
        <v>1344</v>
      </c>
      <c r="C426" s="160" t="s">
        <v>86</v>
      </c>
      <c r="D426" s="160" t="s">
        <v>269</v>
      </c>
      <c r="E426" s="87" t="s">
        <v>538</v>
      </c>
      <c r="F426" s="161">
        <v>124.08</v>
      </c>
      <c r="G426" s="122">
        <v>45321.411111111112</v>
      </c>
      <c r="H426" s="122">
        <v>45321.645833333336</v>
      </c>
      <c r="I426" s="87" t="s">
        <v>539</v>
      </c>
      <c r="J426" s="123" t="s">
        <v>607</v>
      </c>
      <c r="K426" s="190" t="s">
        <v>1432</v>
      </c>
      <c r="L426" s="115" t="s">
        <v>1346</v>
      </c>
      <c r="M426" s="135" t="s">
        <v>1493</v>
      </c>
      <c r="N426" s="87"/>
      <c r="O426" s="87"/>
      <c r="P426" s="138"/>
      <c r="Q426" s="174">
        <f t="shared" si="12"/>
        <v>0.23472222222335404</v>
      </c>
    </row>
    <row r="427" spans="1:17">
      <c r="A427" s="159">
        <f t="shared" si="13"/>
        <v>425</v>
      </c>
      <c r="B427" s="138" t="s">
        <v>1344</v>
      </c>
      <c r="C427" s="160" t="s">
        <v>88</v>
      </c>
      <c r="D427" s="160" t="s">
        <v>269</v>
      </c>
      <c r="E427" s="87" t="s">
        <v>538</v>
      </c>
      <c r="F427" s="161">
        <v>316.8</v>
      </c>
      <c r="G427" s="122">
        <v>45321.411111111112</v>
      </c>
      <c r="H427" s="122">
        <v>45321.645833333336</v>
      </c>
      <c r="I427" s="87" t="s">
        <v>539</v>
      </c>
      <c r="J427" s="123" t="s">
        <v>607</v>
      </c>
      <c r="K427" s="190" t="s">
        <v>1432</v>
      </c>
      <c r="L427" s="115" t="s">
        <v>1346</v>
      </c>
      <c r="M427" s="135" t="s">
        <v>1493</v>
      </c>
      <c r="N427" s="87"/>
      <c r="O427" s="87"/>
      <c r="P427" s="138"/>
      <c r="Q427" s="174">
        <f t="shared" si="12"/>
        <v>0.23472222222335404</v>
      </c>
    </row>
    <row r="428" spans="1:17">
      <c r="A428" s="159">
        <f t="shared" si="13"/>
        <v>426</v>
      </c>
      <c r="B428" s="138" t="s">
        <v>1344</v>
      </c>
      <c r="C428" s="160" t="s">
        <v>293</v>
      </c>
      <c r="D428" s="160" t="s">
        <v>269</v>
      </c>
      <c r="E428" s="87" t="s">
        <v>538</v>
      </c>
      <c r="F428" s="161">
        <v>220.1</v>
      </c>
      <c r="G428" s="122">
        <v>45321.411111111112</v>
      </c>
      <c r="H428" s="122">
        <v>45321.645833333336</v>
      </c>
      <c r="I428" s="87" t="s">
        <v>539</v>
      </c>
      <c r="J428" s="123" t="s">
        <v>607</v>
      </c>
      <c r="K428" s="190" t="s">
        <v>1432</v>
      </c>
      <c r="L428" s="115" t="s">
        <v>1346</v>
      </c>
      <c r="M428" s="135" t="s">
        <v>1493</v>
      </c>
      <c r="N428" s="87"/>
      <c r="O428" s="87"/>
      <c r="P428" s="138"/>
      <c r="Q428" s="174">
        <f t="shared" si="12"/>
        <v>0.23472222222335404</v>
      </c>
    </row>
    <row r="429" spans="1:17">
      <c r="A429" s="159">
        <f t="shared" si="13"/>
        <v>427</v>
      </c>
      <c r="B429" s="138" t="s">
        <v>1344</v>
      </c>
      <c r="C429" s="160" t="s">
        <v>1130</v>
      </c>
      <c r="D429" s="160" t="s">
        <v>269</v>
      </c>
      <c r="E429" s="87" t="s">
        <v>538</v>
      </c>
      <c r="F429" s="161">
        <v>543.20000000000005</v>
      </c>
      <c r="G429" s="122">
        <v>45321.411111111112</v>
      </c>
      <c r="H429" s="122">
        <v>45321.645833333336</v>
      </c>
      <c r="I429" s="87" t="s">
        <v>539</v>
      </c>
      <c r="J429" s="123" t="s">
        <v>607</v>
      </c>
      <c r="K429" s="190" t="s">
        <v>1432</v>
      </c>
      <c r="L429" s="115" t="s">
        <v>1346</v>
      </c>
      <c r="M429" s="135" t="s">
        <v>1493</v>
      </c>
      <c r="N429" s="87"/>
      <c r="O429" s="87"/>
      <c r="P429" s="138"/>
      <c r="Q429" s="174">
        <f t="shared" si="12"/>
        <v>0.23472222222335404</v>
      </c>
    </row>
    <row r="430" spans="1:17">
      <c r="A430" s="159">
        <f t="shared" si="13"/>
        <v>428</v>
      </c>
      <c r="B430" s="138" t="s">
        <v>1344</v>
      </c>
      <c r="C430" s="160" t="s">
        <v>1364</v>
      </c>
      <c r="D430" s="160" t="s">
        <v>269</v>
      </c>
      <c r="E430" s="87" t="s">
        <v>538</v>
      </c>
      <c r="F430" s="161">
        <v>2428.8000000000002</v>
      </c>
      <c r="G430" s="122">
        <v>45321.411111111112</v>
      </c>
      <c r="H430" s="122">
        <v>45321.645833333336</v>
      </c>
      <c r="I430" s="87" t="s">
        <v>539</v>
      </c>
      <c r="J430" s="123" t="s">
        <v>607</v>
      </c>
      <c r="K430" s="190" t="s">
        <v>1432</v>
      </c>
      <c r="L430" s="115" t="s">
        <v>1346</v>
      </c>
      <c r="M430" s="135" t="s">
        <v>1493</v>
      </c>
      <c r="N430" s="87"/>
      <c r="O430" s="87"/>
      <c r="P430" s="138"/>
      <c r="Q430" s="174">
        <f t="shared" si="12"/>
        <v>0.23472222222335404</v>
      </c>
    </row>
    <row r="431" spans="1:17">
      <c r="A431" s="159">
        <f t="shared" si="13"/>
        <v>429</v>
      </c>
      <c r="B431" s="138" t="s">
        <v>1344</v>
      </c>
      <c r="C431" s="160" t="s">
        <v>1110</v>
      </c>
      <c r="D431" s="160" t="s">
        <v>269</v>
      </c>
      <c r="E431" s="87" t="s">
        <v>538</v>
      </c>
      <c r="F431" s="161">
        <v>122.76</v>
      </c>
      <c r="G431" s="122">
        <v>45321.411111111112</v>
      </c>
      <c r="H431" s="122">
        <v>45321.645833333336</v>
      </c>
      <c r="I431" s="87" t="s">
        <v>539</v>
      </c>
      <c r="J431" s="123" t="s">
        <v>607</v>
      </c>
      <c r="K431" s="190" t="s">
        <v>1432</v>
      </c>
      <c r="L431" s="115" t="s">
        <v>1346</v>
      </c>
      <c r="M431" s="135" t="s">
        <v>1493</v>
      </c>
      <c r="N431" s="87"/>
      <c r="O431" s="87"/>
      <c r="P431" s="138"/>
      <c r="Q431" s="174">
        <f t="shared" si="12"/>
        <v>0.23472222222335404</v>
      </c>
    </row>
    <row r="432" spans="1:17">
      <c r="A432" s="159">
        <f t="shared" si="13"/>
        <v>430</v>
      </c>
      <c r="B432" s="138" t="s">
        <v>1344</v>
      </c>
      <c r="C432" s="160" t="s">
        <v>1111</v>
      </c>
      <c r="D432" s="160" t="s">
        <v>269</v>
      </c>
      <c r="E432" s="87" t="s">
        <v>538</v>
      </c>
      <c r="F432" s="161">
        <v>285.82</v>
      </c>
      <c r="G432" s="122">
        <v>45321.411111111112</v>
      </c>
      <c r="H432" s="122">
        <v>45321.645833333336</v>
      </c>
      <c r="I432" s="87" t="s">
        <v>539</v>
      </c>
      <c r="J432" s="123" t="s">
        <v>607</v>
      </c>
      <c r="K432" s="190" t="s">
        <v>1432</v>
      </c>
      <c r="L432" s="115" t="s">
        <v>1346</v>
      </c>
      <c r="M432" s="135" t="s">
        <v>1493</v>
      </c>
      <c r="N432" s="87"/>
      <c r="O432" s="87"/>
      <c r="P432" s="138"/>
      <c r="Q432" s="174">
        <f t="shared" si="12"/>
        <v>0.23472222222335404</v>
      </c>
    </row>
    <row r="433" spans="1:17">
      <c r="A433" s="159">
        <f t="shared" si="13"/>
        <v>431</v>
      </c>
      <c r="B433" s="138" t="s">
        <v>1344</v>
      </c>
      <c r="C433" s="160" t="s">
        <v>789</v>
      </c>
      <c r="D433" s="160" t="s">
        <v>269</v>
      </c>
      <c r="E433" s="87" t="s">
        <v>538</v>
      </c>
      <c r="F433" s="161">
        <v>294.39999999999998</v>
      </c>
      <c r="G433" s="122">
        <v>45321.411111111112</v>
      </c>
      <c r="H433" s="122">
        <v>45321.645833333336</v>
      </c>
      <c r="I433" s="87" t="s">
        <v>539</v>
      </c>
      <c r="J433" s="123" t="s">
        <v>607</v>
      </c>
      <c r="K433" s="190" t="s">
        <v>1432</v>
      </c>
      <c r="L433" s="115" t="s">
        <v>1346</v>
      </c>
      <c r="M433" s="135" t="s">
        <v>1493</v>
      </c>
      <c r="N433" s="87"/>
      <c r="O433" s="87"/>
      <c r="P433" s="138"/>
      <c r="Q433" s="174">
        <f t="shared" si="12"/>
        <v>0.23472222222335404</v>
      </c>
    </row>
    <row r="434" spans="1:17">
      <c r="A434" s="159">
        <f t="shared" si="13"/>
        <v>432</v>
      </c>
      <c r="B434" s="138" t="s">
        <v>1344</v>
      </c>
      <c r="C434" s="160" t="s">
        <v>978</v>
      </c>
      <c r="D434" s="160" t="s">
        <v>269</v>
      </c>
      <c r="E434" s="87" t="s">
        <v>538</v>
      </c>
      <c r="F434" s="161">
        <v>1623.6</v>
      </c>
      <c r="G434" s="122">
        <v>45321.411111111112</v>
      </c>
      <c r="H434" s="122">
        <v>45321.645833333336</v>
      </c>
      <c r="I434" s="87" t="s">
        <v>539</v>
      </c>
      <c r="J434" s="123" t="s">
        <v>607</v>
      </c>
      <c r="K434" s="190" t="s">
        <v>1432</v>
      </c>
      <c r="L434" s="115" t="s">
        <v>1346</v>
      </c>
      <c r="M434" s="135" t="s">
        <v>1493</v>
      </c>
      <c r="N434" s="87"/>
      <c r="O434" s="87"/>
      <c r="P434" s="138"/>
      <c r="Q434" s="174">
        <f t="shared" si="12"/>
        <v>0.23472222222335404</v>
      </c>
    </row>
    <row r="435" spans="1:17">
      <c r="A435" s="159">
        <f t="shared" si="13"/>
        <v>433</v>
      </c>
      <c r="B435" s="138" t="s">
        <v>1344</v>
      </c>
      <c r="C435" s="160" t="s">
        <v>958</v>
      </c>
      <c r="D435" s="160" t="s">
        <v>269</v>
      </c>
      <c r="E435" s="87" t="s">
        <v>538</v>
      </c>
      <c r="F435" s="161">
        <v>181.8</v>
      </c>
      <c r="G435" s="122">
        <v>45321.411111111112</v>
      </c>
      <c r="H435" s="122">
        <v>45321.645833333336</v>
      </c>
      <c r="I435" s="87" t="s">
        <v>539</v>
      </c>
      <c r="J435" s="123" t="s">
        <v>607</v>
      </c>
      <c r="K435" s="190" t="s">
        <v>1432</v>
      </c>
      <c r="L435" s="115" t="s">
        <v>1346</v>
      </c>
      <c r="M435" s="135" t="s">
        <v>1493</v>
      </c>
      <c r="N435" s="87"/>
      <c r="O435" s="87"/>
      <c r="P435" s="138"/>
      <c r="Q435" s="174">
        <f t="shared" si="12"/>
        <v>0.23472222222335404</v>
      </c>
    </row>
    <row r="436" spans="1:17">
      <c r="A436" s="159">
        <f t="shared" si="13"/>
        <v>434</v>
      </c>
      <c r="B436" s="138" t="s">
        <v>1344</v>
      </c>
      <c r="C436" s="160" t="s">
        <v>971</v>
      </c>
      <c r="D436" s="160" t="s">
        <v>269</v>
      </c>
      <c r="E436" s="87" t="s">
        <v>538</v>
      </c>
      <c r="F436" s="161">
        <v>214.2</v>
      </c>
      <c r="G436" s="122">
        <v>45321.411111111112</v>
      </c>
      <c r="H436" s="122">
        <v>45321.645833333336</v>
      </c>
      <c r="I436" s="87" t="s">
        <v>539</v>
      </c>
      <c r="J436" s="123" t="s">
        <v>607</v>
      </c>
      <c r="K436" s="190" t="s">
        <v>1432</v>
      </c>
      <c r="L436" s="115" t="s">
        <v>1346</v>
      </c>
      <c r="M436" s="135" t="s">
        <v>1493</v>
      </c>
      <c r="N436" s="87"/>
      <c r="O436" s="87"/>
      <c r="P436" s="138"/>
      <c r="Q436" s="174">
        <f t="shared" si="12"/>
        <v>0.23472222222335404</v>
      </c>
    </row>
    <row r="437" spans="1:17">
      <c r="A437" s="159">
        <f t="shared" si="13"/>
        <v>435</v>
      </c>
      <c r="B437" s="138" t="s">
        <v>1344</v>
      </c>
      <c r="C437" s="160" t="s">
        <v>1157</v>
      </c>
      <c r="D437" s="160" t="s">
        <v>269</v>
      </c>
      <c r="E437" s="87" t="s">
        <v>538</v>
      </c>
      <c r="F437" s="161">
        <v>1403.82</v>
      </c>
      <c r="G437" s="122">
        <v>45321.411111111112</v>
      </c>
      <c r="H437" s="122">
        <v>45321.645833333336</v>
      </c>
      <c r="I437" s="87" t="s">
        <v>539</v>
      </c>
      <c r="J437" s="123" t="s">
        <v>607</v>
      </c>
      <c r="K437" s="190" t="s">
        <v>1432</v>
      </c>
      <c r="L437" s="115" t="s">
        <v>1346</v>
      </c>
      <c r="M437" s="135" t="s">
        <v>1493</v>
      </c>
      <c r="N437" s="87"/>
      <c r="O437" s="87"/>
      <c r="P437" s="138"/>
      <c r="Q437" s="174">
        <f t="shared" si="12"/>
        <v>0.23472222222335404</v>
      </c>
    </row>
    <row r="438" spans="1:17">
      <c r="A438" s="159">
        <f t="shared" si="13"/>
        <v>436</v>
      </c>
      <c r="B438" s="138" t="s">
        <v>1344</v>
      </c>
      <c r="C438" s="160" t="s">
        <v>1268</v>
      </c>
      <c r="D438" s="160" t="s">
        <v>269</v>
      </c>
      <c r="E438" s="87" t="s">
        <v>538</v>
      </c>
      <c r="F438" s="161">
        <v>2781.9</v>
      </c>
      <c r="G438" s="122">
        <v>45321.411111111112</v>
      </c>
      <c r="H438" s="122">
        <v>45321.645833333336</v>
      </c>
      <c r="I438" s="87" t="s">
        <v>539</v>
      </c>
      <c r="J438" s="123" t="s">
        <v>607</v>
      </c>
      <c r="K438" s="190" t="s">
        <v>1432</v>
      </c>
      <c r="L438" s="115" t="s">
        <v>1346</v>
      </c>
      <c r="M438" s="135" t="s">
        <v>1493</v>
      </c>
      <c r="N438" s="87"/>
      <c r="O438" s="87"/>
      <c r="P438" s="138"/>
      <c r="Q438" s="174">
        <f t="shared" si="12"/>
        <v>0.23472222222335404</v>
      </c>
    </row>
    <row r="439" spans="1:17">
      <c r="A439" s="159">
        <f t="shared" si="13"/>
        <v>437</v>
      </c>
      <c r="B439" s="138" t="s">
        <v>1344</v>
      </c>
      <c r="C439" s="160" t="s">
        <v>943</v>
      </c>
      <c r="D439" s="160" t="s">
        <v>269</v>
      </c>
      <c r="E439" s="87" t="s">
        <v>538</v>
      </c>
      <c r="F439" s="161">
        <v>84</v>
      </c>
      <c r="G439" s="122">
        <v>45321.411111111112</v>
      </c>
      <c r="H439" s="122">
        <v>45321.645833333336</v>
      </c>
      <c r="I439" s="87" t="s">
        <v>539</v>
      </c>
      <c r="J439" s="123" t="s">
        <v>607</v>
      </c>
      <c r="K439" s="190" t="s">
        <v>1432</v>
      </c>
      <c r="L439" s="115" t="s">
        <v>1346</v>
      </c>
      <c r="M439" s="135" t="s">
        <v>1493</v>
      </c>
      <c r="N439" s="87"/>
      <c r="O439" s="87"/>
      <c r="P439" s="138"/>
      <c r="Q439" s="174">
        <f t="shared" si="12"/>
        <v>0.23472222222335404</v>
      </c>
    </row>
    <row r="440" spans="1:17">
      <c r="A440" s="159">
        <f t="shared" si="13"/>
        <v>438</v>
      </c>
      <c r="B440" s="138" t="s">
        <v>1344</v>
      </c>
      <c r="C440" s="160" t="s">
        <v>92</v>
      </c>
      <c r="D440" s="160" t="s">
        <v>269</v>
      </c>
      <c r="E440" s="87" t="s">
        <v>538</v>
      </c>
      <c r="F440" s="161">
        <v>135</v>
      </c>
      <c r="G440" s="122">
        <v>45321.411111111112</v>
      </c>
      <c r="H440" s="122">
        <v>45321.645833333336</v>
      </c>
      <c r="I440" s="87" t="s">
        <v>539</v>
      </c>
      <c r="J440" s="123" t="s">
        <v>607</v>
      </c>
      <c r="K440" s="190" t="s">
        <v>1432</v>
      </c>
      <c r="L440" s="115" t="s">
        <v>1346</v>
      </c>
      <c r="M440" s="135" t="s">
        <v>1493</v>
      </c>
      <c r="N440" s="87"/>
      <c r="O440" s="87"/>
      <c r="P440" s="138"/>
      <c r="Q440" s="174">
        <f t="shared" si="12"/>
        <v>0.23472222222335404</v>
      </c>
    </row>
    <row r="441" spans="1:17">
      <c r="A441" s="159">
        <f t="shared" si="13"/>
        <v>439</v>
      </c>
      <c r="B441" s="138" t="s">
        <v>1344</v>
      </c>
      <c r="C441" s="160" t="s">
        <v>93</v>
      </c>
      <c r="D441" s="160" t="s">
        <v>269</v>
      </c>
      <c r="E441" s="87" t="s">
        <v>538</v>
      </c>
      <c r="F441" s="161">
        <v>734.4</v>
      </c>
      <c r="G441" s="122">
        <v>45321.411111111112</v>
      </c>
      <c r="H441" s="122">
        <v>45321.645833333336</v>
      </c>
      <c r="I441" s="87" t="s">
        <v>539</v>
      </c>
      <c r="J441" s="123" t="s">
        <v>607</v>
      </c>
      <c r="K441" s="190" t="s">
        <v>1432</v>
      </c>
      <c r="L441" s="115" t="s">
        <v>1346</v>
      </c>
      <c r="M441" s="135" t="s">
        <v>1493</v>
      </c>
      <c r="N441" s="87"/>
      <c r="O441" s="87"/>
      <c r="P441" s="138"/>
      <c r="Q441" s="174">
        <f t="shared" si="12"/>
        <v>0.23472222222335404</v>
      </c>
    </row>
    <row r="442" spans="1:17">
      <c r="A442" s="159">
        <f t="shared" si="13"/>
        <v>440</v>
      </c>
      <c r="B442" s="138" t="s">
        <v>1344</v>
      </c>
      <c r="C442" s="160" t="s">
        <v>834</v>
      </c>
      <c r="D442" s="160" t="s">
        <v>269</v>
      </c>
      <c r="E442" s="87" t="s">
        <v>538</v>
      </c>
      <c r="F442" s="161">
        <v>83.7</v>
      </c>
      <c r="G442" s="122">
        <v>45321.411111111112</v>
      </c>
      <c r="H442" s="122">
        <v>45321.645833333336</v>
      </c>
      <c r="I442" s="87" t="s">
        <v>539</v>
      </c>
      <c r="J442" s="123" t="s">
        <v>607</v>
      </c>
      <c r="K442" s="190" t="s">
        <v>1432</v>
      </c>
      <c r="L442" s="115" t="s">
        <v>1346</v>
      </c>
      <c r="M442" s="135" t="s">
        <v>1493</v>
      </c>
      <c r="N442" s="87"/>
      <c r="O442" s="87"/>
      <c r="P442" s="138"/>
      <c r="Q442" s="174">
        <f t="shared" si="12"/>
        <v>0.23472222222335404</v>
      </c>
    </row>
    <row r="443" spans="1:17">
      <c r="A443" s="159">
        <f t="shared" si="13"/>
        <v>441</v>
      </c>
      <c r="B443" s="138" t="s">
        <v>1344</v>
      </c>
      <c r="C443" s="160" t="s">
        <v>835</v>
      </c>
      <c r="D443" s="160" t="s">
        <v>269</v>
      </c>
      <c r="E443" s="87" t="s">
        <v>538</v>
      </c>
      <c r="F443" s="161">
        <v>142.19999999999999</v>
      </c>
      <c r="G443" s="122">
        <v>45321.411111111112</v>
      </c>
      <c r="H443" s="122">
        <v>45321.645833333336</v>
      </c>
      <c r="I443" s="87" t="s">
        <v>539</v>
      </c>
      <c r="J443" s="123" t="s">
        <v>607</v>
      </c>
      <c r="K443" s="190" t="s">
        <v>1432</v>
      </c>
      <c r="L443" s="115" t="s">
        <v>1346</v>
      </c>
      <c r="M443" s="135" t="s">
        <v>1493</v>
      </c>
      <c r="N443" s="87"/>
      <c r="O443" s="87"/>
      <c r="P443" s="138"/>
      <c r="Q443" s="174">
        <f t="shared" si="12"/>
        <v>0.23472222222335404</v>
      </c>
    </row>
    <row r="444" spans="1:17">
      <c r="A444" s="159">
        <f t="shared" si="13"/>
        <v>442</v>
      </c>
      <c r="B444" s="138" t="s">
        <v>1344</v>
      </c>
      <c r="C444" s="160" t="s">
        <v>848</v>
      </c>
      <c r="D444" s="160" t="s">
        <v>269</v>
      </c>
      <c r="E444" s="87" t="s">
        <v>538</v>
      </c>
      <c r="F444" s="161">
        <v>159.36000000000001</v>
      </c>
      <c r="G444" s="122">
        <v>45321.411111111112</v>
      </c>
      <c r="H444" s="122">
        <v>45321.645833333336</v>
      </c>
      <c r="I444" s="87" t="s">
        <v>539</v>
      </c>
      <c r="J444" s="123" t="s">
        <v>607</v>
      </c>
      <c r="K444" s="190" t="s">
        <v>1432</v>
      </c>
      <c r="L444" s="115" t="s">
        <v>1346</v>
      </c>
      <c r="M444" s="135" t="s">
        <v>1493</v>
      </c>
      <c r="N444" s="87"/>
      <c r="O444" s="87"/>
      <c r="P444" s="138"/>
      <c r="Q444" s="174">
        <f t="shared" si="12"/>
        <v>0.23472222222335404</v>
      </c>
    </row>
    <row r="445" spans="1:17">
      <c r="A445" s="159">
        <f t="shared" si="13"/>
        <v>443</v>
      </c>
      <c r="B445" s="138" t="s">
        <v>1344</v>
      </c>
      <c r="C445" s="160" t="s">
        <v>849</v>
      </c>
      <c r="D445" s="160" t="s">
        <v>269</v>
      </c>
      <c r="E445" s="87" t="s">
        <v>538</v>
      </c>
      <c r="F445" s="161">
        <v>89.6</v>
      </c>
      <c r="G445" s="122">
        <v>45321.411111111112</v>
      </c>
      <c r="H445" s="122">
        <v>45321.645833333336</v>
      </c>
      <c r="I445" s="87" t="s">
        <v>539</v>
      </c>
      <c r="J445" s="123" t="s">
        <v>607</v>
      </c>
      <c r="K445" s="190" t="s">
        <v>1432</v>
      </c>
      <c r="L445" s="115" t="s">
        <v>1346</v>
      </c>
      <c r="M445" s="135" t="s">
        <v>1493</v>
      </c>
      <c r="N445" s="87"/>
      <c r="O445" s="87"/>
      <c r="P445" s="138"/>
      <c r="Q445" s="174">
        <f t="shared" si="12"/>
        <v>0.23472222222335404</v>
      </c>
    </row>
    <row r="446" spans="1:17">
      <c r="A446" s="159">
        <f t="shared" si="13"/>
        <v>444</v>
      </c>
      <c r="B446" s="138" t="s">
        <v>1344</v>
      </c>
      <c r="C446" s="160" t="s">
        <v>796</v>
      </c>
      <c r="D446" s="160" t="s">
        <v>269</v>
      </c>
      <c r="E446" s="87" t="s">
        <v>538</v>
      </c>
      <c r="F446" s="161">
        <v>161.69999999999999</v>
      </c>
      <c r="G446" s="122">
        <v>45321.411111111112</v>
      </c>
      <c r="H446" s="122">
        <v>45321.645833333336</v>
      </c>
      <c r="I446" s="87" t="s">
        <v>539</v>
      </c>
      <c r="J446" s="123" t="s">
        <v>607</v>
      </c>
      <c r="K446" s="190" t="s">
        <v>1432</v>
      </c>
      <c r="L446" s="115" t="s">
        <v>1346</v>
      </c>
      <c r="M446" s="135" t="s">
        <v>1493</v>
      </c>
      <c r="N446" s="87"/>
      <c r="O446" s="87"/>
      <c r="P446" s="138"/>
      <c r="Q446" s="174">
        <f t="shared" si="12"/>
        <v>0.23472222222335404</v>
      </c>
    </row>
    <row r="447" spans="1:17">
      <c r="A447" s="159">
        <f t="shared" si="13"/>
        <v>445</v>
      </c>
      <c r="B447" s="138" t="s">
        <v>1344</v>
      </c>
      <c r="C447" s="160" t="s">
        <v>797</v>
      </c>
      <c r="D447" s="160" t="s">
        <v>269</v>
      </c>
      <c r="E447" s="87" t="s">
        <v>538</v>
      </c>
      <c r="F447" s="161">
        <v>198.1</v>
      </c>
      <c r="G447" s="122">
        <v>45321.411111111112</v>
      </c>
      <c r="H447" s="122">
        <v>45321.645833333336</v>
      </c>
      <c r="I447" s="87" t="s">
        <v>539</v>
      </c>
      <c r="J447" s="123" t="s">
        <v>607</v>
      </c>
      <c r="K447" s="190" t="s">
        <v>1432</v>
      </c>
      <c r="L447" s="115" t="s">
        <v>1346</v>
      </c>
      <c r="M447" s="135" t="s">
        <v>1493</v>
      </c>
      <c r="N447" s="87"/>
      <c r="O447" s="87"/>
      <c r="P447" s="138"/>
      <c r="Q447" s="174">
        <f t="shared" si="12"/>
        <v>0.23472222222335404</v>
      </c>
    </row>
    <row r="448" spans="1:17">
      <c r="A448" s="159">
        <f t="shared" si="13"/>
        <v>446</v>
      </c>
      <c r="B448" s="138" t="s">
        <v>1344</v>
      </c>
      <c r="C448" s="160" t="s">
        <v>877</v>
      </c>
      <c r="D448" s="160" t="s">
        <v>269</v>
      </c>
      <c r="E448" s="87" t="s">
        <v>538</v>
      </c>
      <c r="F448" s="161" t="e">
        <v>#N/A</v>
      </c>
      <c r="G448" s="122">
        <v>45321.411111111112</v>
      </c>
      <c r="H448" s="122">
        <v>45321.645833333336</v>
      </c>
      <c r="I448" s="87" t="s">
        <v>539</v>
      </c>
      <c r="J448" s="123" t="s">
        <v>607</v>
      </c>
      <c r="K448" s="190" t="s">
        <v>1432</v>
      </c>
      <c r="L448" s="115" t="s">
        <v>1346</v>
      </c>
      <c r="M448" s="135" t="s">
        <v>1493</v>
      </c>
      <c r="N448" s="87"/>
      <c r="O448" s="87"/>
      <c r="P448" s="138"/>
      <c r="Q448" s="174">
        <f t="shared" si="12"/>
        <v>0.23472222222335404</v>
      </c>
    </row>
    <row r="449" spans="1:17">
      <c r="A449" s="159">
        <f t="shared" si="13"/>
        <v>447</v>
      </c>
      <c r="B449" s="138" t="s">
        <v>1344</v>
      </c>
      <c r="C449" s="160" t="s">
        <v>99</v>
      </c>
      <c r="D449" s="160" t="s">
        <v>269</v>
      </c>
      <c r="E449" s="87" t="s">
        <v>538</v>
      </c>
      <c r="F449" s="161">
        <v>246.4</v>
      </c>
      <c r="G449" s="122">
        <v>45321.411111111112</v>
      </c>
      <c r="H449" s="122">
        <v>45321.5625</v>
      </c>
      <c r="I449" s="87" t="s">
        <v>539</v>
      </c>
      <c r="J449" s="123" t="s">
        <v>607</v>
      </c>
      <c r="K449" s="190" t="s">
        <v>1432</v>
      </c>
      <c r="L449" s="115" t="s">
        <v>1346</v>
      </c>
      <c r="M449" s="135" t="s">
        <v>1493</v>
      </c>
      <c r="N449" s="87"/>
      <c r="O449" s="87"/>
      <c r="P449" s="138"/>
      <c r="Q449" s="174">
        <f t="shared" si="12"/>
        <v>0.15138888888759539</v>
      </c>
    </row>
    <row r="450" spans="1:17">
      <c r="A450" s="159">
        <f t="shared" si="13"/>
        <v>448</v>
      </c>
      <c r="B450" s="138" t="s">
        <v>1344</v>
      </c>
      <c r="C450" s="160" t="s">
        <v>683</v>
      </c>
      <c r="D450" s="160" t="s">
        <v>269</v>
      </c>
      <c r="E450" s="87" t="s">
        <v>538</v>
      </c>
      <c r="F450" s="161">
        <v>105.6</v>
      </c>
      <c r="G450" s="122">
        <v>45321.411111111112</v>
      </c>
      <c r="H450" s="122">
        <v>45321.5625</v>
      </c>
      <c r="I450" s="87" t="s">
        <v>539</v>
      </c>
      <c r="J450" s="123" t="s">
        <v>607</v>
      </c>
      <c r="K450" s="190" t="s">
        <v>1432</v>
      </c>
      <c r="L450" s="115" t="s">
        <v>1346</v>
      </c>
      <c r="M450" s="135" t="s">
        <v>1493</v>
      </c>
      <c r="N450" s="87"/>
      <c r="O450" s="87"/>
      <c r="P450" s="138"/>
      <c r="Q450" s="174">
        <f t="shared" si="12"/>
        <v>0.15138888888759539</v>
      </c>
    </row>
    <row r="451" spans="1:17">
      <c r="A451" s="159">
        <f t="shared" si="13"/>
        <v>449</v>
      </c>
      <c r="B451" s="138" t="s">
        <v>1344</v>
      </c>
      <c r="C451" s="160" t="s">
        <v>929</v>
      </c>
      <c r="D451" s="160" t="s">
        <v>269</v>
      </c>
      <c r="E451" s="87" t="s">
        <v>538</v>
      </c>
      <c r="F451" s="161">
        <v>118.8</v>
      </c>
      <c r="G451" s="122">
        <v>45321.411111111112</v>
      </c>
      <c r="H451" s="122">
        <v>45321.5625</v>
      </c>
      <c r="I451" s="87" t="s">
        <v>539</v>
      </c>
      <c r="J451" s="123" t="s">
        <v>607</v>
      </c>
      <c r="K451" s="190" t="s">
        <v>1432</v>
      </c>
      <c r="L451" s="115" t="s">
        <v>1346</v>
      </c>
      <c r="M451" s="135" t="s">
        <v>1493</v>
      </c>
      <c r="N451" s="87"/>
      <c r="O451" s="87"/>
      <c r="P451" s="138"/>
      <c r="Q451" s="174">
        <f t="shared" si="12"/>
        <v>0.15138888888759539</v>
      </c>
    </row>
    <row r="452" spans="1:17">
      <c r="A452" s="159">
        <f t="shared" si="13"/>
        <v>450</v>
      </c>
      <c r="B452" s="138" t="s">
        <v>1344</v>
      </c>
      <c r="C452" s="160" t="s">
        <v>103</v>
      </c>
      <c r="D452" s="160" t="s">
        <v>269</v>
      </c>
      <c r="E452" s="87" t="s">
        <v>538</v>
      </c>
      <c r="F452" s="161">
        <v>239.2</v>
      </c>
      <c r="G452" s="122">
        <v>45321.411111111112</v>
      </c>
      <c r="H452" s="122">
        <v>45321.5625</v>
      </c>
      <c r="I452" s="87" t="s">
        <v>539</v>
      </c>
      <c r="J452" s="123" t="s">
        <v>607</v>
      </c>
      <c r="K452" s="190" t="s">
        <v>1432</v>
      </c>
      <c r="L452" s="115" t="s">
        <v>1346</v>
      </c>
      <c r="M452" s="135" t="s">
        <v>1493</v>
      </c>
      <c r="N452" s="87"/>
      <c r="O452" s="87"/>
      <c r="P452" s="138"/>
      <c r="Q452" s="174">
        <f t="shared" ref="Q452:Q515" si="14">H452-G452</f>
        <v>0.15138888888759539</v>
      </c>
    </row>
    <row r="453" spans="1:17">
      <c r="A453" s="159">
        <f t="shared" ref="A453:A516" si="15">A452+1</f>
        <v>451</v>
      </c>
      <c r="B453" s="138" t="s">
        <v>1344</v>
      </c>
      <c r="C453" s="160" t="s">
        <v>895</v>
      </c>
      <c r="D453" s="160" t="s">
        <v>269</v>
      </c>
      <c r="E453" s="87" t="s">
        <v>538</v>
      </c>
      <c r="F453" s="161">
        <v>219</v>
      </c>
      <c r="G453" s="122">
        <v>45321.411111111112</v>
      </c>
      <c r="H453" s="122">
        <v>45321.5625</v>
      </c>
      <c r="I453" s="87" t="s">
        <v>539</v>
      </c>
      <c r="J453" s="123" t="s">
        <v>607</v>
      </c>
      <c r="K453" s="190" t="s">
        <v>1432</v>
      </c>
      <c r="L453" s="115" t="s">
        <v>1346</v>
      </c>
      <c r="M453" s="135" t="s">
        <v>1493</v>
      </c>
      <c r="N453" s="87"/>
      <c r="O453" s="87"/>
      <c r="P453" s="138"/>
      <c r="Q453" s="174">
        <f t="shared" si="14"/>
        <v>0.15138888888759539</v>
      </c>
    </row>
    <row r="454" spans="1:17">
      <c r="A454" s="159">
        <f t="shared" si="15"/>
        <v>452</v>
      </c>
      <c r="B454" s="138" t="s">
        <v>1344</v>
      </c>
      <c r="C454" s="160" t="s">
        <v>922</v>
      </c>
      <c r="D454" s="160" t="s">
        <v>269</v>
      </c>
      <c r="E454" s="87" t="s">
        <v>538</v>
      </c>
      <c r="F454" s="161">
        <v>227.95</v>
      </c>
      <c r="G454" s="122">
        <v>45321.411111111112</v>
      </c>
      <c r="H454" s="122">
        <v>45321.5625</v>
      </c>
      <c r="I454" s="87" t="s">
        <v>539</v>
      </c>
      <c r="J454" s="123" t="s">
        <v>607</v>
      </c>
      <c r="K454" s="190" t="s">
        <v>1432</v>
      </c>
      <c r="L454" s="115" t="s">
        <v>1346</v>
      </c>
      <c r="M454" s="135" t="s">
        <v>1493</v>
      </c>
      <c r="N454" s="87"/>
      <c r="O454" s="87"/>
      <c r="P454" s="138"/>
      <c r="Q454" s="174">
        <f t="shared" si="14"/>
        <v>0.15138888888759539</v>
      </c>
    </row>
    <row r="455" spans="1:17">
      <c r="A455" s="159">
        <f t="shared" si="15"/>
        <v>453</v>
      </c>
      <c r="B455" s="138" t="s">
        <v>1344</v>
      </c>
      <c r="C455" s="160" t="s">
        <v>1018</v>
      </c>
      <c r="D455" s="160" t="s">
        <v>269</v>
      </c>
      <c r="E455" s="87" t="s">
        <v>538</v>
      </c>
      <c r="F455" s="161">
        <v>468</v>
      </c>
      <c r="G455" s="122">
        <v>45321.411111111112</v>
      </c>
      <c r="H455" s="122">
        <v>45321.5625</v>
      </c>
      <c r="I455" s="87" t="s">
        <v>539</v>
      </c>
      <c r="J455" s="123" t="s">
        <v>607</v>
      </c>
      <c r="K455" s="190" t="s">
        <v>1432</v>
      </c>
      <c r="L455" s="115" t="s">
        <v>1346</v>
      </c>
      <c r="M455" s="135" t="s">
        <v>1493</v>
      </c>
      <c r="N455" s="87"/>
      <c r="O455" s="87"/>
      <c r="P455" s="138"/>
      <c r="Q455" s="174">
        <f t="shared" si="14"/>
        <v>0.15138888888759539</v>
      </c>
    </row>
    <row r="456" spans="1:17">
      <c r="A456" s="159">
        <f t="shared" si="15"/>
        <v>454</v>
      </c>
      <c r="B456" s="138" t="s">
        <v>1344</v>
      </c>
      <c r="C456" s="160" t="s">
        <v>1169</v>
      </c>
      <c r="D456" s="160" t="s">
        <v>269</v>
      </c>
      <c r="E456" s="87" t="s">
        <v>538</v>
      </c>
      <c r="F456" s="161">
        <v>100</v>
      </c>
      <c r="G456" s="122">
        <v>45321.411111111112</v>
      </c>
      <c r="H456" s="122">
        <v>45321.5625</v>
      </c>
      <c r="I456" s="87" t="s">
        <v>539</v>
      </c>
      <c r="J456" s="123" t="s">
        <v>607</v>
      </c>
      <c r="K456" s="190" t="s">
        <v>1432</v>
      </c>
      <c r="L456" s="115" t="s">
        <v>1346</v>
      </c>
      <c r="M456" s="135" t="s">
        <v>1493</v>
      </c>
      <c r="N456" s="87"/>
      <c r="O456" s="87"/>
      <c r="P456" s="138"/>
      <c r="Q456" s="174">
        <f t="shared" si="14"/>
        <v>0.15138888888759539</v>
      </c>
    </row>
    <row r="457" spans="1:17">
      <c r="A457" s="159">
        <f t="shared" si="15"/>
        <v>455</v>
      </c>
      <c r="B457" s="138" t="s">
        <v>1344</v>
      </c>
      <c r="C457" s="160" t="s">
        <v>841</v>
      </c>
      <c r="D457" s="160" t="s">
        <v>269</v>
      </c>
      <c r="E457" s="87" t="s">
        <v>538</v>
      </c>
      <c r="F457" s="161">
        <v>272</v>
      </c>
      <c r="G457" s="122">
        <v>45321.411111111112</v>
      </c>
      <c r="H457" s="122">
        <v>45321.5625</v>
      </c>
      <c r="I457" s="87" t="s">
        <v>539</v>
      </c>
      <c r="J457" s="123" t="s">
        <v>607</v>
      </c>
      <c r="K457" s="190" t="s">
        <v>1432</v>
      </c>
      <c r="L457" s="115" t="s">
        <v>1346</v>
      </c>
      <c r="M457" s="135" t="s">
        <v>1493</v>
      </c>
      <c r="N457" s="87"/>
      <c r="O457" s="87"/>
      <c r="P457" s="138"/>
      <c r="Q457" s="174">
        <f t="shared" si="14"/>
        <v>0.15138888888759539</v>
      </c>
    </row>
    <row r="458" spans="1:17">
      <c r="A458" s="159">
        <f t="shared" si="15"/>
        <v>456</v>
      </c>
      <c r="B458" s="138" t="s">
        <v>1344</v>
      </c>
      <c r="C458" s="160" t="s">
        <v>707</v>
      </c>
      <c r="D458" s="160" t="s">
        <v>269</v>
      </c>
      <c r="E458" s="87" t="s">
        <v>538</v>
      </c>
      <c r="F458" s="161">
        <v>147.6</v>
      </c>
      <c r="G458" s="122">
        <v>45321.411111111112</v>
      </c>
      <c r="H458" s="122">
        <v>45321.645833333336</v>
      </c>
      <c r="I458" s="87" t="s">
        <v>539</v>
      </c>
      <c r="J458" s="123" t="s">
        <v>607</v>
      </c>
      <c r="K458" s="190" t="s">
        <v>1432</v>
      </c>
      <c r="L458" s="115" t="s">
        <v>1346</v>
      </c>
      <c r="M458" s="135" t="s">
        <v>1493</v>
      </c>
      <c r="N458" s="138"/>
      <c r="O458" s="138"/>
      <c r="P458" s="138"/>
      <c r="Q458" s="174">
        <f t="shared" si="14"/>
        <v>0.23472222222335404</v>
      </c>
    </row>
    <row r="459" spans="1:17">
      <c r="A459" s="159">
        <f t="shared" si="15"/>
        <v>457</v>
      </c>
      <c r="B459" s="138" t="s">
        <v>1344</v>
      </c>
      <c r="C459" s="160" t="s">
        <v>812</v>
      </c>
      <c r="D459" s="160" t="s">
        <v>269</v>
      </c>
      <c r="E459" s="87" t="s">
        <v>538</v>
      </c>
      <c r="F459" s="161">
        <v>243.6</v>
      </c>
      <c r="G459" s="122">
        <v>45321.411111111112</v>
      </c>
      <c r="H459" s="122">
        <v>45321.645833333336</v>
      </c>
      <c r="I459" s="87" t="s">
        <v>539</v>
      </c>
      <c r="J459" s="123" t="s">
        <v>607</v>
      </c>
      <c r="K459" s="190" t="s">
        <v>1432</v>
      </c>
      <c r="L459" s="115" t="s">
        <v>1346</v>
      </c>
      <c r="M459" s="135" t="s">
        <v>1493</v>
      </c>
      <c r="N459" s="138"/>
      <c r="O459" s="138"/>
      <c r="P459" s="138"/>
      <c r="Q459" s="174">
        <f t="shared" si="14"/>
        <v>0.23472222222335404</v>
      </c>
    </row>
    <row r="460" spans="1:17">
      <c r="A460" s="159">
        <f t="shared" si="15"/>
        <v>458</v>
      </c>
      <c r="B460" s="138" t="s">
        <v>1344</v>
      </c>
      <c r="C460" s="160" t="s">
        <v>811</v>
      </c>
      <c r="D460" s="160" t="s">
        <v>269</v>
      </c>
      <c r="E460" s="87" t="s">
        <v>538</v>
      </c>
      <c r="F460" s="161">
        <v>155.4</v>
      </c>
      <c r="G460" s="122">
        <v>45321.411111111112</v>
      </c>
      <c r="H460" s="122">
        <v>45321.645833333336</v>
      </c>
      <c r="I460" s="87" t="s">
        <v>539</v>
      </c>
      <c r="J460" s="123" t="s">
        <v>607</v>
      </c>
      <c r="K460" s="190" t="s">
        <v>1432</v>
      </c>
      <c r="L460" s="115" t="s">
        <v>1346</v>
      </c>
      <c r="M460" s="135" t="s">
        <v>1493</v>
      </c>
      <c r="N460" s="138"/>
      <c r="O460" s="138"/>
      <c r="P460" s="138"/>
      <c r="Q460" s="174">
        <f t="shared" si="14"/>
        <v>0.23472222222335404</v>
      </c>
    </row>
    <row r="461" spans="1:17">
      <c r="A461" s="159">
        <f t="shared" si="15"/>
        <v>459</v>
      </c>
      <c r="B461" s="138" t="s">
        <v>1344</v>
      </c>
      <c r="C461" s="160" t="s">
        <v>790</v>
      </c>
      <c r="D461" s="160" t="s">
        <v>269</v>
      </c>
      <c r="E461" s="87" t="s">
        <v>538</v>
      </c>
      <c r="F461" s="161">
        <v>165.33</v>
      </c>
      <c r="G461" s="122">
        <v>45321.411111111112</v>
      </c>
      <c r="H461" s="122">
        <v>45321.645833333336</v>
      </c>
      <c r="I461" s="87" t="s">
        <v>539</v>
      </c>
      <c r="J461" s="123" t="s">
        <v>607</v>
      </c>
      <c r="K461" s="190" t="s">
        <v>1432</v>
      </c>
      <c r="L461" s="115" t="s">
        <v>1346</v>
      </c>
      <c r="M461" s="135" t="s">
        <v>1493</v>
      </c>
      <c r="N461" s="138"/>
      <c r="O461" s="138"/>
      <c r="P461" s="138"/>
      <c r="Q461" s="174">
        <f t="shared" si="14"/>
        <v>0.23472222222335404</v>
      </c>
    </row>
    <row r="462" spans="1:17">
      <c r="A462" s="159">
        <f t="shared" si="15"/>
        <v>460</v>
      </c>
      <c r="B462" s="138" t="s">
        <v>1344</v>
      </c>
      <c r="C462" s="160" t="s">
        <v>106</v>
      </c>
      <c r="D462" s="160" t="s">
        <v>269</v>
      </c>
      <c r="E462" s="87" t="s">
        <v>538</v>
      </c>
      <c r="F462" s="161">
        <v>410</v>
      </c>
      <c r="G462" s="122">
        <v>45321.411111111112</v>
      </c>
      <c r="H462" s="122">
        <v>45321.645833333336</v>
      </c>
      <c r="I462" s="87" t="s">
        <v>539</v>
      </c>
      <c r="J462" s="123" t="s">
        <v>607</v>
      </c>
      <c r="K462" s="190" t="s">
        <v>1432</v>
      </c>
      <c r="L462" s="115" t="s">
        <v>1346</v>
      </c>
      <c r="M462" s="135" t="s">
        <v>1493</v>
      </c>
      <c r="N462" s="138"/>
      <c r="O462" s="138"/>
      <c r="P462" s="138"/>
      <c r="Q462" s="174">
        <f t="shared" si="14"/>
        <v>0.23472222222335404</v>
      </c>
    </row>
    <row r="463" spans="1:17">
      <c r="A463" s="159">
        <f t="shared" si="15"/>
        <v>461</v>
      </c>
      <c r="B463" s="138" t="s">
        <v>1344</v>
      </c>
      <c r="C463" s="160" t="s">
        <v>107</v>
      </c>
      <c r="D463" s="160" t="s">
        <v>269</v>
      </c>
      <c r="E463" s="87" t="s">
        <v>538</v>
      </c>
      <c r="F463" s="161">
        <v>820.26</v>
      </c>
      <c r="G463" s="122">
        <v>45321.411111111112</v>
      </c>
      <c r="H463" s="122">
        <v>45321.645833333336</v>
      </c>
      <c r="I463" s="87" t="s">
        <v>539</v>
      </c>
      <c r="J463" s="123" t="s">
        <v>607</v>
      </c>
      <c r="K463" s="190" t="s">
        <v>1432</v>
      </c>
      <c r="L463" s="115" t="s">
        <v>1346</v>
      </c>
      <c r="M463" s="135" t="s">
        <v>1493</v>
      </c>
      <c r="N463" s="138"/>
      <c r="O463" s="138"/>
      <c r="P463" s="138"/>
      <c r="Q463" s="174">
        <f t="shared" si="14"/>
        <v>0.23472222222335404</v>
      </c>
    </row>
    <row r="464" spans="1:17">
      <c r="A464" s="159">
        <f t="shared" si="15"/>
        <v>462</v>
      </c>
      <c r="B464" s="138" t="s">
        <v>1344</v>
      </c>
      <c r="C464" s="160" t="s">
        <v>3</v>
      </c>
      <c r="D464" s="160" t="s">
        <v>118</v>
      </c>
      <c r="E464" s="87" t="s">
        <v>538</v>
      </c>
      <c r="F464" s="161">
        <v>206.64</v>
      </c>
      <c r="G464" s="122">
        <v>45321.411111111112</v>
      </c>
      <c r="H464" s="122">
        <v>45321.645833333336</v>
      </c>
      <c r="I464" s="87" t="s">
        <v>539</v>
      </c>
      <c r="J464" s="123" t="s">
        <v>607</v>
      </c>
      <c r="K464" s="190" t="s">
        <v>1432</v>
      </c>
      <c r="L464" s="115" t="s">
        <v>1346</v>
      </c>
      <c r="M464" s="135" t="s">
        <v>1493</v>
      </c>
      <c r="N464" s="138"/>
      <c r="O464" s="138"/>
      <c r="P464" s="138"/>
      <c r="Q464" s="174">
        <f t="shared" si="14"/>
        <v>0.23472222222335404</v>
      </c>
    </row>
    <row r="465" spans="1:17">
      <c r="A465" s="159">
        <f t="shared" si="15"/>
        <v>463</v>
      </c>
      <c r="B465" s="138" t="s">
        <v>1344</v>
      </c>
      <c r="C465" s="160" t="s">
        <v>295</v>
      </c>
      <c r="D465" s="160" t="s">
        <v>118</v>
      </c>
      <c r="E465" s="87" t="s">
        <v>538</v>
      </c>
      <c r="F465" s="161">
        <v>129.75</v>
      </c>
      <c r="G465" s="122">
        <v>45321.411111111112</v>
      </c>
      <c r="H465" s="122">
        <v>45321.645833333336</v>
      </c>
      <c r="I465" s="87" t="s">
        <v>539</v>
      </c>
      <c r="J465" s="123" t="s">
        <v>607</v>
      </c>
      <c r="K465" s="190" t="s">
        <v>1432</v>
      </c>
      <c r="L465" s="115" t="s">
        <v>1346</v>
      </c>
      <c r="M465" s="135" t="s">
        <v>1493</v>
      </c>
      <c r="N465" s="138"/>
      <c r="O465" s="138"/>
      <c r="P465" s="138"/>
      <c r="Q465" s="174">
        <f t="shared" si="14"/>
        <v>0.23472222222335404</v>
      </c>
    </row>
    <row r="466" spans="1:17">
      <c r="A466" s="159">
        <f t="shared" si="15"/>
        <v>464</v>
      </c>
      <c r="B466" s="138" t="s">
        <v>1344</v>
      </c>
      <c r="C466" s="160" t="s">
        <v>6</v>
      </c>
      <c r="D466" s="160" t="s">
        <v>118</v>
      </c>
      <c r="E466" s="87" t="s">
        <v>538</v>
      </c>
      <c r="F466" s="161">
        <v>321.64</v>
      </c>
      <c r="G466" s="122">
        <v>45321.411111111112</v>
      </c>
      <c r="H466" s="122">
        <v>45321.645833333336</v>
      </c>
      <c r="I466" s="87" t="s">
        <v>539</v>
      </c>
      <c r="J466" s="123" t="s">
        <v>607</v>
      </c>
      <c r="K466" s="190" t="s">
        <v>1432</v>
      </c>
      <c r="L466" s="115" t="s">
        <v>1346</v>
      </c>
      <c r="M466" s="135" t="s">
        <v>1493</v>
      </c>
      <c r="N466" s="138"/>
      <c r="O466" s="138"/>
      <c r="P466" s="138"/>
      <c r="Q466" s="174">
        <f t="shared" si="14"/>
        <v>0.23472222222335404</v>
      </c>
    </row>
    <row r="467" spans="1:17">
      <c r="A467" s="159">
        <f t="shared" si="15"/>
        <v>465</v>
      </c>
      <c r="B467" s="138" t="s">
        <v>1344</v>
      </c>
      <c r="C467" s="160" t="s">
        <v>297</v>
      </c>
      <c r="D467" s="160" t="s">
        <v>118</v>
      </c>
      <c r="E467" s="87" t="s">
        <v>538</v>
      </c>
      <c r="F467" s="161">
        <v>147</v>
      </c>
      <c r="G467" s="122">
        <v>45321.411111111112</v>
      </c>
      <c r="H467" s="122">
        <v>45321.645833333336</v>
      </c>
      <c r="I467" s="87" t="s">
        <v>539</v>
      </c>
      <c r="J467" s="123" t="s">
        <v>607</v>
      </c>
      <c r="K467" s="190" t="s">
        <v>1432</v>
      </c>
      <c r="L467" s="115" t="s">
        <v>1346</v>
      </c>
      <c r="M467" s="135" t="s">
        <v>1493</v>
      </c>
      <c r="N467" s="138"/>
      <c r="O467" s="138"/>
      <c r="P467" s="138"/>
      <c r="Q467" s="174">
        <f t="shared" si="14"/>
        <v>0.23472222222335404</v>
      </c>
    </row>
    <row r="468" spans="1:17">
      <c r="A468" s="159">
        <f t="shared" si="15"/>
        <v>466</v>
      </c>
      <c r="B468" s="138" t="s">
        <v>1344</v>
      </c>
      <c r="C468" s="160" t="s">
        <v>7</v>
      </c>
      <c r="D468" s="160" t="s">
        <v>118</v>
      </c>
      <c r="E468" s="87" t="s">
        <v>538</v>
      </c>
      <c r="F468" s="161">
        <v>297</v>
      </c>
      <c r="G468" s="122">
        <v>45321.411111111112</v>
      </c>
      <c r="H468" s="122">
        <v>45321.645833333336</v>
      </c>
      <c r="I468" s="87" t="s">
        <v>539</v>
      </c>
      <c r="J468" s="123" t="s">
        <v>607</v>
      </c>
      <c r="K468" s="190" t="s">
        <v>1432</v>
      </c>
      <c r="L468" s="115" t="s">
        <v>1346</v>
      </c>
      <c r="M468" s="135" t="s">
        <v>1493</v>
      </c>
      <c r="N468" s="138"/>
      <c r="O468" s="138"/>
      <c r="P468" s="138"/>
      <c r="Q468" s="174">
        <f t="shared" si="14"/>
        <v>0.23472222222335404</v>
      </c>
    </row>
    <row r="469" spans="1:17">
      <c r="A469" s="159">
        <f t="shared" si="15"/>
        <v>467</v>
      </c>
      <c r="B469" s="138" t="s">
        <v>1344</v>
      </c>
      <c r="C469" s="160" t="s">
        <v>8</v>
      </c>
      <c r="D469" s="160" t="s">
        <v>118</v>
      </c>
      <c r="E469" s="87" t="s">
        <v>538</v>
      </c>
      <c r="F469" s="161">
        <v>170.25</v>
      </c>
      <c r="G469" s="122">
        <v>45321.411111111112</v>
      </c>
      <c r="H469" s="122">
        <v>45321.645833333336</v>
      </c>
      <c r="I469" s="87" t="s">
        <v>539</v>
      </c>
      <c r="J469" s="123" t="s">
        <v>607</v>
      </c>
      <c r="K469" s="190" t="s">
        <v>1432</v>
      </c>
      <c r="L469" s="115" t="s">
        <v>1346</v>
      </c>
      <c r="M469" s="135" t="s">
        <v>1493</v>
      </c>
      <c r="N469" s="138"/>
      <c r="O469" s="138"/>
      <c r="P469" s="138"/>
      <c r="Q469" s="174">
        <f t="shared" si="14"/>
        <v>0.23472222222335404</v>
      </c>
    </row>
    <row r="470" spans="1:17">
      <c r="A470" s="159">
        <f t="shared" si="15"/>
        <v>468</v>
      </c>
      <c r="B470" s="138" t="s">
        <v>1344</v>
      </c>
      <c r="C470" s="160" t="s">
        <v>11</v>
      </c>
      <c r="D470" s="160" t="s">
        <v>118</v>
      </c>
      <c r="E470" s="87" t="s">
        <v>538</v>
      </c>
      <c r="F470" s="161">
        <v>164</v>
      </c>
      <c r="G470" s="122">
        <v>45321.411111111112</v>
      </c>
      <c r="H470" s="122">
        <v>45321.645833333336</v>
      </c>
      <c r="I470" s="87" t="s">
        <v>539</v>
      </c>
      <c r="J470" s="123" t="s">
        <v>607</v>
      </c>
      <c r="K470" s="190" t="s">
        <v>1432</v>
      </c>
      <c r="L470" s="115" t="s">
        <v>1346</v>
      </c>
      <c r="M470" s="135" t="s">
        <v>1493</v>
      </c>
      <c r="N470" s="138"/>
      <c r="O470" s="138"/>
      <c r="P470" s="138"/>
      <c r="Q470" s="174">
        <f t="shared" si="14"/>
        <v>0.23472222222335404</v>
      </c>
    </row>
    <row r="471" spans="1:17">
      <c r="A471" s="159">
        <f t="shared" si="15"/>
        <v>469</v>
      </c>
      <c r="B471" s="138" t="s">
        <v>1344</v>
      </c>
      <c r="C471" s="160" t="s">
        <v>14</v>
      </c>
      <c r="D471" s="160" t="s">
        <v>118</v>
      </c>
      <c r="E471" s="87" t="s">
        <v>538</v>
      </c>
      <c r="F471" s="161">
        <v>275.2</v>
      </c>
      <c r="G471" s="122">
        <v>45321.411111111112</v>
      </c>
      <c r="H471" s="122">
        <v>45321.645833333336</v>
      </c>
      <c r="I471" s="87" t="s">
        <v>539</v>
      </c>
      <c r="J471" s="123" t="s">
        <v>607</v>
      </c>
      <c r="K471" s="190" t="s">
        <v>1432</v>
      </c>
      <c r="L471" s="115" t="s">
        <v>1346</v>
      </c>
      <c r="M471" s="135" t="s">
        <v>1493</v>
      </c>
      <c r="N471" s="138"/>
      <c r="O471" s="138"/>
      <c r="P471" s="138"/>
      <c r="Q471" s="174">
        <f t="shared" si="14"/>
        <v>0.23472222222335404</v>
      </c>
    </row>
    <row r="472" spans="1:17">
      <c r="A472" s="159">
        <f t="shared" si="15"/>
        <v>470</v>
      </c>
      <c r="B472" s="138" t="s">
        <v>1344</v>
      </c>
      <c r="C472" s="160" t="s">
        <v>941</v>
      </c>
      <c r="D472" s="160" t="s">
        <v>118</v>
      </c>
      <c r="E472" s="87" t="s">
        <v>538</v>
      </c>
      <c r="F472" s="161">
        <v>208.08</v>
      </c>
      <c r="G472" s="122">
        <v>45321.411111111112</v>
      </c>
      <c r="H472" s="122">
        <v>45321.645833333336</v>
      </c>
      <c r="I472" s="87" t="s">
        <v>539</v>
      </c>
      <c r="J472" s="123" t="s">
        <v>607</v>
      </c>
      <c r="K472" s="190" t="s">
        <v>1432</v>
      </c>
      <c r="L472" s="115" t="s">
        <v>1346</v>
      </c>
      <c r="M472" s="135" t="s">
        <v>1493</v>
      </c>
      <c r="N472" s="138"/>
      <c r="O472" s="138"/>
      <c r="P472" s="138"/>
      <c r="Q472" s="174">
        <f t="shared" si="14"/>
        <v>0.23472222222335404</v>
      </c>
    </row>
    <row r="473" spans="1:17">
      <c r="A473" s="159">
        <f t="shared" si="15"/>
        <v>471</v>
      </c>
      <c r="B473" s="138" t="s">
        <v>1344</v>
      </c>
      <c r="C473" s="160" t="s">
        <v>708</v>
      </c>
      <c r="D473" s="160" t="s">
        <v>118</v>
      </c>
      <c r="E473" s="87" t="s">
        <v>538</v>
      </c>
      <c r="F473" s="161">
        <v>445.28</v>
      </c>
      <c r="G473" s="122">
        <v>45321.411111111112</v>
      </c>
      <c r="H473" s="122">
        <v>45321.645833333336</v>
      </c>
      <c r="I473" s="87" t="s">
        <v>539</v>
      </c>
      <c r="J473" s="123" t="s">
        <v>607</v>
      </c>
      <c r="K473" s="190" t="s">
        <v>1432</v>
      </c>
      <c r="L473" s="115" t="s">
        <v>1346</v>
      </c>
      <c r="M473" s="135" t="s">
        <v>1493</v>
      </c>
      <c r="N473" s="138"/>
      <c r="O473" s="138"/>
      <c r="P473" s="138"/>
      <c r="Q473" s="174">
        <f t="shared" si="14"/>
        <v>0.23472222222335404</v>
      </c>
    </row>
    <row r="474" spans="1:17">
      <c r="A474" s="159">
        <f t="shared" si="15"/>
        <v>472</v>
      </c>
      <c r="B474" s="138" t="s">
        <v>1344</v>
      </c>
      <c r="C474" s="160" t="s">
        <v>18</v>
      </c>
      <c r="D474" s="160" t="s">
        <v>118</v>
      </c>
      <c r="E474" s="87" t="s">
        <v>538</v>
      </c>
      <c r="F474" s="161">
        <v>313</v>
      </c>
      <c r="G474" s="122">
        <v>45321.411111111112</v>
      </c>
      <c r="H474" s="122">
        <v>45321.645833333336</v>
      </c>
      <c r="I474" s="87" t="s">
        <v>539</v>
      </c>
      <c r="J474" s="123" t="s">
        <v>607</v>
      </c>
      <c r="K474" s="190" t="s">
        <v>1432</v>
      </c>
      <c r="L474" s="115" t="s">
        <v>1346</v>
      </c>
      <c r="M474" s="135" t="s">
        <v>1493</v>
      </c>
      <c r="N474" s="138"/>
      <c r="O474" s="138"/>
      <c r="P474" s="138"/>
      <c r="Q474" s="174">
        <f t="shared" si="14"/>
        <v>0.23472222222335404</v>
      </c>
    </row>
    <row r="475" spans="1:17">
      <c r="A475" s="159">
        <f t="shared" si="15"/>
        <v>473</v>
      </c>
      <c r="B475" s="138" t="s">
        <v>1344</v>
      </c>
      <c r="C475" s="160" t="s">
        <v>19</v>
      </c>
      <c r="D475" s="160" t="s">
        <v>118</v>
      </c>
      <c r="E475" s="87" t="s">
        <v>538</v>
      </c>
      <c r="F475" s="161">
        <v>236.88</v>
      </c>
      <c r="G475" s="122">
        <v>45321.411111111112</v>
      </c>
      <c r="H475" s="122">
        <v>45321.645833333336</v>
      </c>
      <c r="I475" s="87" t="s">
        <v>539</v>
      </c>
      <c r="J475" s="123" t="s">
        <v>607</v>
      </c>
      <c r="K475" s="190" t="s">
        <v>1432</v>
      </c>
      <c r="L475" s="115" t="s">
        <v>1346</v>
      </c>
      <c r="M475" s="135" t="s">
        <v>1493</v>
      </c>
      <c r="N475" s="138"/>
      <c r="O475" s="138"/>
      <c r="P475" s="138"/>
      <c r="Q475" s="174">
        <f t="shared" si="14"/>
        <v>0.23472222222335404</v>
      </c>
    </row>
    <row r="476" spans="1:17">
      <c r="A476" s="159">
        <f t="shared" si="15"/>
        <v>474</v>
      </c>
      <c r="B476" s="138" t="s">
        <v>1344</v>
      </c>
      <c r="C476" s="160" t="s">
        <v>298</v>
      </c>
      <c r="D476" s="160" t="s">
        <v>118</v>
      </c>
      <c r="E476" s="87" t="s">
        <v>538</v>
      </c>
      <c r="F476" s="161">
        <v>130.19999999999999</v>
      </c>
      <c r="G476" s="122">
        <v>45321.411111111112</v>
      </c>
      <c r="H476" s="122">
        <v>45321.645833333336</v>
      </c>
      <c r="I476" s="87" t="s">
        <v>539</v>
      </c>
      <c r="J476" s="123" t="s">
        <v>607</v>
      </c>
      <c r="K476" s="190" t="s">
        <v>1432</v>
      </c>
      <c r="L476" s="115" t="s">
        <v>1346</v>
      </c>
      <c r="M476" s="135" t="s">
        <v>1493</v>
      </c>
      <c r="N476" s="138"/>
      <c r="O476" s="138"/>
      <c r="P476" s="138"/>
      <c r="Q476" s="174">
        <f t="shared" si="14"/>
        <v>0.23472222222335404</v>
      </c>
    </row>
    <row r="477" spans="1:17">
      <c r="A477" s="159">
        <f t="shared" si="15"/>
        <v>475</v>
      </c>
      <c r="B477" s="138" t="s">
        <v>1344</v>
      </c>
      <c r="C477" s="160" t="s">
        <v>20</v>
      </c>
      <c r="D477" s="160" t="s">
        <v>118</v>
      </c>
      <c r="E477" s="87" t="s">
        <v>538</v>
      </c>
      <c r="F477" s="161">
        <v>149.85</v>
      </c>
      <c r="G477" s="122">
        <v>45321.411111111112</v>
      </c>
      <c r="H477" s="122">
        <v>45321.645833333336</v>
      </c>
      <c r="I477" s="87" t="s">
        <v>539</v>
      </c>
      <c r="J477" s="123" t="s">
        <v>607</v>
      </c>
      <c r="K477" s="190" t="s">
        <v>1432</v>
      </c>
      <c r="L477" s="115" t="s">
        <v>1346</v>
      </c>
      <c r="M477" s="135" t="s">
        <v>1493</v>
      </c>
      <c r="N477" s="138"/>
      <c r="O477" s="138"/>
      <c r="P477" s="138"/>
      <c r="Q477" s="174">
        <f t="shared" si="14"/>
        <v>0.23472222222335404</v>
      </c>
    </row>
    <row r="478" spans="1:17">
      <c r="A478" s="159">
        <f t="shared" si="15"/>
        <v>476</v>
      </c>
      <c r="B478" s="138" t="s">
        <v>1344</v>
      </c>
      <c r="C478" s="160" t="s">
        <v>21</v>
      </c>
      <c r="D478" s="160" t="s">
        <v>118</v>
      </c>
      <c r="E478" s="87" t="s">
        <v>538</v>
      </c>
      <c r="F478" s="161">
        <v>215.82</v>
      </c>
      <c r="G478" s="122">
        <v>45321.411111111112</v>
      </c>
      <c r="H478" s="122">
        <v>45321.645833333336</v>
      </c>
      <c r="I478" s="87" t="s">
        <v>539</v>
      </c>
      <c r="J478" s="123" t="s">
        <v>607</v>
      </c>
      <c r="K478" s="190" t="s">
        <v>1432</v>
      </c>
      <c r="L478" s="115" t="s">
        <v>1346</v>
      </c>
      <c r="M478" s="135" t="s">
        <v>1493</v>
      </c>
      <c r="N478" s="138"/>
      <c r="O478" s="138"/>
      <c r="P478" s="138"/>
      <c r="Q478" s="174">
        <f t="shared" si="14"/>
        <v>0.23472222222335404</v>
      </c>
    </row>
    <row r="479" spans="1:17">
      <c r="A479" s="159">
        <f t="shared" si="15"/>
        <v>477</v>
      </c>
      <c r="B479" s="138" t="s">
        <v>1344</v>
      </c>
      <c r="C479" s="160" t="s">
        <v>22</v>
      </c>
      <c r="D479" s="160" t="s">
        <v>118</v>
      </c>
      <c r="E479" s="87" t="s">
        <v>538</v>
      </c>
      <c r="F479" s="161">
        <v>124.08</v>
      </c>
      <c r="G479" s="122">
        <v>45321.411111111112</v>
      </c>
      <c r="H479" s="122">
        <v>45321.645833333336</v>
      </c>
      <c r="I479" s="87" t="s">
        <v>539</v>
      </c>
      <c r="J479" s="123" t="s">
        <v>607</v>
      </c>
      <c r="K479" s="190" t="s">
        <v>1432</v>
      </c>
      <c r="L479" s="115" t="s">
        <v>1346</v>
      </c>
      <c r="M479" s="135" t="s">
        <v>1493</v>
      </c>
      <c r="N479" s="138"/>
      <c r="O479" s="138"/>
      <c r="P479" s="138"/>
      <c r="Q479" s="174">
        <f t="shared" si="14"/>
        <v>0.23472222222335404</v>
      </c>
    </row>
    <row r="480" spans="1:17">
      <c r="A480" s="159">
        <f t="shared" si="15"/>
        <v>478</v>
      </c>
      <c r="B480" s="138" t="s">
        <v>1344</v>
      </c>
      <c r="C480" s="160" t="s">
        <v>23</v>
      </c>
      <c r="D480" s="160" t="s">
        <v>118</v>
      </c>
      <c r="E480" s="87" t="s">
        <v>538</v>
      </c>
      <c r="F480" s="161">
        <v>138.42400000000001</v>
      </c>
      <c r="G480" s="122">
        <v>45321.411111111112</v>
      </c>
      <c r="H480" s="122">
        <v>45321.645833333336</v>
      </c>
      <c r="I480" s="87" t="s">
        <v>539</v>
      </c>
      <c r="J480" s="123" t="s">
        <v>607</v>
      </c>
      <c r="K480" s="190" t="s">
        <v>1432</v>
      </c>
      <c r="L480" s="115" t="s">
        <v>1346</v>
      </c>
      <c r="M480" s="135" t="s">
        <v>1493</v>
      </c>
      <c r="N480" s="138"/>
      <c r="O480" s="138"/>
      <c r="P480" s="138"/>
      <c r="Q480" s="174">
        <f t="shared" si="14"/>
        <v>0.23472222222335404</v>
      </c>
    </row>
    <row r="481" spans="1:17">
      <c r="A481" s="159">
        <f t="shared" si="15"/>
        <v>479</v>
      </c>
      <c r="B481" s="138" t="s">
        <v>1344</v>
      </c>
      <c r="C481" s="160" t="s">
        <v>24</v>
      </c>
      <c r="D481" s="160" t="s">
        <v>118</v>
      </c>
      <c r="E481" s="87" t="s">
        <v>538</v>
      </c>
      <c r="F481" s="161">
        <v>43.735999999999997</v>
      </c>
      <c r="G481" s="122">
        <v>45321.411111111112</v>
      </c>
      <c r="H481" s="122">
        <v>45321.645833333336</v>
      </c>
      <c r="I481" s="87" t="s">
        <v>539</v>
      </c>
      <c r="J481" s="123" t="s">
        <v>607</v>
      </c>
      <c r="K481" s="190" t="s">
        <v>1432</v>
      </c>
      <c r="L481" s="115" t="s">
        <v>1346</v>
      </c>
      <c r="M481" s="135" t="s">
        <v>1493</v>
      </c>
      <c r="N481" s="138"/>
      <c r="O481" s="138"/>
      <c r="P481" s="138"/>
      <c r="Q481" s="174">
        <f t="shared" si="14"/>
        <v>0.23472222222335404</v>
      </c>
    </row>
    <row r="482" spans="1:17">
      <c r="A482" s="159">
        <f t="shared" si="15"/>
        <v>480</v>
      </c>
      <c r="B482" s="138" t="s">
        <v>1344</v>
      </c>
      <c r="C482" s="160" t="s">
        <v>800</v>
      </c>
      <c r="D482" s="160" t="s">
        <v>118</v>
      </c>
      <c r="E482" s="87" t="s">
        <v>538</v>
      </c>
      <c r="F482" s="161">
        <v>231.98400000000001</v>
      </c>
      <c r="G482" s="122">
        <v>45321.411111111112</v>
      </c>
      <c r="H482" s="122">
        <v>45321.645833333336</v>
      </c>
      <c r="I482" s="87" t="s">
        <v>539</v>
      </c>
      <c r="J482" s="123" t="s">
        <v>607</v>
      </c>
      <c r="K482" s="190" t="s">
        <v>1432</v>
      </c>
      <c r="L482" s="115" t="s">
        <v>1346</v>
      </c>
      <c r="M482" s="135" t="s">
        <v>1493</v>
      </c>
      <c r="N482" s="138"/>
      <c r="O482" s="138"/>
      <c r="P482" s="138"/>
      <c r="Q482" s="174">
        <f t="shared" si="14"/>
        <v>0.23472222222335404</v>
      </c>
    </row>
    <row r="483" spans="1:17">
      <c r="A483" s="159">
        <f t="shared" si="15"/>
        <v>481</v>
      </c>
      <c r="B483" s="138" t="s">
        <v>1344</v>
      </c>
      <c r="C483" s="160" t="s">
        <v>27</v>
      </c>
      <c r="D483" s="160" t="s">
        <v>118</v>
      </c>
      <c r="E483" s="87" t="s">
        <v>538</v>
      </c>
      <c r="F483" s="161">
        <v>154.65600000000001</v>
      </c>
      <c r="G483" s="122">
        <v>45321.411111111112</v>
      </c>
      <c r="H483" s="122">
        <v>45321.645833333336</v>
      </c>
      <c r="I483" s="87" t="s">
        <v>539</v>
      </c>
      <c r="J483" s="123" t="s">
        <v>607</v>
      </c>
      <c r="K483" s="190" t="s">
        <v>1432</v>
      </c>
      <c r="L483" s="115" t="s">
        <v>1346</v>
      </c>
      <c r="M483" s="135" t="s">
        <v>1493</v>
      </c>
      <c r="N483" s="138"/>
      <c r="O483" s="138"/>
      <c r="P483" s="138"/>
      <c r="Q483" s="174">
        <f t="shared" si="14"/>
        <v>0.23472222222335404</v>
      </c>
    </row>
    <row r="484" spans="1:17">
      <c r="A484" s="159">
        <f t="shared" si="15"/>
        <v>482</v>
      </c>
      <c r="B484" s="138" t="s">
        <v>1344</v>
      </c>
      <c r="C484" s="160" t="s">
        <v>28</v>
      </c>
      <c r="D484" s="160" t="s">
        <v>118</v>
      </c>
      <c r="E484" s="87" t="s">
        <v>538</v>
      </c>
      <c r="F484" s="161">
        <v>7.5650000000000004</v>
      </c>
      <c r="G484" s="122">
        <v>45321.411111111112</v>
      </c>
      <c r="H484" s="122">
        <v>45321.645833333336</v>
      </c>
      <c r="I484" s="87" t="s">
        <v>539</v>
      </c>
      <c r="J484" s="123" t="s">
        <v>607</v>
      </c>
      <c r="K484" s="190" t="s">
        <v>1432</v>
      </c>
      <c r="L484" s="115" t="s">
        <v>1346</v>
      </c>
      <c r="M484" s="135" t="s">
        <v>1493</v>
      </c>
      <c r="N484" s="138"/>
      <c r="O484" s="138"/>
      <c r="P484" s="138"/>
      <c r="Q484" s="174">
        <f t="shared" si="14"/>
        <v>0.23472222222335404</v>
      </c>
    </row>
    <row r="485" spans="1:17">
      <c r="A485" s="159">
        <f t="shared" si="15"/>
        <v>483</v>
      </c>
      <c r="B485" s="138" t="s">
        <v>1344</v>
      </c>
      <c r="C485" s="160" t="s">
        <v>29</v>
      </c>
      <c r="D485" s="160" t="s">
        <v>118</v>
      </c>
      <c r="E485" s="87" t="s">
        <v>538</v>
      </c>
      <c r="F485" s="161">
        <v>36.935000000000002</v>
      </c>
      <c r="G485" s="122">
        <v>45321.411111111112</v>
      </c>
      <c r="H485" s="122">
        <v>45321.645833333336</v>
      </c>
      <c r="I485" s="87" t="s">
        <v>539</v>
      </c>
      <c r="J485" s="123" t="s">
        <v>607</v>
      </c>
      <c r="K485" s="190" t="s">
        <v>1432</v>
      </c>
      <c r="L485" s="115" t="s">
        <v>1346</v>
      </c>
      <c r="M485" s="135" t="s">
        <v>1493</v>
      </c>
      <c r="N485" s="138"/>
      <c r="O485" s="138"/>
      <c r="P485" s="138"/>
      <c r="Q485" s="174">
        <f t="shared" si="14"/>
        <v>0.23472222222335404</v>
      </c>
    </row>
    <row r="486" spans="1:17">
      <c r="A486" s="159">
        <f t="shared" si="15"/>
        <v>484</v>
      </c>
      <c r="B486" s="138" t="s">
        <v>1344</v>
      </c>
      <c r="C486" s="160" t="s">
        <v>740</v>
      </c>
      <c r="D486" s="160" t="s">
        <v>118</v>
      </c>
      <c r="E486" s="87" t="s">
        <v>538</v>
      </c>
      <c r="F486" s="161">
        <v>180.61199999999999</v>
      </c>
      <c r="G486" s="122">
        <v>45321.411111111112</v>
      </c>
      <c r="H486" s="122">
        <v>45321.645833333336</v>
      </c>
      <c r="I486" s="87" t="s">
        <v>539</v>
      </c>
      <c r="J486" s="123" t="s">
        <v>607</v>
      </c>
      <c r="K486" s="190" t="s">
        <v>1432</v>
      </c>
      <c r="L486" s="115" t="s">
        <v>1346</v>
      </c>
      <c r="M486" s="135" t="s">
        <v>1493</v>
      </c>
      <c r="N486" s="138"/>
      <c r="O486" s="138"/>
      <c r="P486" s="138"/>
      <c r="Q486" s="174">
        <f t="shared" si="14"/>
        <v>0.23472222222335404</v>
      </c>
    </row>
    <row r="487" spans="1:17">
      <c r="A487" s="159">
        <f t="shared" si="15"/>
        <v>485</v>
      </c>
      <c r="B487" s="138" t="s">
        <v>1344</v>
      </c>
      <c r="C487" s="160" t="s">
        <v>56</v>
      </c>
      <c r="D487" s="160" t="s">
        <v>118</v>
      </c>
      <c r="E487" s="87" t="s">
        <v>538</v>
      </c>
      <c r="F487" s="161">
        <v>25.189</v>
      </c>
      <c r="G487" s="122">
        <v>45321.411111111112</v>
      </c>
      <c r="H487" s="122">
        <v>45321.645833333336</v>
      </c>
      <c r="I487" s="87" t="s">
        <v>539</v>
      </c>
      <c r="J487" s="123" t="s">
        <v>607</v>
      </c>
      <c r="K487" s="190" t="s">
        <v>1432</v>
      </c>
      <c r="L487" s="115" t="s">
        <v>1346</v>
      </c>
      <c r="M487" s="135" t="s">
        <v>1493</v>
      </c>
      <c r="N487" s="138"/>
      <c r="O487" s="138"/>
      <c r="P487" s="138"/>
      <c r="Q487" s="174">
        <f t="shared" si="14"/>
        <v>0.23472222222335404</v>
      </c>
    </row>
    <row r="488" spans="1:17">
      <c r="A488" s="159">
        <f t="shared" si="15"/>
        <v>486</v>
      </c>
      <c r="B488" s="138" t="s">
        <v>1344</v>
      </c>
      <c r="C488" s="160" t="s">
        <v>990</v>
      </c>
      <c r="D488" s="160" t="s">
        <v>118</v>
      </c>
      <c r="E488" s="87" t="s">
        <v>538</v>
      </c>
      <c r="F488" s="161">
        <v>15.952</v>
      </c>
      <c r="G488" s="122">
        <v>45321.411111111112</v>
      </c>
      <c r="H488" s="122">
        <v>45321.645833333336</v>
      </c>
      <c r="I488" s="87" t="s">
        <v>539</v>
      </c>
      <c r="J488" s="123" t="s">
        <v>607</v>
      </c>
      <c r="K488" s="190" t="s">
        <v>1432</v>
      </c>
      <c r="L488" s="115" t="s">
        <v>1346</v>
      </c>
      <c r="M488" s="135" t="s">
        <v>1493</v>
      </c>
      <c r="N488" s="138"/>
      <c r="O488" s="138"/>
      <c r="P488" s="138"/>
      <c r="Q488" s="174">
        <f t="shared" si="14"/>
        <v>0.23472222222335404</v>
      </c>
    </row>
    <row r="489" spans="1:17">
      <c r="A489" s="159">
        <f t="shared" si="15"/>
        <v>487</v>
      </c>
      <c r="B489" s="138" t="s">
        <v>1344</v>
      </c>
      <c r="C489" s="160" t="s">
        <v>299</v>
      </c>
      <c r="D489" s="160" t="s">
        <v>118</v>
      </c>
      <c r="E489" s="87" t="s">
        <v>538</v>
      </c>
      <c r="F489" s="161">
        <v>211.928</v>
      </c>
      <c r="G489" s="122">
        <v>45321.411111111112</v>
      </c>
      <c r="H489" s="122">
        <v>45321.645833333336</v>
      </c>
      <c r="I489" s="87" t="s">
        <v>539</v>
      </c>
      <c r="J489" s="123" t="s">
        <v>607</v>
      </c>
      <c r="K489" s="190" t="s">
        <v>1432</v>
      </c>
      <c r="L489" s="115" t="s">
        <v>1346</v>
      </c>
      <c r="M489" s="135" t="s">
        <v>1493</v>
      </c>
      <c r="N489" s="138"/>
      <c r="O489" s="138"/>
      <c r="P489" s="138"/>
      <c r="Q489" s="174">
        <f t="shared" si="14"/>
        <v>0.23472222222335404</v>
      </c>
    </row>
    <row r="490" spans="1:17">
      <c r="A490" s="159">
        <f t="shared" si="15"/>
        <v>488</v>
      </c>
      <c r="B490" s="138" t="s">
        <v>1344</v>
      </c>
      <c r="C490" s="160" t="s">
        <v>60</v>
      </c>
      <c r="D490" s="160" t="s">
        <v>118</v>
      </c>
      <c r="E490" s="87" t="s">
        <v>538</v>
      </c>
      <c r="F490" s="161">
        <v>107.05500000000001</v>
      </c>
      <c r="G490" s="122">
        <v>45321.411111111112</v>
      </c>
      <c r="H490" s="122">
        <v>45321.645833333336</v>
      </c>
      <c r="I490" s="87" t="s">
        <v>539</v>
      </c>
      <c r="J490" s="123" t="s">
        <v>607</v>
      </c>
      <c r="K490" s="190" t="s">
        <v>1432</v>
      </c>
      <c r="L490" s="115" t="s">
        <v>1346</v>
      </c>
      <c r="M490" s="135" t="s">
        <v>1493</v>
      </c>
      <c r="N490" s="138"/>
      <c r="O490" s="138"/>
      <c r="P490" s="138"/>
      <c r="Q490" s="174">
        <f t="shared" si="14"/>
        <v>0.23472222222335404</v>
      </c>
    </row>
    <row r="491" spans="1:17">
      <c r="A491" s="159">
        <f t="shared" si="15"/>
        <v>489</v>
      </c>
      <c r="B491" s="138" t="s">
        <v>1344</v>
      </c>
      <c r="C491" s="160" t="s">
        <v>61</v>
      </c>
      <c r="D491" s="160" t="s">
        <v>118</v>
      </c>
      <c r="E491" s="87" t="s">
        <v>538</v>
      </c>
      <c r="F491" s="161">
        <v>249.79499999999999</v>
      </c>
      <c r="G491" s="122">
        <v>45321.411111111112</v>
      </c>
      <c r="H491" s="122">
        <v>45321.645833333336</v>
      </c>
      <c r="I491" s="87" t="s">
        <v>539</v>
      </c>
      <c r="J491" s="123" t="s">
        <v>607</v>
      </c>
      <c r="K491" s="190" t="s">
        <v>1432</v>
      </c>
      <c r="L491" s="115" t="s">
        <v>1346</v>
      </c>
      <c r="M491" s="135" t="s">
        <v>1493</v>
      </c>
      <c r="N491" s="138"/>
      <c r="O491" s="138"/>
      <c r="P491" s="138"/>
      <c r="Q491" s="174">
        <f t="shared" si="14"/>
        <v>0.23472222222335404</v>
      </c>
    </row>
    <row r="492" spans="1:17">
      <c r="A492" s="159">
        <f t="shared" si="15"/>
        <v>490</v>
      </c>
      <c r="B492" s="138" t="s">
        <v>1344</v>
      </c>
      <c r="C492" s="160" t="s">
        <v>686</v>
      </c>
      <c r="D492" s="160" t="s">
        <v>118</v>
      </c>
      <c r="E492" s="87" t="s">
        <v>538</v>
      </c>
      <c r="F492" s="161">
        <v>200.928</v>
      </c>
      <c r="G492" s="122">
        <v>45321.411111111112</v>
      </c>
      <c r="H492" s="122">
        <v>45321.645833333336</v>
      </c>
      <c r="I492" s="87" t="s">
        <v>539</v>
      </c>
      <c r="J492" s="123" t="s">
        <v>607</v>
      </c>
      <c r="K492" s="190" t="s">
        <v>1432</v>
      </c>
      <c r="L492" s="115" t="s">
        <v>1346</v>
      </c>
      <c r="M492" s="135" t="s">
        <v>1493</v>
      </c>
      <c r="N492" s="138"/>
      <c r="O492" s="138"/>
      <c r="P492" s="138"/>
      <c r="Q492" s="174">
        <f t="shared" si="14"/>
        <v>0.23472222222335404</v>
      </c>
    </row>
    <row r="493" spans="1:17">
      <c r="A493" s="159">
        <f t="shared" si="15"/>
        <v>491</v>
      </c>
      <c r="B493" s="138" t="s">
        <v>1344</v>
      </c>
      <c r="C493" s="160" t="s">
        <v>62</v>
      </c>
      <c r="D493" s="160" t="s">
        <v>118</v>
      </c>
      <c r="E493" s="87" t="s">
        <v>538</v>
      </c>
      <c r="F493" s="161">
        <v>190.08</v>
      </c>
      <c r="G493" s="122">
        <v>45321.411111111112</v>
      </c>
      <c r="H493" s="122">
        <v>45321.645833333336</v>
      </c>
      <c r="I493" s="87" t="s">
        <v>539</v>
      </c>
      <c r="J493" s="123" t="s">
        <v>607</v>
      </c>
      <c r="K493" s="190" t="s">
        <v>1432</v>
      </c>
      <c r="L493" s="115" t="s">
        <v>1346</v>
      </c>
      <c r="M493" s="135" t="s">
        <v>1493</v>
      </c>
      <c r="N493" s="138"/>
      <c r="O493" s="138"/>
      <c r="P493" s="138"/>
      <c r="Q493" s="174">
        <f t="shared" si="14"/>
        <v>0.23472222222335404</v>
      </c>
    </row>
    <row r="494" spans="1:17">
      <c r="A494" s="159">
        <f t="shared" si="15"/>
        <v>492</v>
      </c>
      <c r="B494" s="138" t="s">
        <v>1344</v>
      </c>
      <c r="C494" s="160" t="s">
        <v>868</v>
      </c>
      <c r="D494" s="160" t="s">
        <v>118</v>
      </c>
      <c r="E494" s="87" t="s">
        <v>538</v>
      </c>
      <c r="F494" s="161">
        <v>135.61199999999999</v>
      </c>
      <c r="G494" s="122">
        <v>45321.411111111112</v>
      </c>
      <c r="H494" s="122">
        <v>45321.645833333336</v>
      </c>
      <c r="I494" s="87" t="s">
        <v>539</v>
      </c>
      <c r="J494" s="123" t="s">
        <v>607</v>
      </c>
      <c r="K494" s="190" t="s">
        <v>1432</v>
      </c>
      <c r="L494" s="115" t="s">
        <v>1346</v>
      </c>
      <c r="M494" s="135" t="s">
        <v>1493</v>
      </c>
      <c r="N494" s="138"/>
      <c r="O494" s="138"/>
      <c r="P494" s="138"/>
      <c r="Q494" s="174">
        <f t="shared" si="14"/>
        <v>0.23472222222335404</v>
      </c>
    </row>
    <row r="495" spans="1:17">
      <c r="A495" s="159">
        <f t="shared" si="15"/>
        <v>493</v>
      </c>
      <c r="B495" s="138" t="s">
        <v>1344</v>
      </c>
      <c r="C495" s="160" t="s">
        <v>967</v>
      </c>
      <c r="D495" s="160" t="s">
        <v>118</v>
      </c>
      <c r="E495" s="87" t="s">
        <v>538</v>
      </c>
      <c r="F495" s="161">
        <v>212.148</v>
      </c>
      <c r="G495" s="122">
        <v>45321.411111111112</v>
      </c>
      <c r="H495" s="122">
        <v>45321.645833333336</v>
      </c>
      <c r="I495" s="87" t="s">
        <v>539</v>
      </c>
      <c r="J495" s="123" t="s">
        <v>607</v>
      </c>
      <c r="K495" s="190" t="s">
        <v>1432</v>
      </c>
      <c r="L495" s="115" t="s">
        <v>1346</v>
      </c>
      <c r="M495" s="135" t="s">
        <v>1493</v>
      </c>
      <c r="N495" s="138"/>
      <c r="O495" s="138"/>
      <c r="P495" s="138"/>
      <c r="Q495" s="174">
        <f t="shared" si="14"/>
        <v>0.23472222222335404</v>
      </c>
    </row>
    <row r="496" spans="1:17">
      <c r="A496" s="159">
        <f t="shared" si="15"/>
        <v>494</v>
      </c>
      <c r="B496" s="138" t="s">
        <v>1344</v>
      </c>
      <c r="C496" s="160" t="s">
        <v>859</v>
      </c>
      <c r="D496" s="160" t="s">
        <v>118</v>
      </c>
      <c r="E496" s="87" t="s">
        <v>538</v>
      </c>
      <c r="F496" s="161">
        <v>1076.4000000000001</v>
      </c>
      <c r="G496" s="122">
        <v>45321.411111111112</v>
      </c>
      <c r="H496" s="122">
        <v>45321.645833333336</v>
      </c>
      <c r="I496" s="87" t="s">
        <v>539</v>
      </c>
      <c r="J496" s="123" t="s">
        <v>607</v>
      </c>
      <c r="K496" s="190" t="s">
        <v>1432</v>
      </c>
      <c r="L496" s="115" t="s">
        <v>1346</v>
      </c>
      <c r="M496" s="135" t="s">
        <v>1493</v>
      </c>
      <c r="N496" s="138"/>
      <c r="O496" s="138"/>
      <c r="P496" s="138"/>
      <c r="Q496" s="174">
        <f t="shared" si="14"/>
        <v>0.23472222222335404</v>
      </c>
    </row>
    <row r="497" spans="1:17">
      <c r="A497" s="159">
        <f t="shared" si="15"/>
        <v>495</v>
      </c>
      <c r="B497" s="138" t="s">
        <v>1344</v>
      </c>
      <c r="C497" s="160" t="s">
        <v>635</v>
      </c>
      <c r="D497" s="160" t="s">
        <v>118</v>
      </c>
      <c r="E497" s="87" t="s">
        <v>538</v>
      </c>
      <c r="F497" s="161">
        <v>47.024999999999999</v>
      </c>
      <c r="G497" s="122">
        <v>45321.411111111112</v>
      </c>
      <c r="H497" s="122">
        <v>45321.645833333336</v>
      </c>
      <c r="I497" s="87" t="s">
        <v>539</v>
      </c>
      <c r="J497" s="123" t="s">
        <v>607</v>
      </c>
      <c r="K497" s="190" t="s">
        <v>1432</v>
      </c>
      <c r="L497" s="115" t="s">
        <v>1346</v>
      </c>
      <c r="M497" s="135" t="s">
        <v>1493</v>
      </c>
      <c r="N497" s="138"/>
      <c r="O497" s="138"/>
      <c r="P497" s="138"/>
      <c r="Q497" s="174">
        <f t="shared" si="14"/>
        <v>0.23472222222335404</v>
      </c>
    </row>
    <row r="498" spans="1:17">
      <c r="A498" s="159">
        <f t="shared" si="15"/>
        <v>496</v>
      </c>
      <c r="B498" s="138" t="s">
        <v>1344</v>
      </c>
      <c r="C498" s="160" t="s">
        <v>636</v>
      </c>
      <c r="D498" s="160" t="s">
        <v>118</v>
      </c>
      <c r="E498" s="87" t="s">
        <v>538</v>
      </c>
      <c r="F498" s="161">
        <v>166.815</v>
      </c>
      <c r="G498" s="122">
        <v>45321.411111111112</v>
      </c>
      <c r="H498" s="122">
        <v>45321.645833333336</v>
      </c>
      <c r="I498" s="87" t="s">
        <v>539</v>
      </c>
      <c r="J498" s="123" t="s">
        <v>607</v>
      </c>
      <c r="K498" s="190" t="s">
        <v>1432</v>
      </c>
      <c r="L498" s="115" t="s">
        <v>1346</v>
      </c>
      <c r="M498" s="135" t="s">
        <v>1493</v>
      </c>
      <c r="N498" s="138"/>
      <c r="O498" s="138"/>
      <c r="P498" s="138"/>
      <c r="Q498" s="174">
        <f t="shared" si="14"/>
        <v>0.23472222222335404</v>
      </c>
    </row>
    <row r="499" spans="1:17">
      <c r="A499" s="159">
        <f t="shared" si="15"/>
        <v>497</v>
      </c>
      <c r="B499" s="138" t="s">
        <v>1344</v>
      </c>
      <c r="C499" s="160" t="s">
        <v>864</v>
      </c>
      <c r="D499" s="160" t="s">
        <v>118</v>
      </c>
      <c r="E499" s="87" t="s">
        <v>538</v>
      </c>
      <c r="F499" s="161">
        <v>34.917999999999999</v>
      </c>
      <c r="G499" s="122">
        <v>45321.411111111112</v>
      </c>
      <c r="H499" s="122">
        <v>45321.645833333336</v>
      </c>
      <c r="I499" s="87" t="s">
        <v>539</v>
      </c>
      <c r="J499" s="123" t="s">
        <v>607</v>
      </c>
      <c r="K499" s="190" t="s">
        <v>1432</v>
      </c>
      <c r="L499" s="115" t="s">
        <v>1346</v>
      </c>
      <c r="M499" s="135" t="s">
        <v>1493</v>
      </c>
      <c r="N499" s="138"/>
      <c r="O499" s="138"/>
      <c r="P499" s="138"/>
      <c r="Q499" s="174">
        <f t="shared" si="14"/>
        <v>0.23472222222335404</v>
      </c>
    </row>
    <row r="500" spans="1:17">
      <c r="A500" s="159">
        <f t="shared" si="15"/>
        <v>498</v>
      </c>
      <c r="B500" s="138" t="s">
        <v>1344</v>
      </c>
      <c r="C500" s="160" t="s">
        <v>865</v>
      </c>
      <c r="D500" s="160" t="s">
        <v>118</v>
      </c>
      <c r="E500" s="87" t="s">
        <v>538</v>
      </c>
      <c r="F500" s="161">
        <v>3.0419999999999998</v>
      </c>
      <c r="G500" s="122">
        <v>45321.411111111112</v>
      </c>
      <c r="H500" s="122">
        <v>45321.645833333336</v>
      </c>
      <c r="I500" s="87" t="s">
        <v>539</v>
      </c>
      <c r="J500" s="123" t="s">
        <v>607</v>
      </c>
      <c r="K500" s="190" t="s">
        <v>1432</v>
      </c>
      <c r="L500" s="115" t="s">
        <v>1346</v>
      </c>
      <c r="M500" s="135" t="s">
        <v>1493</v>
      </c>
      <c r="N500" s="138"/>
      <c r="O500" s="138"/>
      <c r="P500" s="138"/>
      <c r="Q500" s="174">
        <f t="shared" si="14"/>
        <v>0.23472222222335404</v>
      </c>
    </row>
    <row r="501" spans="1:17">
      <c r="A501" s="159">
        <f t="shared" si="15"/>
        <v>499</v>
      </c>
      <c r="B501" s="138" t="s">
        <v>1344</v>
      </c>
      <c r="C501" s="160" t="s">
        <v>637</v>
      </c>
      <c r="D501" s="160" t="s">
        <v>118</v>
      </c>
      <c r="E501" s="87" t="s">
        <v>538</v>
      </c>
      <c r="F501" s="161">
        <v>127.616</v>
      </c>
      <c r="G501" s="122">
        <v>45321.411111111112</v>
      </c>
      <c r="H501" s="122">
        <v>45321.645833333336</v>
      </c>
      <c r="I501" s="87" t="s">
        <v>539</v>
      </c>
      <c r="J501" s="123" t="s">
        <v>607</v>
      </c>
      <c r="K501" s="190" t="s">
        <v>1432</v>
      </c>
      <c r="L501" s="115" t="s">
        <v>1346</v>
      </c>
      <c r="M501" s="135" t="s">
        <v>1493</v>
      </c>
      <c r="N501" s="138"/>
      <c r="O501" s="138"/>
      <c r="P501" s="138"/>
      <c r="Q501" s="174">
        <f t="shared" si="14"/>
        <v>0.23472222222335404</v>
      </c>
    </row>
    <row r="502" spans="1:17">
      <c r="A502" s="159">
        <f t="shared" si="15"/>
        <v>500</v>
      </c>
      <c r="B502" s="138" t="s">
        <v>1344</v>
      </c>
      <c r="C502" s="160" t="s">
        <v>1261</v>
      </c>
      <c r="D502" s="160" t="s">
        <v>118</v>
      </c>
      <c r="E502" s="87" t="s">
        <v>538</v>
      </c>
      <c r="F502" s="161">
        <v>127.616</v>
      </c>
      <c r="G502" s="122">
        <v>45321.411111111112</v>
      </c>
      <c r="H502" s="122">
        <v>45321.645833333336</v>
      </c>
      <c r="I502" s="87" t="s">
        <v>539</v>
      </c>
      <c r="J502" s="123" t="s">
        <v>607</v>
      </c>
      <c r="K502" s="190" t="s">
        <v>1432</v>
      </c>
      <c r="L502" s="115" t="s">
        <v>1346</v>
      </c>
      <c r="M502" s="135" t="s">
        <v>1493</v>
      </c>
      <c r="N502" s="138"/>
      <c r="O502" s="138"/>
      <c r="P502" s="138"/>
      <c r="Q502" s="174">
        <f t="shared" si="14"/>
        <v>0.23472222222335404</v>
      </c>
    </row>
    <row r="503" spans="1:17">
      <c r="A503" s="159">
        <f t="shared" si="15"/>
        <v>501</v>
      </c>
      <c r="B503" s="138" t="s">
        <v>1344</v>
      </c>
      <c r="C503" s="160" t="s">
        <v>679</v>
      </c>
      <c r="D503" s="160" t="s">
        <v>118</v>
      </c>
      <c r="E503" s="87" t="s">
        <v>538</v>
      </c>
      <c r="F503" s="161">
        <v>52.92</v>
      </c>
      <c r="G503" s="122">
        <v>45321.411111111112</v>
      </c>
      <c r="H503" s="122">
        <v>45321.645833333336</v>
      </c>
      <c r="I503" s="87" t="s">
        <v>539</v>
      </c>
      <c r="J503" s="123" t="s">
        <v>607</v>
      </c>
      <c r="K503" s="190" t="s">
        <v>1432</v>
      </c>
      <c r="L503" s="115" t="s">
        <v>1346</v>
      </c>
      <c r="M503" s="135" t="s">
        <v>1493</v>
      </c>
      <c r="N503" s="138"/>
      <c r="O503" s="138"/>
      <c r="P503" s="138"/>
      <c r="Q503" s="174">
        <f t="shared" si="14"/>
        <v>0.23472222222335404</v>
      </c>
    </row>
    <row r="504" spans="1:17">
      <c r="A504" s="159">
        <f t="shared" si="15"/>
        <v>502</v>
      </c>
      <c r="B504" s="138" t="s">
        <v>1344</v>
      </c>
      <c r="C504" s="160" t="s">
        <v>97</v>
      </c>
      <c r="D504" s="160" t="s">
        <v>118</v>
      </c>
      <c r="E504" s="87" t="s">
        <v>538</v>
      </c>
      <c r="F504" s="161">
        <v>190.8</v>
      </c>
      <c r="G504" s="122">
        <v>45321.411111111112</v>
      </c>
      <c r="H504" s="122">
        <v>45321.645833333336</v>
      </c>
      <c r="I504" s="87" t="s">
        <v>539</v>
      </c>
      <c r="J504" s="123" t="s">
        <v>607</v>
      </c>
      <c r="K504" s="190" t="s">
        <v>1432</v>
      </c>
      <c r="L504" s="115" t="s">
        <v>1346</v>
      </c>
      <c r="M504" s="135" t="s">
        <v>1493</v>
      </c>
      <c r="N504" s="138"/>
      <c r="O504" s="138"/>
      <c r="P504" s="138"/>
      <c r="Q504" s="174">
        <f t="shared" si="14"/>
        <v>0.23472222222335404</v>
      </c>
    </row>
    <row r="505" spans="1:17">
      <c r="A505" s="159">
        <f t="shared" si="15"/>
        <v>503</v>
      </c>
      <c r="B505" s="138" t="s">
        <v>1344</v>
      </c>
      <c r="C505" s="160" t="s">
        <v>111</v>
      </c>
      <c r="D505" s="160" t="s">
        <v>118</v>
      </c>
      <c r="E505" s="87" t="s">
        <v>538</v>
      </c>
      <c r="F505" s="161">
        <v>173.8</v>
      </c>
      <c r="G505" s="122">
        <v>45321.411111111112</v>
      </c>
      <c r="H505" s="122">
        <v>45321.645833333336</v>
      </c>
      <c r="I505" s="87" t="s">
        <v>539</v>
      </c>
      <c r="J505" s="123" t="s">
        <v>607</v>
      </c>
      <c r="K505" s="190" t="s">
        <v>1432</v>
      </c>
      <c r="L505" s="115" t="s">
        <v>1346</v>
      </c>
      <c r="M505" s="135" t="s">
        <v>1493</v>
      </c>
      <c r="N505" s="138"/>
      <c r="O505" s="138"/>
      <c r="P505" s="138"/>
      <c r="Q505" s="174">
        <f t="shared" si="14"/>
        <v>0.23472222222335404</v>
      </c>
    </row>
    <row r="506" spans="1:17">
      <c r="A506" s="159">
        <f t="shared" si="15"/>
        <v>504</v>
      </c>
      <c r="B506" s="138" t="s">
        <v>1344</v>
      </c>
      <c r="C506" s="160" t="s">
        <v>112</v>
      </c>
      <c r="D506" s="160" t="s">
        <v>118</v>
      </c>
      <c r="E506" s="87" t="s">
        <v>538</v>
      </c>
      <c r="F506" s="161">
        <v>67.200999999999993</v>
      </c>
      <c r="G506" s="122">
        <v>45321.411111111112</v>
      </c>
      <c r="H506" s="122">
        <v>45321.645833333336</v>
      </c>
      <c r="I506" s="87" t="s">
        <v>539</v>
      </c>
      <c r="J506" s="123" t="s">
        <v>607</v>
      </c>
      <c r="K506" s="190" t="s">
        <v>1432</v>
      </c>
      <c r="L506" s="115" t="s">
        <v>1346</v>
      </c>
      <c r="M506" s="135" t="s">
        <v>1493</v>
      </c>
      <c r="N506" s="138"/>
      <c r="O506" s="138"/>
      <c r="P506" s="138"/>
      <c r="Q506" s="174">
        <f t="shared" si="14"/>
        <v>0.23472222222335404</v>
      </c>
    </row>
    <row r="507" spans="1:17">
      <c r="A507" s="159">
        <f t="shared" si="15"/>
        <v>505</v>
      </c>
      <c r="B507" s="138" t="s">
        <v>1344</v>
      </c>
      <c r="C507" s="160" t="s">
        <v>113</v>
      </c>
      <c r="D507" s="160" t="s">
        <v>118</v>
      </c>
      <c r="E507" s="87" t="s">
        <v>538</v>
      </c>
      <c r="F507" s="161">
        <v>29.359000000000002</v>
      </c>
      <c r="G507" s="122">
        <v>45321.411111111112</v>
      </c>
      <c r="H507" s="122">
        <v>45321.645833333336</v>
      </c>
      <c r="I507" s="87" t="s">
        <v>539</v>
      </c>
      <c r="J507" s="123" t="s">
        <v>607</v>
      </c>
      <c r="K507" s="190" t="s">
        <v>1432</v>
      </c>
      <c r="L507" s="115" t="s">
        <v>1346</v>
      </c>
      <c r="M507" s="135" t="s">
        <v>1493</v>
      </c>
      <c r="N507" s="138"/>
      <c r="O507" s="138"/>
      <c r="P507" s="138"/>
      <c r="Q507" s="174">
        <f t="shared" si="14"/>
        <v>0.23472222222335404</v>
      </c>
    </row>
    <row r="508" spans="1:17">
      <c r="A508" s="159">
        <f t="shared" si="15"/>
        <v>506</v>
      </c>
      <c r="B508" s="138" t="s">
        <v>1344</v>
      </c>
      <c r="C508" s="160" t="s">
        <v>114</v>
      </c>
      <c r="D508" s="160" t="s">
        <v>118</v>
      </c>
      <c r="E508" s="87" t="s">
        <v>538</v>
      </c>
      <c r="F508" s="161">
        <v>254.8</v>
      </c>
      <c r="G508" s="122">
        <v>45321.411111111112</v>
      </c>
      <c r="H508" s="122">
        <v>45321.645833333336</v>
      </c>
      <c r="I508" s="87" t="s">
        <v>539</v>
      </c>
      <c r="J508" s="123" t="s">
        <v>607</v>
      </c>
      <c r="K508" s="190" t="s">
        <v>1432</v>
      </c>
      <c r="L508" s="115" t="s">
        <v>1346</v>
      </c>
      <c r="M508" s="135" t="s">
        <v>1493</v>
      </c>
      <c r="N508" s="138"/>
      <c r="O508" s="138"/>
      <c r="P508" s="138"/>
      <c r="Q508" s="174">
        <f t="shared" si="14"/>
        <v>0.23472222222335404</v>
      </c>
    </row>
    <row r="509" spans="1:17">
      <c r="A509" s="159">
        <f t="shared" si="15"/>
        <v>507</v>
      </c>
      <c r="B509" s="138" t="s">
        <v>1344</v>
      </c>
      <c r="C509" s="160" t="s">
        <v>115</v>
      </c>
      <c r="D509" s="160" t="s">
        <v>118</v>
      </c>
      <c r="E509" s="87" t="s">
        <v>538</v>
      </c>
      <c r="F509" s="161">
        <v>53.6</v>
      </c>
      <c r="G509" s="122">
        <v>45321.411111111112</v>
      </c>
      <c r="H509" s="122">
        <v>45321.645833333336</v>
      </c>
      <c r="I509" s="87" t="s">
        <v>539</v>
      </c>
      <c r="J509" s="123" t="s">
        <v>607</v>
      </c>
      <c r="K509" s="190" t="s">
        <v>1432</v>
      </c>
      <c r="L509" s="115" t="s">
        <v>1346</v>
      </c>
      <c r="M509" s="135" t="s">
        <v>1493</v>
      </c>
      <c r="N509" s="138"/>
      <c r="O509" s="138"/>
      <c r="P509" s="138"/>
      <c r="Q509" s="174">
        <f t="shared" si="14"/>
        <v>0.23472222222335404</v>
      </c>
    </row>
    <row r="510" spans="1:17">
      <c r="A510" s="159">
        <f t="shared" si="15"/>
        <v>508</v>
      </c>
      <c r="B510" s="138" t="s">
        <v>1344</v>
      </c>
      <c r="C510" s="160" t="s">
        <v>116</v>
      </c>
      <c r="D510" s="160" t="s">
        <v>118</v>
      </c>
      <c r="E510" s="87" t="s">
        <v>538</v>
      </c>
      <c r="F510" s="161">
        <v>190.44</v>
      </c>
      <c r="G510" s="122">
        <v>45321.411111111112</v>
      </c>
      <c r="H510" s="122">
        <v>45321.645833333336</v>
      </c>
      <c r="I510" s="87" t="s">
        <v>539</v>
      </c>
      <c r="J510" s="123" t="s">
        <v>607</v>
      </c>
      <c r="K510" s="190" t="s">
        <v>1432</v>
      </c>
      <c r="L510" s="115" t="s">
        <v>1346</v>
      </c>
      <c r="M510" s="135" t="s">
        <v>1493</v>
      </c>
      <c r="N510" s="138"/>
      <c r="O510" s="138"/>
      <c r="P510" s="138"/>
      <c r="Q510" s="174">
        <f t="shared" si="14"/>
        <v>0.23472222222335404</v>
      </c>
    </row>
    <row r="511" spans="1:17">
      <c r="A511" s="159">
        <f t="shared" si="15"/>
        <v>509</v>
      </c>
      <c r="B511" s="138" t="s">
        <v>1344</v>
      </c>
      <c r="C511" s="160" t="s">
        <v>638</v>
      </c>
      <c r="D511" s="160" t="s">
        <v>118</v>
      </c>
      <c r="E511" s="87" t="s">
        <v>538</v>
      </c>
      <c r="F511" s="161">
        <v>1802.92</v>
      </c>
      <c r="G511" s="122">
        <v>45321.411111111112</v>
      </c>
      <c r="H511" s="122">
        <v>45321.645833333336</v>
      </c>
      <c r="I511" s="87" t="s">
        <v>539</v>
      </c>
      <c r="J511" s="123" t="s">
        <v>607</v>
      </c>
      <c r="K511" s="190" t="s">
        <v>1432</v>
      </c>
      <c r="L511" s="115" t="s">
        <v>1346</v>
      </c>
      <c r="M511" s="135" t="s">
        <v>1493</v>
      </c>
      <c r="N511" s="138"/>
      <c r="O511" s="138"/>
      <c r="P511" s="138"/>
      <c r="Q511" s="174">
        <f t="shared" si="14"/>
        <v>0.23472222222335404</v>
      </c>
    </row>
    <row r="512" spans="1:17">
      <c r="A512" s="159">
        <f t="shared" si="15"/>
        <v>510</v>
      </c>
      <c r="B512" s="138" t="s">
        <v>1344</v>
      </c>
      <c r="C512" s="160" t="s">
        <v>709</v>
      </c>
      <c r="D512" s="160" t="s">
        <v>118</v>
      </c>
      <c r="E512" s="87" t="s">
        <v>538</v>
      </c>
      <c r="F512" s="161">
        <v>347.2</v>
      </c>
      <c r="G512" s="122">
        <v>45321.411111111112</v>
      </c>
      <c r="H512" s="122">
        <v>45321.645833333336</v>
      </c>
      <c r="I512" s="87" t="s">
        <v>539</v>
      </c>
      <c r="J512" s="123" t="s">
        <v>607</v>
      </c>
      <c r="K512" s="190" t="s">
        <v>1432</v>
      </c>
      <c r="L512" s="115" t="s">
        <v>1346</v>
      </c>
      <c r="M512" s="135" t="s">
        <v>1493</v>
      </c>
      <c r="N512" s="138"/>
      <c r="O512" s="138"/>
      <c r="P512" s="138"/>
      <c r="Q512" s="174">
        <f t="shared" si="14"/>
        <v>0.23472222222335404</v>
      </c>
    </row>
    <row r="513" spans="1:17">
      <c r="A513" s="159">
        <f t="shared" si="15"/>
        <v>511</v>
      </c>
      <c r="B513" s="138" t="s">
        <v>1344</v>
      </c>
      <c r="C513" s="160" t="s">
        <v>1131</v>
      </c>
      <c r="D513" s="160" t="s">
        <v>118</v>
      </c>
      <c r="E513" s="87" t="s">
        <v>538</v>
      </c>
      <c r="F513" s="161">
        <v>182.16</v>
      </c>
      <c r="G513" s="122">
        <v>45321.411111111112</v>
      </c>
      <c r="H513" s="122">
        <v>45321.645833333336</v>
      </c>
      <c r="I513" s="87" t="s">
        <v>539</v>
      </c>
      <c r="J513" s="123" t="s">
        <v>607</v>
      </c>
      <c r="K513" s="190" t="s">
        <v>1432</v>
      </c>
      <c r="L513" s="115" t="s">
        <v>1346</v>
      </c>
      <c r="M513" s="135" t="s">
        <v>1493</v>
      </c>
      <c r="N513" s="138"/>
      <c r="O513" s="138"/>
      <c r="P513" s="138"/>
      <c r="Q513" s="174">
        <f t="shared" si="14"/>
        <v>0.23472222222335404</v>
      </c>
    </row>
    <row r="514" spans="1:17">
      <c r="A514" s="159">
        <f t="shared" si="15"/>
        <v>512</v>
      </c>
      <c r="B514" s="138" t="s">
        <v>1344</v>
      </c>
      <c r="C514" s="160" t="s">
        <v>639</v>
      </c>
      <c r="D514" s="160" t="s">
        <v>118</v>
      </c>
      <c r="E514" s="87" t="s">
        <v>538</v>
      </c>
      <c r="F514" s="161">
        <v>1839.76</v>
      </c>
      <c r="G514" s="122">
        <v>45321.411111111112</v>
      </c>
      <c r="H514" s="122">
        <v>45321.645833333336</v>
      </c>
      <c r="I514" s="87" t="s">
        <v>539</v>
      </c>
      <c r="J514" s="123" t="s">
        <v>607</v>
      </c>
      <c r="K514" s="190" t="s">
        <v>1432</v>
      </c>
      <c r="L514" s="115" t="s">
        <v>1346</v>
      </c>
      <c r="M514" s="135" t="s">
        <v>1493</v>
      </c>
      <c r="N514" s="138"/>
      <c r="O514" s="138"/>
      <c r="P514" s="138"/>
      <c r="Q514" s="174">
        <f t="shared" si="14"/>
        <v>0.23472222222335404</v>
      </c>
    </row>
    <row r="515" spans="1:17">
      <c r="A515" s="159">
        <f t="shared" si="15"/>
        <v>513</v>
      </c>
      <c r="B515" s="138" t="s">
        <v>1344</v>
      </c>
      <c r="C515" s="160" t="s">
        <v>710</v>
      </c>
      <c r="D515" s="160" t="s">
        <v>118</v>
      </c>
      <c r="E515" s="87" t="s">
        <v>538</v>
      </c>
      <c r="F515" s="161">
        <v>1170.24</v>
      </c>
      <c r="G515" s="122">
        <v>45321.411111111112</v>
      </c>
      <c r="H515" s="122">
        <v>45321.645833333336</v>
      </c>
      <c r="I515" s="87" t="s">
        <v>539</v>
      </c>
      <c r="J515" s="123" t="s">
        <v>607</v>
      </c>
      <c r="K515" s="190" t="s">
        <v>1432</v>
      </c>
      <c r="L515" s="115" t="s">
        <v>1346</v>
      </c>
      <c r="M515" s="135" t="s">
        <v>1493</v>
      </c>
      <c r="N515" s="138"/>
      <c r="O515" s="138"/>
      <c r="P515" s="138"/>
      <c r="Q515" s="174">
        <f t="shared" si="14"/>
        <v>0.23472222222335404</v>
      </c>
    </row>
    <row r="516" spans="1:17">
      <c r="A516" s="159">
        <f t="shared" si="15"/>
        <v>514</v>
      </c>
      <c r="B516" s="138" t="s">
        <v>1344</v>
      </c>
      <c r="C516" s="160" t="s">
        <v>801</v>
      </c>
      <c r="D516" s="160" t="s">
        <v>118</v>
      </c>
      <c r="E516" s="87" t="s">
        <v>538</v>
      </c>
      <c r="F516" s="161">
        <v>749.80799999999999</v>
      </c>
      <c r="G516" s="122">
        <v>45321.411111111112</v>
      </c>
      <c r="H516" s="122">
        <v>45321.645833333336</v>
      </c>
      <c r="I516" s="87" t="s">
        <v>539</v>
      </c>
      <c r="J516" s="123" t="s">
        <v>607</v>
      </c>
      <c r="K516" s="190" t="s">
        <v>1432</v>
      </c>
      <c r="L516" s="115" t="s">
        <v>1346</v>
      </c>
      <c r="M516" s="135" t="s">
        <v>1493</v>
      </c>
      <c r="N516" s="138"/>
      <c r="O516" s="138"/>
      <c r="P516" s="138"/>
      <c r="Q516" s="174">
        <f t="shared" ref="Q516:Q579" si="16">H516-G516</f>
        <v>0.23472222222335404</v>
      </c>
    </row>
    <row r="517" spans="1:17">
      <c r="A517" s="159">
        <f t="shared" ref="A517:A580" si="17">A516+1</f>
        <v>515</v>
      </c>
      <c r="B517" s="138" t="s">
        <v>1344</v>
      </c>
      <c r="C517" s="160" t="s">
        <v>939</v>
      </c>
      <c r="D517" s="160" t="s">
        <v>118</v>
      </c>
      <c r="E517" s="87" t="s">
        <v>538</v>
      </c>
      <c r="F517" s="161">
        <v>589.24800000000005</v>
      </c>
      <c r="G517" s="122">
        <v>45321.411111111112</v>
      </c>
      <c r="H517" s="122">
        <v>45321.645833333336</v>
      </c>
      <c r="I517" s="87" t="s">
        <v>539</v>
      </c>
      <c r="J517" s="123" t="s">
        <v>607</v>
      </c>
      <c r="K517" s="190" t="s">
        <v>1432</v>
      </c>
      <c r="L517" s="115" t="s">
        <v>1346</v>
      </c>
      <c r="M517" s="135" t="s">
        <v>1493</v>
      </c>
      <c r="N517" s="138"/>
      <c r="O517" s="138"/>
      <c r="P517" s="138"/>
      <c r="Q517" s="174">
        <f t="shared" si="16"/>
        <v>0.23472222222335404</v>
      </c>
    </row>
    <row r="518" spans="1:17">
      <c r="A518" s="159">
        <f t="shared" si="17"/>
        <v>516</v>
      </c>
      <c r="B518" s="138" t="s">
        <v>1344</v>
      </c>
      <c r="C518" s="160" t="s">
        <v>1000</v>
      </c>
      <c r="D518" s="160" t="s">
        <v>118</v>
      </c>
      <c r="E518" s="87" t="s">
        <v>538</v>
      </c>
      <c r="F518" s="161">
        <v>171.58</v>
      </c>
      <c r="G518" s="122">
        <v>45321.411111111112</v>
      </c>
      <c r="H518" s="122">
        <v>45321.645833333336</v>
      </c>
      <c r="I518" s="87" t="s">
        <v>539</v>
      </c>
      <c r="J518" s="123" t="s">
        <v>607</v>
      </c>
      <c r="K518" s="190" t="s">
        <v>1432</v>
      </c>
      <c r="L518" s="115" t="s">
        <v>1346</v>
      </c>
      <c r="M518" s="135" t="s">
        <v>1493</v>
      </c>
      <c r="N518" s="138"/>
      <c r="O518" s="138"/>
      <c r="P518" s="138"/>
      <c r="Q518" s="174">
        <f t="shared" si="16"/>
        <v>0.23472222222335404</v>
      </c>
    </row>
    <row r="519" spans="1:17">
      <c r="A519" s="159">
        <f t="shared" si="17"/>
        <v>517</v>
      </c>
      <c r="B519" s="138" t="s">
        <v>1344</v>
      </c>
      <c r="C519" s="160" t="s">
        <v>1001</v>
      </c>
      <c r="D519" s="160" t="s">
        <v>118</v>
      </c>
      <c r="E519" s="87" t="s">
        <v>538</v>
      </c>
      <c r="F519" s="161">
        <v>171.58</v>
      </c>
      <c r="G519" s="122">
        <v>45321.411111111112</v>
      </c>
      <c r="H519" s="122">
        <v>45321.645833333336</v>
      </c>
      <c r="I519" s="87" t="s">
        <v>539</v>
      </c>
      <c r="J519" s="123" t="s">
        <v>607</v>
      </c>
      <c r="K519" s="190" t="s">
        <v>1432</v>
      </c>
      <c r="L519" s="115" t="s">
        <v>1346</v>
      </c>
      <c r="M519" s="135" t="s">
        <v>1493</v>
      </c>
      <c r="N519" s="138"/>
      <c r="O519" s="138"/>
      <c r="P519" s="138"/>
      <c r="Q519" s="174">
        <f t="shared" si="16"/>
        <v>0.23472222222335404</v>
      </c>
    </row>
    <row r="520" spans="1:17">
      <c r="A520" s="159">
        <f t="shared" si="17"/>
        <v>518</v>
      </c>
      <c r="B520" s="138" t="s">
        <v>1344</v>
      </c>
      <c r="C520" s="191" t="s">
        <v>142</v>
      </c>
      <c r="D520" s="191" t="s">
        <v>140</v>
      </c>
      <c r="E520" s="87" t="s">
        <v>537</v>
      </c>
      <c r="F520" s="192">
        <v>251.02</v>
      </c>
      <c r="G520" s="122">
        <v>45321.411111111112</v>
      </c>
      <c r="H520" s="122">
        <v>45321.645833333336</v>
      </c>
      <c r="I520" s="87" t="s">
        <v>539</v>
      </c>
      <c r="J520" s="123" t="s">
        <v>607</v>
      </c>
      <c r="K520" s="190" t="s">
        <v>1432</v>
      </c>
      <c r="L520" s="193" t="s">
        <v>1346</v>
      </c>
      <c r="M520" s="135" t="s">
        <v>1493</v>
      </c>
      <c r="N520" s="138"/>
      <c r="O520" s="138"/>
      <c r="P520" s="138"/>
      <c r="Q520" s="174">
        <f t="shared" si="16"/>
        <v>0.23472222222335404</v>
      </c>
    </row>
    <row r="521" spans="1:17">
      <c r="A521" s="159">
        <f t="shared" si="17"/>
        <v>519</v>
      </c>
      <c r="B521" s="138" t="s">
        <v>1344</v>
      </c>
      <c r="C521" s="160" t="s">
        <v>143</v>
      </c>
      <c r="D521" s="160" t="s">
        <v>140</v>
      </c>
      <c r="E521" s="87" t="s">
        <v>537</v>
      </c>
      <c r="F521" s="161">
        <v>218.4</v>
      </c>
      <c r="G521" s="122">
        <v>45321.411111111112</v>
      </c>
      <c r="H521" s="122">
        <v>45321.645833333336</v>
      </c>
      <c r="I521" s="87" t="s">
        <v>539</v>
      </c>
      <c r="J521" s="123" t="s">
        <v>607</v>
      </c>
      <c r="K521" s="190" t="s">
        <v>1432</v>
      </c>
      <c r="L521" s="115" t="s">
        <v>1346</v>
      </c>
      <c r="M521" s="135" t="s">
        <v>1493</v>
      </c>
      <c r="N521" s="138"/>
      <c r="O521" s="138"/>
      <c r="P521" s="138"/>
      <c r="Q521" s="174">
        <f t="shared" si="16"/>
        <v>0.23472222222335404</v>
      </c>
    </row>
    <row r="522" spans="1:17">
      <c r="A522" s="159">
        <f t="shared" si="17"/>
        <v>520</v>
      </c>
      <c r="B522" s="138" t="s">
        <v>1344</v>
      </c>
      <c r="C522" s="160" t="s">
        <v>158</v>
      </c>
      <c r="D522" s="160" t="s">
        <v>157</v>
      </c>
      <c r="E522" s="87" t="s">
        <v>537</v>
      </c>
      <c r="F522" s="161">
        <v>243.32</v>
      </c>
      <c r="G522" s="122">
        <v>45321.411111111112</v>
      </c>
      <c r="H522" s="122">
        <v>45321.645833333336</v>
      </c>
      <c r="I522" s="87" t="s">
        <v>539</v>
      </c>
      <c r="J522" s="123" t="s">
        <v>607</v>
      </c>
      <c r="K522" s="190" t="s">
        <v>1432</v>
      </c>
      <c r="L522" s="115" t="s">
        <v>1346</v>
      </c>
      <c r="M522" s="135" t="s">
        <v>1493</v>
      </c>
      <c r="N522" s="138"/>
      <c r="O522" s="138"/>
      <c r="P522" s="138"/>
      <c r="Q522" s="174">
        <f t="shared" si="16"/>
        <v>0.23472222222335404</v>
      </c>
    </row>
    <row r="523" spans="1:17">
      <c r="A523" s="159">
        <f t="shared" si="17"/>
        <v>521</v>
      </c>
      <c r="B523" s="138" t="s">
        <v>1344</v>
      </c>
      <c r="C523" s="160" t="s">
        <v>159</v>
      </c>
      <c r="D523" s="160" t="s">
        <v>157</v>
      </c>
      <c r="E523" s="87" t="s">
        <v>537</v>
      </c>
      <c r="F523" s="161">
        <v>943.8</v>
      </c>
      <c r="G523" s="122">
        <v>45321.411111111112</v>
      </c>
      <c r="H523" s="122">
        <v>45321.645833333336</v>
      </c>
      <c r="I523" s="87" t="s">
        <v>539</v>
      </c>
      <c r="J523" s="123" t="s">
        <v>607</v>
      </c>
      <c r="K523" s="190" t="s">
        <v>1432</v>
      </c>
      <c r="L523" s="115" t="s">
        <v>1346</v>
      </c>
      <c r="M523" s="135" t="s">
        <v>1493</v>
      </c>
      <c r="N523" s="138"/>
      <c r="O523" s="138"/>
      <c r="P523" s="138"/>
      <c r="Q523" s="174">
        <f t="shared" si="16"/>
        <v>0.23472222222335404</v>
      </c>
    </row>
    <row r="524" spans="1:17">
      <c r="A524" s="159">
        <f t="shared" si="17"/>
        <v>522</v>
      </c>
      <c r="B524" s="138" t="s">
        <v>1344</v>
      </c>
      <c r="C524" s="160" t="s">
        <v>160</v>
      </c>
      <c r="D524" s="160" t="s">
        <v>157</v>
      </c>
      <c r="E524" s="87" t="s">
        <v>537</v>
      </c>
      <c r="F524" s="161">
        <v>256.77999999999997</v>
      </c>
      <c r="G524" s="122">
        <v>45321.411111111112</v>
      </c>
      <c r="H524" s="122">
        <v>45321.645833333336</v>
      </c>
      <c r="I524" s="87" t="s">
        <v>539</v>
      </c>
      <c r="J524" s="123" t="s">
        <v>607</v>
      </c>
      <c r="K524" s="190" t="s">
        <v>1432</v>
      </c>
      <c r="L524" s="115" t="s">
        <v>1346</v>
      </c>
      <c r="M524" s="135" t="s">
        <v>1493</v>
      </c>
      <c r="N524" s="138"/>
      <c r="O524" s="138"/>
      <c r="P524" s="138"/>
      <c r="Q524" s="174">
        <f t="shared" si="16"/>
        <v>0.23472222222335404</v>
      </c>
    </row>
    <row r="525" spans="1:17">
      <c r="A525" s="159">
        <f t="shared" si="17"/>
        <v>523</v>
      </c>
      <c r="B525" s="138" t="s">
        <v>1344</v>
      </c>
      <c r="C525" s="160" t="s">
        <v>161</v>
      </c>
      <c r="D525" s="160" t="s">
        <v>157</v>
      </c>
      <c r="E525" s="87" t="s">
        <v>537</v>
      </c>
      <c r="F525" s="161">
        <v>436.02</v>
      </c>
      <c r="G525" s="122">
        <v>45321.411111111112</v>
      </c>
      <c r="H525" s="122">
        <v>45321.645833333336</v>
      </c>
      <c r="I525" s="87" t="s">
        <v>539</v>
      </c>
      <c r="J525" s="123" t="s">
        <v>607</v>
      </c>
      <c r="K525" s="190" t="s">
        <v>1432</v>
      </c>
      <c r="L525" s="115" t="s">
        <v>1346</v>
      </c>
      <c r="M525" s="135" t="s">
        <v>1493</v>
      </c>
      <c r="N525" s="138"/>
      <c r="O525" s="138"/>
      <c r="P525" s="138"/>
      <c r="Q525" s="174">
        <f t="shared" si="16"/>
        <v>0.23472222222335404</v>
      </c>
    </row>
    <row r="526" spans="1:17">
      <c r="A526" s="159">
        <f t="shared" si="17"/>
        <v>524</v>
      </c>
      <c r="B526" s="138" t="s">
        <v>1344</v>
      </c>
      <c r="C526" s="160" t="s">
        <v>162</v>
      </c>
      <c r="D526" s="160" t="s">
        <v>157</v>
      </c>
      <c r="E526" s="87" t="s">
        <v>537</v>
      </c>
      <c r="F526" s="161">
        <v>196</v>
      </c>
      <c r="G526" s="122">
        <v>45321.411111111112</v>
      </c>
      <c r="H526" s="122">
        <v>45321.645833333336</v>
      </c>
      <c r="I526" s="87" t="s">
        <v>539</v>
      </c>
      <c r="J526" s="123" t="s">
        <v>607</v>
      </c>
      <c r="K526" s="190" t="s">
        <v>1432</v>
      </c>
      <c r="L526" s="115" t="s">
        <v>1346</v>
      </c>
      <c r="M526" s="135" t="s">
        <v>1493</v>
      </c>
      <c r="N526" s="138"/>
      <c r="O526" s="138"/>
      <c r="P526" s="138"/>
      <c r="Q526" s="174">
        <f t="shared" si="16"/>
        <v>0.23472222222335404</v>
      </c>
    </row>
    <row r="527" spans="1:17">
      <c r="A527" s="159">
        <f t="shared" si="17"/>
        <v>525</v>
      </c>
      <c r="B527" s="138" t="s">
        <v>1344</v>
      </c>
      <c r="C527" s="160" t="s">
        <v>164</v>
      </c>
      <c r="D527" s="160" t="s">
        <v>157</v>
      </c>
      <c r="E527" s="87" t="s">
        <v>537</v>
      </c>
      <c r="F527" s="161">
        <v>597.04</v>
      </c>
      <c r="G527" s="122">
        <v>45321.411111111112</v>
      </c>
      <c r="H527" s="122">
        <v>45321.645833333336</v>
      </c>
      <c r="I527" s="87" t="s">
        <v>539</v>
      </c>
      <c r="J527" s="123" t="s">
        <v>607</v>
      </c>
      <c r="K527" s="190" t="s">
        <v>1432</v>
      </c>
      <c r="L527" s="115" t="s">
        <v>1346</v>
      </c>
      <c r="M527" s="135" t="s">
        <v>1493</v>
      </c>
      <c r="N527" s="138"/>
      <c r="O527" s="138"/>
      <c r="P527" s="138"/>
      <c r="Q527" s="174">
        <f t="shared" si="16"/>
        <v>0.23472222222335404</v>
      </c>
    </row>
    <row r="528" spans="1:17">
      <c r="A528" s="159">
        <f t="shared" si="17"/>
        <v>526</v>
      </c>
      <c r="B528" s="138" t="s">
        <v>1344</v>
      </c>
      <c r="C528" s="160" t="s">
        <v>165</v>
      </c>
      <c r="D528" s="160" t="s">
        <v>157</v>
      </c>
      <c r="E528" s="87" t="s">
        <v>537</v>
      </c>
      <c r="F528" s="161">
        <v>548.28</v>
      </c>
      <c r="G528" s="122">
        <v>45321.411111111112</v>
      </c>
      <c r="H528" s="122">
        <v>45321.645833333336</v>
      </c>
      <c r="I528" s="87" t="s">
        <v>539</v>
      </c>
      <c r="J528" s="123" t="s">
        <v>607</v>
      </c>
      <c r="K528" s="190" t="s">
        <v>1432</v>
      </c>
      <c r="L528" s="115" t="s">
        <v>1346</v>
      </c>
      <c r="M528" s="135" t="s">
        <v>1493</v>
      </c>
      <c r="N528" s="138"/>
      <c r="O528" s="138"/>
      <c r="P528" s="138"/>
      <c r="Q528" s="174">
        <f t="shared" si="16"/>
        <v>0.23472222222335404</v>
      </c>
    </row>
    <row r="529" spans="1:17">
      <c r="A529" s="159">
        <f t="shared" si="17"/>
        <v>527</v>
      </c>
      <c r="B529" s="138" t="s">
        <v>1344</v>
      </c>
      <c r="C529" s="160" t="s">
        <v>166</v>
      </c>
      <c r="D529" s="160" t="s">
        <v>157</v>
      </c>
      <c r="E529" s="87" t="s">
        <v>537</v>
      </c>
      <c r="F529" s="161">
        <v>99</v>
      </c>
      <c r="G529" s="122">
        <v>45321.411111111112</v>
      </c>
      <c r="H529" s="122">
        <v>45321.645833333336</v>
      </c>
      <c r="I529" s="87" t="s">
        <v>539</v>
      </c>
      <c r="J529" s="123" t="s">
        <v>607</v>
      </c>
      <c r="K529" s="190" t="s">
        <v>1432</v>
      </c>
      <c r="L529" s="115" t="s">
        <v>1346</v>
      </c>
      <c r="M529" s="135" t="s">
        <v>1493</v>
      </c>
      <c r="N529" s="138"/>
      <c r="O529" s="138"/>
      <c r="P529" s="138"/>
      <c r="Q529" s="174">
        <f t="shared" si="16"/>
        <v>0.23472222222335404</v>
      </c>
    </row>
    <row r="530" spans="1:17">
      <c r="A530" s="159">
        <f t="shared" si="17"/>
        <v>528</v>
      </c>
      <c r="B530" s="138" t="s">
        <v>1344</v>
      </c>
      <c r="C530" s="160" t="s">
        <v>168</v>
      </c>
      <c r="D530" s="160" t="s">
        <v>157</v>
      </c>
      <c r="E530" s="87" t="s">
        <v>537</v>
      </c>
      <c r="F530" s="161">
        <v>68.22</v>
      </c>
      <c r="G530" s="122">
        <v>45321.411111111112</v>
      </c>
      <c r="H530" s="122">
        <v>45321.645833333336</v>
      </c>
      <c r="I530" s="87" t="s">
        <v>539</v>
      </c>
      <c r="J530" s="123" t="s">
        <v>607</v>
      </c>
      <c r="K530" s="190" t="s">
        <v>1432</v>
      </c>
      <c r="L530" s="115" t="s">
        <v>1346</v>
      </c>
      <c r="M530" s="135" t="s">
        <v>1493</v>
      </c>
      <c r="N530" s="138"/>
      <c r="O530" s="138"/>
      <c r="P530" s="138"/>
      <c r="Q530" s="174">
        <f t="shared" si="16"/>
        <v>0.23472222222335404</v>
      </c>
    </row>
    <row r="531" spans="1:17">
      <c r="A531" s="159">
        <f t="shared" si="17"/>
        <v>529</v>
      </c>
      <c r="B531" s="138" t="s">
        <v>1344</v>
      </c>
      <c r="C531" s="160" t="s">
        <v>671</v>
      </c>
      <c r="D531" s="160" t="s">
        <v>157</v>
      </c>
      <c r="E531" s="87" t="s">
        <v>537</v>
      </c>
      <c r="F531" s="161">
        <v>1139.18</v>
      </c>
      <c r="G531" s="122">
        <v>45321.411111111112</v>
      </c>
      <c r="H531" s="122">
        <v>45321.645833333336</v>
      </c>
      <c r="I531" s="87" t="s">
        <v>539</v>
      </c>
      <c r="J531" s="123" t="s">
        <v>607</v>
      </c>
      <c r="K531" s="190" t="s">
        <v>1432</v>
      </c>
      <c r="L531" s="115" t="s">
        <v>1346</v>
      </c>
      <c r="M531" s="135" t="s">
        <v>1493</v>
      </c>
      <c r="N531" s="138"/>
      <c r="O531" s="138"/>
      <c r="P531" s="138"/>
      <c r="Q531" s="174">
        <f t="shared" si="16"/>
        <v>0.23472222222335404</v>
      </c>
    </row>
    <row r="532" spans="1:17">
      <c r="A532" s="159">
        <f t="shared" si="17"/>
        <v>530</v>
      </c>
      <c r="B532" s="138" t="s">
        <v>1344</v>
      </c>
      <c r="C532" s="160" t="s">
        <v>170</v>
      </c>
      <c r="D532" s="160" t="s">
        <v>157</v>
      </c>
      <c r="E532" s="87" t="s">
        <v>537</v>
      </c>
      <c r="F532" s="161">
        <v>236.73</v>
      </c>
      <c r="G532" s="122">
        <v>45321.411111111112</v>
      </c>
      <c r="H532" s="122">
        <v>45321.645833333336</v>
      </c>
      <c r="I532" s="87" t="s">
        <v>539</v>
      </c>
      <c r="J532" s="123" t="s">
        <v>607</v>
      </c>
      <c r="K532" s="190" t="s">
        <v>1432</v>
      </c>
      <c r="L532" s="115" t="s">
        <v>1346</v>
      </c>
      <c r="M532" s="135" t="s">
        <v>1493</v>
      </c>
      <c r="N532" s="138"/>
      <c r="O532" s="138"/>
      <c r="P532" s="138"/>
      <c r="Q532" s="174">
        <f t="shared" si="16"/>
        <v>0.23472222222335404</v>
      </c>
    </row>
    <row r="533" spans="1:17">
      <c r="A533" s="159">
        <f t="shared" si="17"/>
        <v>531</v>
      </c>
      <c r="B533" s="138" t="s">
        <v>1344</v>
      </c>
      <c r="C533" s="160" t="s">
        <v>171</v>
      </c>
      <c r="D533" s="160" t="s">
        <v>157</v>
      </c>
      <c r="E533" s="87" t="s">
        <v>537</v>
      </c>
      <c r="F533" s="161">
        <v>235.8</v>
      </c>
      <c r="G533" s="122">
        <v>45321.411111111112</v>
      </c>
      <c r="H533" s="122">
        <v>45321.645833333336</v>
      </c>
      <c r="I533" s="87" t="s">
        <v>539</v>
      </c>
      <c r="J533" s="123" t="s">
        <v>607</v>
      </c>
      <c r="K533" s="190" t="s">
        <v>1432</v>
      </c>
      <c r="L533" s="115" t="s">
        <v>1346</v>
      </c>
      <c r="M533" s="135" t="s">
        <v>1493</v>
      </c>
      <c r="N533" s="138"/>
      <c r="O533" s="138"/>
      <c r="P533" s="138"/>
      <c r="Q533" s="174">
        <f t="shared" si="16"/>
        <v>0.23472222222335404</v>
      </c>
    </row>
    <row r="534" spans="1:17">
      <c r="A534" s="159">
        <f t="shared" si="17"/>
        <v>532</v>
      </c>
      <c r="B534" s="138" t="s">
        <v>1344</v>
      </c>
      <c r="C534" s="160" t="s">
        <v>172</v>
      </c>
      <c r="D534" s="160" t="s">
        <v>157</v>
      </c>
      <c r="E534" s="87" t="s">
        <v>537</v>
      </c>
      <c r="F534" s="161">
        <v>92.04</v>
      </c>
      <c r="G534" s="122">
        <v>45321.411111111112</v>
      </c>
      <c r="H534" s="122">
        <v>45321.645833333336</v>
      </c>
      <c r="I534" s="87" t="s">
        <v>539</v>
      </c>
      <c r="J534" s="123" t="s">
        <v>607</v>
      </c>
      <c r="K534" s="190" t="s">
        <v>1432</v>
      </c>
      <c r="L534" s="115" t="s">
        <v>1346</v>
      </c>
      <c r="M534" s="135" t="s">
        <v>1493</v>
      </c>
      <c r="N534" s="138"/>
      <c r="O534" s="138"/>
      <c r="P534" s="138"/>
      <c r="Q534" s="174">
        <f t="shared" si="16"/>
        <v>0.23472222222335404</v>
      </c>
    </row>
    <row r="535" spans="1:17">
      <c r="A535" s="159">
        <f t="shared" si="17"/>
        <v>533</v>
      </c>
      <c r="B535" s="138" t="s">
        <v>1344</v>
      </c>
      <c r="C535" s="160" t="s">
        <v>176</v>
      </c>
      <c r="D535" s="160" t="s">
        <v>157</v>
      </c>
      <c r="E535" s="87" t="s">
        <v>537</v>
      </c>
      <c r="F535" s="161">
        <v>478.1</v>
      </c>
      <c r="G535" s="122">
        <v>45321.411111111112</v>
      </c>
      <c r="H535" s="122">
        <v>45321.645833333336</v>
      </c>
      <c r="I535" s="87" t="s">
        <v>539</v>
      </c>
      <c r="J535" s="123" t="s">
        <v>607</v>
      </c>
      <c r="K535" s="190" t="s">
        <v>1432</v>
      </c>
      <c r="L535" s="115" t="s">
        <v>1346</v>
      </c>
      <c r="M535" s="135" t="s">
        <v>1493</v>
      </c>
      <c r="N535" s="138"/>
      <c r="O535" s="138"/>
      <c r="P535" s="138"/>
      <c r="Q535" s="174">
        <f t="shared" si="16"/>
        <v>0.23472222222335404</v>
      </c>
    </row>
    <row r="536" spans="1:17">
      <c r="A536" s="159">
        <f t="shared" si="17"/>
        <v>534</v>
      </c>
      <c r="B536" s="138" t="s">
        <v>1344</v>
      </c>
      <c r="C536" s="160" t="s">
        <v>178</v>
      </c>
      <c r="D536" s="160" t="s">
        <v>157</v>
      </c>
      <c r="E536" s="87" t="s">
        <v>537</v>
      </c>
      <c r="F536" s="161">
        <v>145.19999999999999</v>
      </c>
      <c r="G536" s="122">
        <v>45321.411111111112</v>
      </c>
      <c r="H536" s="122">
        <v>45321.645833333336</v>
      </c>
      <c r="I536" s="87" t="s">
        <v>539</v>
      </c>
      <c r="J536" s="123" t="s">
        <v>607</v>
      </c>
      <c r="K536" s="190" t="s">
        <v>1432</v>
      </c>
      <c r="L536" s="115" t="s">
        <v>1346</v>
      </c>
      <c r="M536" s="135" t="s">
        <v>1493</v>
      </c>
      <c r="N536" s="138"/>
      <c r="O536" s="138"/>
      <c r="P536" s="138"/>
      <c r="Q536" s="174">
        <f t="shared" si="16"/>
        <v>0.23472222222335404</v>
      </c>
    </row>
    <row r="537" spans="1:17">
      <c r="A537" s="159">
        <f t="shared" si="17"/>
        <v>535</v>
      </c>
      <c r="B537" s="138" t="s">
        <v>1344</v>
      </c>
      <c r="C537" s="160" t="s">
        <v>179</v>
      </c>
      <c r="D537" s="160" t="s">
        <v>157</v>
      </c>
      <c r="E537" s="87" t="s">
        <v>537</v>
      </c>
      <c r="F537" s="161">
        <v>375.11500000000001</v>
      </c>
      <c r="G537" s="122">
        <v>45321.411111111112</v>
      </c>
      <c r="H537" s="122">
        <v>45321.645833333336</v>
      </c>
      <c r="I537" s="87" t="s">
        <v>539</v>
      </c>
      <c r="J537" s="123" t="s">
        <v>607</v>
      </c>
      <c r="K537" s="190" t="s">
        <v>1432</v>
      </c>
      <c r="L537" s="115" t="s">
        <v>1346</v>
      </c>
      <c r="M537" s="135" t="s">
        <v>1493</v>
      </c>
      <c r="N537" s="138"/>
      <c r="O537" s="138"/>
      <c r="P537" s="138"/>
      <c r="Q537" s="174">
        <f t="shared" si="16"/>
        <v>0.23472222222335404</v>
      </c>
    </row>
    <row r="538" spans="1:17">
      <c r="A538" s="159">
        <f t="shared" si="17"/>
        <v>536</v>
      </c>
      <c r="B538" s="138" t="s">
        <v>1344</v>
      </c>
      <c r="C538" s="160" t="s">
        <v>180</v>
      </c>
      <c r="D538" s="160" t="s">
        <v>157</v>
      </c>
      <c r="E538" s="87" t="s">
        <v>537</v>
      </c>
      <c r="F538" s="161">
        <v>1070.4000000000001</v>
      </c>
      <c r="G538" s="122">
        <v>45321.411111111112</v>
      </c>
      <c r="H538" s="122">
        <v>45321.645833333336</v>
      </c>
      <c r="I538" s="87" t="s">
        <v>539</v>
      </c>
      <c r="J538" s="123" t="s">
        <v>607</v>
      </c>
      <c r="K538" s="190" t="s">
        <v>1432</v>
      </c>
      <c r="L538" s="115" t="s">
        <v>1346</v>
      </c>
      <c r="M538" s="135" t="s">
        <v>1493</v>
      </c>
      <c r="N538" s="138"/>
      <c r="O538" s="138"/>
      <c r="P538" s="138"/>
      <c r="Q538" s="174">
        <f t="shared" si="16"/>
        <v>0.23472222222335404</v>
      </c>
    </row>
    <row r="539" spans="1:17">
      <c r="A539" s="159">
        <f t="shared" si="17"/>
        <v>537</v>
      </c>
      <c r="B539" s="138" t="s">
        <v>1344</v>
      </c>
      <c r="C539" s="160" t="s">
        <v>305</v>
      </c>
      <c r="D539" s="160" t="s">
        <v>157</v>
      </c>
      <c r="E539" s="87" t="s">
        <v>537</v>
      </c>
      <c r="F539" s="161">
        <v>1177.08</v>
      </c>
      <c r="G539" s="122">
        <v>45321.411111111112</v>
      </c>
      <c r="H539" s="122">
        <v>45321.645833333336</v>
      </c>
      <c r="I539" s="87" t="s">
        <v>539</v>
      </c>
      <c r="J539" s="123" t="s">
        <v>607</v>
      </c>
      <c r="K539" s="190" t="s">
        <v>1432</v>
      </c>
      <c r="L539" s="115" t="s">
        <v>1346</v>
      </c>
      <c r="M539" s="135" t="s">
        <v>1493</v>
      </c>
      <c r="N539" s="138"/>
      <c r="O539" s="138"/>
      <c r="P539" s="138"/>
      <c r="Q539" s="174">
        <f t="shared" si="16"/>
        <v>0.23472222222335404</v>
      </c>
    </row>
    <row r="540" spans="1:17">
      <c r="A540" s="159">
        <f t="shared" si="17"/>
        <v>538</v>
      </c>
      <c r="B540" s="138" t="s">
        <v>1344</v>
      </c>
      <c r="C540" s="160" t="s">
        <v>181</v>
      </c>
      <c r="D540" s="160" t="s">
        <v>157</v>
      </c>
      <c r="E540" s="87" t="s">
        <v>537</v>
      </c>
      <c r="F540" s="161">
        <v>206.4</v>
      </c>
      <c r="G540" s="122">
        <v>45321.411111111112</v>
      </c>
      <c r="H540" s="122">
        <v>45321.645833333336</v>
      </c>
      <c r="I540" s="87" t="s">
        <v>539</v>
      </c>
      <c r="J540" s="123" t="s">
        <v>607</v>
      </c>
      <c r="K540" s="190" t="s">
        <v>1432</v>
      </c>
      <c r="L540" s="115" t="s">
        <v>1346</v>
      </c>
      <c r="M540" s="135" t="s">
        <v>1493</v>
      </c>
      <c r="N540" s="138"/>
      <c r="O540" s="138"/>
      <c r="P540" s="138"/>
      <c r="Q540" s="174">
        <f t="shared" si="16"/>
        <v>0.23472222222335404</v>
      </c>
    </row>
    <row r="541" spans="1:17">
      <c r="A541" s="159">
        <f t="shared" si="17"/>
        <v>539</v>
      </c>
      <c r="B541" s="138" t="s">
        <v>1344</v>
      </c>
      <c r="C541" s="160" t="s">
        <v>182</v>
      </c>
      <c r="D541" s="160" t="s">
        <v>157</v>
      </c>
      <c r="E541" s="87" t="s">
        <v>537</v>
      </c>
      <c r="F541" s="161">
        <v>357.12</v>
      </c>
      <c r="G541" s="122">
        <v>45321.411111111112</v>
      </c>
      <c r="H541" s="122">
        <v>45321.645833333336</v>
      </c>
      <c r="I541" s="87" t="s">
        <v>539</v>
      </c>
      <c r="J541" s="123" t="s">
        <v>607</v>
      </c>
      <c r="K541" s="190" t="s">
        <v>1432</v>
      </c>
      <c r="L541" s="115" t="s">
        <v>1346</v>
      </c>
      <c r="M541" s="135" t="s">
        <v>1493</v>
      </c>
      <c r="N541" s="138"/>
      <c r="O541" s="138"/>
      <c r="P541" s="138"/>
      <c r="Q541" s="174">
        <f t="shared" si="16"/>
        <v>0.23472222222335404</v>
      </c>
    </row>
    <row r="542" spans="1:17">
      <c r="A542" s="159">
        <f t="shared" si="17"/>
        <v>540</v>
      </c>
      <c r="B542" s="138" t="s">
        <v>1344</v>
      </c>
      <c r="C542" s="160" t="s">
        <v>183</v>
      </c>
      <c r="D542" s="160" t="s">
        <v>157</v>
      </c>
      <c r="E542" s="87" t="s">
        <v>537</v>
      </c>
      <c r="F542" s="161">
        <v>1512.74</v>
      </c>
      <c r="G542" s="122">
        <v>45321.411111111112</v>
      </c>
      <c r="H542" s="122">
        <v>45321.645833333336</v>
      </c>
      <c r="I542" s="87" t="s">
        <v>539</v>
      </c>
      <c r="J542" s="123" t="s">
        <v>607</v>
      </c>
      <c r="K542" s="190" t="s">
        <v>1432</v>
      </c>
      <c r="L542" s="115" t="s">
        <v>1346</v>
      </c>
      <c r="M542" s="135" t="s">
        <v>1493</v>
      </c>
      <c r="N542" s="138"/>
      <c r="O542" s="138"/>
      <c r="P542" s="138"/>
      <c r="Q542" s="174">
        <f t="shared" si="16"/>
        <v>0.23472222222335404</v>
      </c>
    </row>
    <row r="543" spans="1:17">
      <c r="A543" s="159">
        <f t="shared" si="17"/>
        <v>541</v>
      </c>
      <c r="B543" s="138" t="s">
        <v>1344</v>
      </c>
      <c r="C543" s="160" t="s">
        <v>184</v>
      </c>
      <c r="D543" s="160" t="s">
        <v>157</v>
      </c>
      <c r="E543" s="87" t="s">
        <v>537</v>
      </c>
      <c r="F543" s="161">
        <v>2655</v>
      </c>
      <c r="G543" s="122">
        <v>45321.411111111112</v>
      </c>
      <c r="H543" s="122">
        <v>45321.645833333336</v>
      </c>
      <c r="I543" s="87" t="s">
        <v>539</v>
      </c>
      <c r="J543" s="123" t="s">
        <v>607</v>
      </c>
      <c r="K543" s="190" t="s">
        <v>1432</v>
      </c>
      <c r="L543" s="115" t="s">
        <v>1346</v>
      </c>
      <c r="M543" s="135" t="s">
        <v>1493</v>
      </c>
      <c r="N543" s="138"/>
      <c r="O543" s="138"/>
      <c r="P543" s="138"/>
      <c r="Q543" s="174">
        <f t="shared" si="16"/>
        <v>0.23472222222335404</v>
      </c>
    </row>
    <row r="544" spans="1:17">
      <c r="A544" s="159">
        <f t="shared" si="17"/>
        <v>542</v>
      </c>
      <c r="B544" s="138" t="s">
        <v>1344</v>
      </c>
      <c r="C544" s="160" t="s">
        <v>681</v>
      </c>
      <c r="D544" s="160" t="s">
        <v>157</v>
      </c>
      <c r="E544" s="87" t="s">
        <v>537</v>
      </c>
      <c r="F544" s="161">
        <v>720.44</v>
      </c>
      <c r="G544" s="122">
        <v>45321.411111111112</v>
      </c>
      <c r="H544" s="122">
        <v>45321.645833333336</v>
      </c>
      <c r="I544" s="87" t="s">
        <v>539</v>
      </c>
      <c r="J544" s="123" t="s">
        <v>607</v>
      </c>
      <c r="K544" s="190" t="s">
        <v>1432</v>
      </c>
      <c r="L544" s="115" t="s">
        <v>1346</v>
      </c>
      <c r="M544" s="135" t="s">
        <v>1493</v>
      </c>
      <c r="N544" s="138"/>
      <c r="O544" s="138"/>
      <c r="P544" s="138"/>
      <c r="Q544" s="174">
        <f t="shared" si="16"/>
        <v>0.23472222222335404</v>
      </c>
    </row>
    <row r="545" spans="1:17">
      <c r="A545" s="159">
        <f t="shared" si="17"/>
        <v>543</v>
      </c>
      <c r="B545" s="138" t="s">
        <v>1344</v>
      </c>
      <c r="C545" s="160" t="s">
        <v>641</v>
      </c>
      <c r="D545" s="160" t="s">
        <v>157</v>
      </c>
      <c r="E545" s="87" t="s">
        <v>537</v>
      </c>
      <c r="F545" s="161">
        <v>465.52</v>
      </c>
      <c r="G545" s="122">
        <v>45321.411111111112</v>
      </c>
      <c r="H545" s="122">
        <v>45321.645833333336</v>
      </c>
      <c r="I545" s="87" t="s">
        <v>539</v>
      </c>
      <c r="J545" s="123" t="s">
        <v>607</v>
      </c>
      <c r="K545" s="190" t="s">
        <v>1432</v>
      </c>
      <c r="L545" s="115" t="s">
        <v>1346</v>
      </c>
      <c r="M545" s="135" t="s">
        <v>1493</v>
      </c>
      <c r="N545" s="138"/>
      <c r="O545" s="138"/>
      <c r="P545" s="138"/>
      <c r="Q545" s="174">
        <f t="shared" si="16"/>
        <v>0.23472222222335404</v>
      </c>
    </row>
    <row r="546" spans="1:17">
      <c r="A546" s="159">
        <f t="shared" si="17"/>
        <v>544</v>
      </c>
      <c r="B546" s="138" t="s">
        <v>1344</v>
      </c>
      <c r="C546" s="160" t="s">
        <v>883</v>
      </c>
      <c r="D546" s="160" t="s">
        <v>157</v>
      </c>
      <c r="E546" s="87" t="s">
        <v>537</v>
      </c>
      <c r="F546" s="161">
        <v>297.60000000000002</v>
      </c>
      <c r="G546" s="122">
        <v>45321.411111111112</v>
      </c>
      <c r="H546" s="122">
        <v>45321.645833333336</v>
      </c>
      <c r="I546" s="87" t="s">
        <v>539</v>
      </c>
      <c r="J546" s="123" t="s">
        <v>607</v>
      </c>
      <c r="K546" s="190" t="s">
        <v>1432</v>
      </c>
      <c r="L546" s="115" t="s">
        <v>1346</v>
      </c>
      <c r="M546" s="135" t="s">
        <v>1493</v>
      </c>
      <c r="N546" s="138"/>
      <c r="O546" s="138"/>
      <c r="P546" s="138"/>
      <c r="Q546" s="174">
        <f t="shared" si="16"/>
        <v>0.23472222222335404</v>
      </c>
    </row>
    <row r="547" spans="1:17">
      <c r="A547" s="159">
        <f t="shared" si="17"/>
        <v>545</v>
      </c>
      <c r="B547" s="138" t="s">
        <v>1344</v>
      </c>
      <c r="C547" s="160" t="s">
        <v>991</v>
      </c>
      <c r="D547" s="160" t="s">
        <v>157</v>
      </c>
      <c r="E547" s="87" t="s">
        <v>537</v>
      </c>
      <c r="F547" s="161">
        <v>1523.7</v>
      </c>
      <c r="G547" s="122">
        <v>45321.411111111112</v>
      </c>
      <c r="H547" s="122">
        <v>45321.645833333336</v>
      </c>
      <c r="I547" s="87" t="s">
        <v>539</v>
      </c>
      <c r="J547" s="123" t="s">
        <v>607</v>
      </c>
      <c r="K547" s="190" t="s">
        <v>1432</v>
      </c>
      <c r="L547" s="115" t="s">
        <v>1346</v>
      </c>
      <c r="M547" s="135" t="s">
        <v>1493</v>
      </c>
      <c r="N547" s="138"/>
      <c r="O547" s="138"/>
      <c r="P547" s="138"/>
      <c r="Q547" s="174">
        <f t="shared" si="16"/>
        <v>0.23472222222335404</v>
      </c>
    </row>
    <row r="548" spans="1:17">
      <c r="A548" s="159">
        <f t="shared" si="17"/>
        <v>546</v>
      </c>
      <c r="B548" s="138" t="s">
        <v>1344</v>
      </c>
      <c r="C548" s="160" t="s">
        <v>1175</v>
      </c>
      <c r="D548" s="160" t="s">
        <v>157</v>
      </c>
      <c r="E548" s="87" t="s">
        <v>537</v>
      </c>
      <c r="F548" s="161">
        <v>581.13</v>
      </c>
      <c r="G548" s="122">
        <v>45321.411111111112</v>
      </c>
      <c r="H548" s="122">
        <v>45321.645833333336</v>
      </c>
      <c r="I548" s="87" t="s">
        <v>539</v>
      </c>
      <c r="J548" s="123" t="s">
        <v>607</v>
      </c>
      <c r="K548" s="190" t="s">
        <v>1432</v>
      </c>
      <c r="L548" s="115" t="s">
        <v>1346</v>
      </c>
      <c r="M548" s="135" t="s">
        <v>1493</v>
      </c>
      <c r="N548" s="138"/>
      <c r="O548" s="138"/>
      <c r="P548" s="138"/>
      <c r="Q548" s="174">
        <f t="shared" si="16"/>
        <v>0.23472222222335404</v>
      </c>
    </row>
    <row r="549" spans="1:17">
      <c r="A549" s="159">
        <f t="shared" si="17"/>
        <v>547</v>
      </c>
      <c r="B549" s="138" t="s">
        <v>1344</v>
      </c>
      <c r="C549" s="160" t="s">
        <v>738</v>
      </c>
      <c r="D549" s="160" t="s">
        <v>306</v>
      </c>
      <c r="E549" s="87" t="s">
        <v>537</v>
      </c>
      <c r="F549" s="161">
        <v>60.39</v>
      </c>
      <c r="G549" s="122">
        <v>45321.411111111112</v>
      </c>
      <c r="H549" s="122">
        <v>45321.645833333336</v>
      </c>
      <c r="I549" s="87" t="s">
        <v>539</v>
      </c>
      <c r="J549" s="123" t="s">
        <v>607</v>
      </c>
      <c r="K549" s="190" t="s">
        <v>1432</v>
      </c>
      <c r="L549" s="115" t="s">
        <v>1346</v>
      </c>
      <c r="M549" s="135" t="s">
        <v>1493</v>
      </c>
      <c r="N549" s="138"/>
      <c r="O549" s="138"/>
      <c r="P549" s="138"/>
      <c r="Q549" s="174">
        <f t="shared" si="16"/>
        <v>0.23472222222335404</v>
      </c>
    </row>
    <row r="550" spans="1:17">
      <c r="A550" s="159">
        <f t="shared" si="17"/>
        <v>548</v>
      </c>
      <c r="B550" s="138" t="s">
        <v>1344</v>
      </c>
      <c r="C550" s="160" t="s">
        <v>873</v>
      </c>
      <c r="D550" s="160" t="s">
        <v>306</v>
      </c>
      <c r="E550" s="87" t="s">
        <v>537</v>
      </c>
      <c r="F550" s="161">
        <v>445.65499999999997</v>
      </c>
      <c r="G550" s="122">
        <v>45321.411111111112</v>
      </c>
      <c r="H550" s="122">
        <v>45321.645833333336</v>
      </c>
      <c r="I550" s="87" t="s">
        <v>539</v>
      </c>
      <c r="J550" s="123" t="s">
        <v>607</v>
      </c>
      <c r="K550" s="190" t="s">
        <v>1432</v>
      </c>
      <c r="L550" s="115" t="s">
        <v>1346</v>
      </c>
      <c r="M550" s="135" t="s">
        <v>1493</v>
      </c>
      <c r="N550" s="138"/>
      <c r="O550" s="138"/>
      <c r="P550" s="138"/>
      <c r="Q550" s="174">
        <f t="shared" si="16"/>
        <v>0.23472222222335404</v>
      </c>
    </row>
    <row r="551" spans="1:17">
      <c r="A551" s="159">
        <f t="shared" si="17"/>
        <v>549</v>
      </c>
      <c r="B551" s="138" t="s">
        <v>1344</v>
      </c>
      <c r="C551" s="160" t="s">
        <v>206</v>
      </c>
      <c r="D551" s="160" t="s">
        <v>306</v>
      </c>
      <c r="E551" s="87" t="s">
        <v>537</v>
      </c>
      <c r="F551" s="161">
        <v>78.644999999999996</v>
      </c>
      <c r="G551" s="122">
        <v>45321.411111111112</v>
      </c>
      <c r="H551" s="122">
        <v>45321.645833333336</v>
      </c>
      <c r="I551" s="87" t="s">
        <v>539</v>
      </c>
      <c r="J551" s="123" t="s">
        <v>607</v>
      </c>
      <c r="K551" s="190" t="s">
        <v>1432</v>
      </c>
      <c r="L551" s="115" t="s">
        <v>1346</v>
      </c>
      <c r="M551" s="135" t="s">
        <v>1493</v>
      </c>
      <c r="N551" s="138"/>
      <c r="O551" s="138"/>
      <c r="P551" s="138"/>
      <c r="Q551" s="174">
        <f t="shared" si="16"/>
        <v>0.23472222222335404</v>
      </c>
    </row>
    <row r="552" spans="1:17">
      <c r="A552" s="159">
        <f t="shared" si="17"/>
        <v>550</v>
      </c>
      <c r="B552" s="138" t="s">
        <v>1344</v>
      </c>
      <c r="C552" s="160" t="s">
        <v>207</v>
      </c>
      <c r="D552" s="160" t="s">
        <v>306</v>
      </c>
      <c r="E552" s="87" t="s">
        <v>537</v>
      </c>
      <c r="F552" s="161">
        <v>73.709999999999994</v>
      </c>
      <c r="G552" s="122">
        <v>45321.411111111112</v>
      </c>
      <c r="H552" s="122">
        <v>45321.645833333336</v>
      </c>
      <c r="I552" s="87" t="s">
        <v>539</v>
      </c>
      <c r="J552" s="123" t="s">
        <v>607</v>
      </c>
      <c r="K552" s="190" t="s">
        <v>1432</v>
      </c>
      <c r="L552" s="115" t="s">
        <v>1346</v>
      </c>
      <c r="M552" s="135" t="s">
        <v>1493</v>
      </c>
      <c r="N552" s="138"/>
      <c r="O552" s="138"/>
      <c r="P552" s="138"/>
      <c r="Q552" s="174">
        <f t="shared" si="16"/>
        <v>0.23472222222335404</v>
      </c>
    </row>
    <row r="553" spans="1:17">
      <c r="A553" s="159">
        <f t="shared" si="17"/>
        <v>551</v>
      </c>
      <c r="B553" s="138" t="s">
        <v>1344</v>
      </c>
      <c r="C553" s="160" t="s">
        <v>893</v>
      </c>
      <c r="D553" s="160" t="s">
        <v>306</v>
      </c>
      <c r="E553" s="87" t="s">
        <v>537</v>
      </c>
      <c r="F553" s="161">
        <v>115.29</v>
      </c>
      <c r="G553" s="122">
        <v>45321.411111111112</v>
      </c>
      <c r="H553" s="122">
        <v>45321.645833333336</v>
      </c>
      <c r="I553" s="87" t="s">
        <v>539</v>
      </c>
      <c r="J553" s="123" t="s">
        <v>607</v>
      </c>
      <c r="K553" s="190" t="s">
        <v>1432</v>
      </c>
      <c r="L553" s="115" t="s">
        <v>1346</v>
      </c>
      <c r="M553" s="135" t="s">
        <v>1493</v>
      </c>
      <c r="N553" s="138"/>
      <c r="O553" s="138"/>
      <c r="P553" s="138"/>
      <c r="Q553" s="174">
        <f t="shared" si="16"/>
        <v>0.23472222222335404</v>
      </c>
    </row>
    <row r="554" spans="1:17">
      <c r="A554" s="159">
        <f t="shared" si="17"/>
        <v>552</v>
      </c>
      <c r="B554" s="138" t="s">
        <v>1344</v>
      </c>
      <c r="C554" s="160" t="s">
        <v>212</v>
      </c>
      <c r="D554" s="160" t="s">
        <v>211</v>
      </c>
      <c r="E554" s="87" t="s">
        <v>537</v>
      </c>
      <c r="F554" s="161">
        <v>70.2</v>
      </c>
      <c r="G554" s="122">
        <v>45321.411111111112</v>
      </c>
      <c r="H554" s="122">
        <v>45321.645833333336</v>
      </c>
      <c r="I554" s="87" t="s">
        <v>539</v>
      </c>
      <c r="J554" s="123" t="s">
        <v>607</v>
      </c>
      <c r="K554" s="190" t="s">
        <v>1432</v>
      </c>
      <c r="L554" s="115" t="s">
        <v>1346</v>
      </c>
      <c r="M554" s="135" t="s">
        <v>1493</v>
      </c>
      <c r="N554" s="138"/>
      <c r="O554" s="138"/>
      <c r="P554" s="138"/>
      <c r="Q554" s="174">
        <f t="shared" si="16"/>
        <v>0.23472222222335404</v>
      </c>
    </row>
    <row r="555" spans="1:17">
      <c r="A555" s="159">
        <f t="shared" si="17"/>
        <v>553</v>
      </c>
      <c r="B555" s="138" t="s">
        <v>1344</v>
      </c>
      <c r="C555" s="160" t="s">
        <v>214</v>
      </c>
      <c r="D555" s="160" t="s">
        <v>211</v>
      </c>
      <c r="E555" s="87" t="s">
        <v>537</v>
      </c>
      <c r="F555" s="161">
        <v>234.9</v>
      </c>
      <c r="G555" s="122">
        <v>45321.411111111112</v>
      </c>
      <c r="H555" s="122">
        <v>45321.645833333336</v>
      </c>
      <c r="I555" s="87" t="s">
        <v>539</v>
      </c>
      <c r="J555" s="123" t="s">
        <v>607</v>
      </c>
      <c r="K555" s="190" t="s">
        <v>1432</v>
      </c>
      <c r="L555" s="115" t="s">
        <v>1346</v>
      </c>
      <c r="M555" s="135" t="s">
        <v>1493</v>
      </c>
      <c r="N555" s="138"/>
      <c r="O555" s="138"/>
      <c r="P555" s="138"/>
      <c r="Q555" s="174">
        <f t="shared" si="16"/>
        <v>0.23472222222335404</v>
      </c>
    </row>
    <row r="556" spans="1:17">
      <c r="A556" s="159">
        <f t="shared" si="17"/>
        <v>554</v>
      </c>
      <c r="B556" s="138" t="s">
        <v>1344</v>
      </c>
      <c r="C556" s="160" t="s">
        <v>216</v>
      </c>
      <c r="D556" s="160" t="s">
        <v>211</v>
      </c>
      <c r="E556" s="87" t="s">
        <v>537</v>
      </c>
      <c r="F556" s="161">
        <v>207.4</v>
      </c>
      <c r="G556" s="122">
        <v>45321.411111111112</v>
      </c>
      <c r="H556" s="122">
        <v>45321.645833333336</v>
      </c>
      <c r="I556" s="87" t="s">
        <v>539</v>
      </c>
      <c r="J556" s="123" t="s">
        <v>607</v>
      </c>
      <c r="K556" s="190" t="s">
        <v>1432</v>
      </c>
      <c r="L556" s="115" t="s">
        <v>1346</v>
      </c>
      <c r="M556" s="135" t="s">
        <v>1493</v>
      </c>
      <c r="N556" s="138"/>
      <c r="O556" s="138"/>
      <c r="P556" s="138"/>
      <c r="Q556" s="174">
        <f t="shared" si="16"/>
        <v>0.23472222222335404</v>
      </c>
    </row>
    <row r="557" spans="1:17">
      <c r="A557" s="159">
        <f t="shared" si="17"/>
        <v>555</v>
      </c>
      <c r="B557" s="138" t="s">
        <v>1344</v>
      </c>
      <c r="C557" s="160" t="s">
        <v>217</v>
      </c>
      <c r="D557" s="160" t="s">
        <v>211</v>
      </c>
      <c r="E557" s="87" t="s">
        <v>537</v>
      </c>
      <c r="F557" s="161">
        <v>267.5</v>
      </c>
      <c r="G557" s="122">
        <v>45321.411111111112</v>
      </c>
      <c r="H557" s="122">
        <v>45321.645833333336</v>
      </c>
      <c r="I557" s="87" t="s">
        <v>539</v>
      </c>
      <c r="J557" s="123" t="s">
        <v>607</v>
      </c>
      <c r="K557" s="190" t="s">
        <v>1432</v>
      </c>
      <c r="L557" s="115" t="s">
        <v>1346</v>
      </c>
      <c r="M557" s="135" t="s">
        <v>1493</v>
      </c>
      <c r="N557" s="138"/>
      <c r="O557" s="138"/>
      <c r="P557" s="138"/>
      <c r="Q557" s="174">
        <f t="shared" si="16"/>
        <v>0.23472222222335404</v>
      </c>
    </row>
    <row r="558" spans="1:17">
      <c r="A558" s="159">
        <f t="shared" si="17"/>
        <v>556</v>
      </c>
      <c r="B558" s="138" t="s">
        <v>1344</v>
      </c>
      <c r="C558" s="160" t="s">
        <v>713</v>
      </c>
      <c r="D558" s="160" t="s">
        <v>211</v>
      </c>
      <c r="E558" s="87" t="s">
        <v>537</v>
      </c>
      <c r="F558" s="161">
        <v>5.31</v>
      </c>
      <c r="G558" s="122">
        <v>45321.411111111112</v>
      </c>
      <c r="H558" s="122">
        <v>45321.645833333336</v>
      </c>
      <c r="I558" s="87" t="s">
        <v>539</v>
      </c>
      <c r="J558" s="123" t="s">
        <v>607</v>
      </c>
      <c r="K558" s="190" t="s">
        <v>1432</v>
      </c>
      <c r="L558" s="115" t="s">
        <v>1346</v>
      </c>
      <c r="M558" s="135" t="s">
        <v>1493</v>
      </c>
      <c r="N558" s="138"/>
      <c r="O558" s="138"/>
      <c r="P558" s="138"/>
      <c r="Q558" s="174">
        <f t="shared" si="16"/>
        <v>0.23472222222335404</v>
      </c>
    </row>
    <row r="559" spans="1:17">
      <c r="A559" s="159">
        <f t="shared" si="17"/>
        <v>557</v>
      </c>
      <c r="B559" s="138" t="s">
        <v>1344</v>
      </c>
      <c r="C559" s="160" t="s">
        <v>218</v>
      </c>
      <c r="D559" s="160" t="s">
        <v>211</v>
      </c>
      <c r="E559" s="87" t="s">
        <v>537</v>
      </c>
      <c r="F559" s="161">
        <v>171.69</v>
      </c>
      <c r="G559" s="122">
        <v>45321.411111111112</v>
      </c>
      <c r="H559" s="122">
        <v>45321.645833333336</v>
      </c>
      <c r="I559" s="87" t="s">
        <v>539</v>
      </c>
      <c r="J559" s="123" t="s">
        <v>607</v>
      </c>
      <c r="K559" s="190" t="s">
        <v>1432</v>
      </c>
      <c r="L559" s="115" t="s">
        <v>1346</v>
      </c>
      <c r="M559" s="135" t="s">
        <v>1493</v>
      </c>
      <c r="N559" s="138"/>
      <c r="O559" s="138"/>
      <c r="P559" s="138"/>
      <c r="Q559" s="174">
        <f t="shared" si="16"/>
        <v>0.23472222222335404</v>
      </c>
    </row>
    <row r="560" spans="1:17">
      <c r="A560" s="159">
        <f t="shared" si="17"/>
        <v>558</v>
      </c>
      <c r="B560" s="138" t="s">
        <v>1344</v>
      </c>
      <c r="C560" s="160" t="s">
        <v>220</v>
      </c>
      <c r="D560" s="160" t="s">
        <v>211</v>
      </c>
      <c r="E560" s="87" t="s">
        <v>537</v>
      </c>
      <c r="F560" s="161">
        <v>84.36</v>
      </c>
      <c r="G560" s="122">
        <v>45321.411111111112</v>
      </c>
      <c r="H560" s="122">
        <v>45321.645833333336</v>
      </c>
      <c r="I560" s="87" t="s">
        <v>539</v>
      </c>
      <c r="J560" s="123" t="s">
        <v>607</v>
      </c>
      <c r="K560" s="190" t="s">
        <v>1432</v>
      </c>
      <c r="L560" s="115" t="s">
        <v>1346</v>
      </c>
      <c r="M560" s="135" t="s">
        <v>1493</v>
      </c>
      <c r="N560" s="138"/>
      <c r="O560" s="138"/>
      <c r="P560" s="138"/>
      <c r="Q560" s="174">
        <f t="shared" si="16"/>
        <v>0.23472222222335404</v>
      </c>
    </row>
    <row r="561" spans="1:17">
      <c r="A561" s="159">
        <f t="shared" si="17"/>
        <v>559</v>
      </c>
      <c r="B561" s="138" t="s">
        <v>1344</v>
      </c>
      <c r="C561" s="160" t="s">
        <v>221</v>
      </c>
      <c r="D561" s="160" t="s">
        <v>211</v>
      </c>
      <c r="E561" s="87" t="s">
        <v>537</v>
      </c>
      <c r="F561" s="161">
        <v>230.4</v>
      </c>
      <c r="G561" s="122">
        <v>45321.411111111112</v>
      </c>
      <c r="H561" s="122">
        <v>45321.645833333336</v>
      </c>
      <c r="I561" s="87" t="s">
        <v>539</v>
      </c>
      <c r="J561" s="123" t="s">
        <v>607</v>
      </c>
      <c r="K561" s="190" t="s">
        <v>1432</v>
      </c>
      <c r="L561" s="115" t="s">
        <v>1346</v>
      </c>
      <c r="M561" s="135" t="s">
        <v>1493</v>
      </c>
      <c r="N561" s="138"/>
      <c r="O561" s="138"/>
      <c r="P561" s="138"/>
      <c r="Q561" s="174">
        <f t="shared" si="16"/>
        <v>0.23472222222335404</v>
      </c>
    </row>
    <row r="562" spans="1:17">
      <c r="A562" s="159">
        <f t="shared" si="17"/>
        <v>560</v>
      </c>
      <c r="B562" s="138" t="s">
        <v>1344</v>
      </c>
      <c r="C562" s="160" t="s">
        <v>222</v>
      </c>
      <c r="D562" s="160" t="s">
        <v>211</v>
      </c>
      <c r="E562" s="87" t="s">
        <v>537</v>
      </c>
      <c r="F562" s="161">
        <v>213.9</v>
      </c>
      <c r="G562" s="122">
        <v>45321.411111111112</v>
      </c>
      <c r="H562" s="122">
        <v>45321.645833333336</v>
      </c>
      <c r="I562" s="87" t="s">
        <v>539</v>
      </c>
      <c r="J562" s="123" t="s">
        <v>607</v>
      </c>
      <c r="K562" s="190" t="s">
        <v>1432</v>
      </c>
      <c r="L562" s="115" t="s">
        <v>1346</v>
      </c>
      <c r="M562" s="135" t="s">
        <v>1493</v>
      </c>
      <c r="N562" s="138"/>
      <c r="O562" s="138"/>
      <c r="P562" s="138"/>
      <c r="Q562" s="174">
        <f t="shared" si="16"/>
        <v>0.23472222222335404</v>
      </c>
    </row>
    <row r="563" spans="1:17">
      <c r="A563" s="159">
        <f t="shared" si="17"/>
        <v>561</v>
      </c>
      <c r="B563" s="138" t="s">
        <v>1344</v>
      </c>
      <c r="C563" s="160" t="s">
        <v>808</v>
      </c>
      <c r="D563" s="160" t="s">
        <v>211</v>
      </c>
      <c r="E563" s="87" t="s">
        <v>537</v>
      </c>
      <c r="F563" s="161">
        <v>112.56</v>
      </c>
      <c r="G563" s="122">
        <v>45321.411111111112</v>
      </c>
      <c r="H563" s="122">
        <v>45321.645833333336</v>
      </c>
      <c r="I563" s="87" t="s">
        <v>539</v>
      </c>
      <c r="J563" s="123" t="s">
        <v>607</v>
      </c>
      <c r="K563" s="190" t="s">
        <v>1432</v>
      </c>
      <c r="L563" s="115" t="s">
        <v>1346</v>
      </c>
      <c r="M563" s="135" t="s">
        <v>1493</v>
      </c>
      <c r="N563" s="138"/>
      <c r="O563" s="138"/>
      <c r="P563" s="138"/>
      <c r="Q563" s="174">
        <f t="shared" si="16"/>
        <v>0.23472222222335404</v>
      </c>
    </row>
    <row r="564" spans="1:17">
      <c r="A564" s="159">
        <f t="shared" si="17"/>
        <v>562</v>
      </c>
      <c r="B564" s="138" t="s">
        <v>1344</v>
      </c>
      <c r="C564" s="160" t="s">
        <v>940</v>
      </c>
      <c r="D564" s="160" t="s">
        <v>211</v>
      </c>
      <c r="E564" s="87" t="s">
        <v>537</v>
      </c>
      <c r="F564" s="161">
        <v>104.8</v>
      </c>
      <c r="G564" s="122">
        <v>45321.411111111112</v>
      </c>
      <c r="H564" s="122">
        <v>45321.645833333336</v>
      </c>
      <c r="I564" s="87" t="s">
        <v>539</v>
      </c>
      <c r="J564" s="123" t="s">
        <v>607</v>
      </c>
      <c r="K564" s="190" t="s">
        <v>1432</v>
      </c>
      <c r="L564" s="115" t="s">
        <v>1346</v>
      </c>
      <c r="M564" s="135" t="s">
        <v>1493</v>
      </c>
      <c r="N564" s="138"/>
      <c r="O564" s="138"/>
      <c r="P564" s="138"/>
      <c r="Q564" s="174">
        <f t="shared" si="16"/>
        <v>0.23472222222335404</v>
      </c>
    </row>
    <row r="565" spans="1:17">
      <c r="A565" s="159">
        <f t="shared" si="17"/>
        <v>563</v>
      </c>
      <c r="B565" s="138" t="s">
        <v>1344</v>
      </c>
      <c r="C565" s="160" t="s">
        <v>224</v>
      </c>
      <c r="D565" s="160" t="s">
        <v>211</v>
      </c>
      <c r="E565" s="87" t="s">
        <v>537</v>
      </c>
      <c r="F565" s="161">
        <v>17.16</v>
      </c>
      <c r="G565" s="122">
        <v>45321.411111111112</v>
      </c>
      <c r="H565" s="122">
        <v>45321.645833333336</v>
      </c>
      <c r="I565" s="87" t="s">
        <v>539</v>
      </c>
      <c r="J565" s="123" t="s">
        <v>607</v>
      </c>
      <c r="K565" s="190" t="s">
        <v>1432</v>
      </c>
      <c r="L565" s="115" t="s">
        <v>1346</v>
      </c>
      <c r="M565" s="135" t="s">
        <v>1493</v>
      </c>
      <c r="N565" s="138"/>
      <c r="O565" s="138"/>
      <c r="P565" s="138"/>
      <c r="Q565" s="174">
        <f t="shared" si="16"/>
        <v>0.23472222222335404</v>
      </c>
    </row>
    <row r="566" spans="1:17">
      <c r="A566" s="159">
        <f t="shared" si="17"/>
        <v>564</v>
      </c>
      <c r="B566" s="138" t="s">
        <v>1344</v>
      </c>
      <c r="C566" s="160" t="s">
        <v>225</v>
      </c>
      <c r="D566" s="160" t="s">
        <v>211</v>
      </c>
      <c r="E566" s="87" t="s">
        <v>537</v>
      </c>
      <c r="F566" s="161">
        <v>272.8</v>
      </c>
      <c r="G566" s="122">
        <v>45321.411111111112</v>
      </c>
      <c r="H566" s="122">
        <v>45321.645833333336</v>
      </c>
      <c r="I566" s="87" t="s">
        <v>539</v>
      </c>
      <c r="J566" s="123" t="s">
        <v>607</v>
      </c>
      <c r="K566" s="190" t="s">
        <v>1432</v>
      </c>
      <c r="L566" s="115" t="s">
        <v>1346</v>
      </c>
      <c r="M566" s="135" t="s">
        <v>1493</v>
      </c>
      <c r="N566" s="138"/>
      <c r="O566" s="138"/>
      <c r="P566" s="138"/>
      <c r="Q566" s="174">
        <f t="shared" si="16"/>
        <v>0.23472222222335404</v>
      </c>
    </row>
    <row r="567" spans="1:17">
      <c r="A567" s="159">
        <f t="shared" si="17"/>
        <v>565</v>
      </c>
      <c r="B567" s="138" t="s">
        <v>1344</v>
      </c>
      <c r="C567" s="160" t="s">
        <v>226</v>
      </c>
      <c r="D567" s="160" t="s">
        <v>211</v>
      </c>
      <c r="E567" s="87" t="s">
        <v>537</v>
      </c>
      <c r="F567" s="161">
        <v>187.68</v>
      </c>
      <c r="G567" s="122">
        <v>45321.411111111112</v>
      </c>
      <c r="H567" s="122">
        <v>45321.645833333336</v>
      </c>
      <c r="I567" s="87" t="s">
        <v>539</v>
      </c>
      <c r="J567" s="123" t="s">
        <v>607</v>
      </c>
      <c r="K567" s="190" t="s">
        <v>1432</v>
      </c>
      <c r="L567" s="115" t="s">
        <v>1346</v>
      </c>
      <c r="M567" s="135" t="s">
        <v>1493</v>
      </c>
      <c r="N567" s="138"/>
      <c r="O567" s="138"/>
      <c r="P567" s="138"/>
      <c r="Q567" s="174">
        <f t="shared" si="16"/>
        <v>0.23472222222335404</v>
      </c>
    </row>
    <row r="568" spans="1:17">
      <c r="A568" s="159">
        <f t="shared" si="17"/>
        <v>566</v>
      </c>
      <c r="B568" s="138" t="s">
        <v>1344</v>
      </c>
      <c r="C568" s="160" t="s">
        <v>227</v>
      </c>
      <c r="D568" s="160" t="s">
        <v>211</v>
      </c>
      <c r="E568" s="87" t="s">
        <v>537</v>
      </c>
      <c r="F568" s="161">
        <v>98.5</v>
      </c>
      <c r="G568" s="122">
        <v>45321.411111111112</v>
      </c>
      <c r="H568" s="122">
        <v>45321.645833333336</v>
      </c>
      <c r="I568" s="87" t="s">
        <v>539</v>
      </c>
      <c r="J568" s="123" t="s">
        <v>607</v>
      </c>
      <c r="K568" s="190" t="s">
        <v>1432</v>
      </c>
      <c r="L568" s="115" t="s">
        <v>1346</v>
      </c>
      <c r="M568" s="135" t="s">
        <v>1493</v>
      </c>
      <c r="N568" s="138"/>
      <c r="O568" s="138"/>
      <c r="P568" s="138"/>
      <c r="Q568" s="174">
        <f t="shared" si="16"/>
        <v>0.23472222222335404</v>
      </c>
    </row>
    <row r="569" spans="1:17">
      <c r="A569" s="159">
        <f t="shared" si="17"/>
        <v>567</v>
      </c>
      <c r="B569" s="138" t="s">
        <v>1344</v>
      </c>
      <c r="C569" s="160" t="s">
        <v>229</v>
      </c>
      <c r="D569" s="160" t="s">
        <v>228</v>
      </c>
      <c r="E569" s="87" t="s">
        <v>537</v>
      </c>
      <c r="F569" s="161">
        <v>190.19</v>
      </c>
      <c r="G569" s="122">
        <v>45321.411111111112</v>
      </c>
      <c r="H569" s="122">
        <v>45321.645833333336</v>
      </c>
      <c r="I569" s="87" t="s">
        <v>539</v>
      </c>
      <c r="J569" s="123" t="s">
        <v>607</v>
      </c>
      <c r="K569" s="190" t="s">
        <v>1432</v>
      </c>
      <c r="L569" s="115" t="s">
        <v>1346</v>
      </c>
      <c r="M569" s="135" t="s">
        <v>1493</v>
      </c>
      <c r="N569" s="138"/>
      <c r="O569" s="138"/>
      <c r="P569" s="138"/>
      <c r="Q569" s="174">
        <f t="shared" si="16"/>
        <v>0.23472222222335404</v>
      </c>
    </row>
    <row r="570" spans="1:17">
      <c r="A570" s="159">
        <f t="shared" si="17"/>
        <v>568</v>
      </c>
      <c r="B570" s="138" t="s">
        <v>1344</v>
      </c>
      <c r="C570" s="160" t="s">
        <v>231</v>
      </c>
      <c r="D570" s="160" t="s">
        <v>228</v>
      </c>
      <c r="E570" s="87" t="s">
        <v>537</v>
      </c>
      <c r="F570" s="161">
        <v>115.44</v>
      </c>
      <c r="G570" s="122">
        <v>45321.411111111112</v>
      </c>
      <c r="H570" s="122">
        <v>45321.645833333336</v>
      </c>
      <c r="I570" s="87" t="s">
        <v>539</v>
      </c>
      <c r="J570" s="123" t="s">
        <v>607</v>
      </c>
      <c r="K570" s="190" t="s">
        <v>1432</v>
      </c>
      <c r="L570" s="115" t="s">
        <v>1346</v>
      </c>
      <c r="M570" s="135" t="s">
        <v>1493</v>
      </c>
      <c r="N570" s="138"/>
      <c r="O570" s="138"/>
      <c r="P570" s="138"/>
      <c r="Q570" s="174">
        <f t="shared" si="16"/>
        <v>0.23472222222335404</v>
      </c>
    </row>
    <row r="571" spans="1:17">
      <c r="A571" s="159">
        <f t="shared" si="17"/>
        <v>569</v>
      </c>
      <c r="B571" s="138" t="s">
        <v>1344</v>
      </c>
      <c r="C571" s="160" t="s">
        <v>233</v>
      </c>
      <c r="D571" s="160" t="s">
        <v>228</v>
      </c>
      <c r="E571" s="87" t="s">
        <v>537</v>
      </c>
      <c r="F571" s="161">
        <v>156</v>
      </c>
      <c r="G571" s="122">
        <v>45321.411111111112</v>
      </c>
      <c r="H571" s="122">
        <v>45321.645833333336</v>
      </c>
      <c r="I571" s="87" t="s">
        <v>539</v>
      </c>
      <c r="J571" s="123" t="s">
        <v>607</v>
      </c>
      <c r="K571" s="190" t="s">
        <v>1432</v>
      </c>
      <c r="L571" s="115" t="s">
        <v>1346</v>
      </c>
      <c r="M571" s="135" t="s">
        <v>1493</v>
      </c>
      <c r="N571" s="138"/>
      <c r="O571" s="138"/>
      <c r="P571" s="138"/>
      <c r="Q571" s="174">
        <f t="shared" si="16"/>
        <v>0.23472222222335404</v>
      </c>
    </row>
    <row r="572" spans="1:17">
      <c r="A572" s="159">
        <f t="shared" si="17"/>
        <v>570</v>
      </c>
      <c r="B572" s="138" t="s">
        <v>1344</v>
      </c>
      <c r="C572" s="160" t="s">
        <v>312</v>
      </c>
      <c r="D572" s="160" t="s">
        <v>228</v>
      </c>
      <c r="E572" s="87" t="s">
        <v>537</v>
      </c>
      <c r="F572" s="161">
        <v>577.76</v>
      </c>
      <c r="G572" s="122">
        <v>45321.411111111112</v>
      </c>
      <c r="H572" s="122">
        <v>45321.645833333336</v>
      </c>
      <c r="I572" s="87" t="s">
        <v>539</v>
      </c>
      <c r="J572" s="123" t="s">
        <v>607</v>
      </c>
      <c r="K572" s="190" t="s">
        <v>1432</v>
      </c>
      <c r="L572" s="115" t="s">
        <v>1346</v>
      </c>
      <c r="M572" s="135" t="s">
        <v>1493</v>
      </c>
      <c r="N572" s="138"/>
      <c r="O572" s="138"/>
      <c r="P572" s="138"/>
      <c r="Q572" s="174">
        <f t="shared" si="16"/>
        <v>0.23472222222335404</v>
      </c>
    </row>
    <row r="573" spans="1:17">
      <c r="A573" s="159">
        <f t="shared" si="17"/>
        <v>571</v>
      </c>
      <c r="B573" s="138" t="s">
        <v>1344</v>
      </c>
      <c r="C573" s="160" t="s">
        <v>234</v>
      </c>
      <c r="D573" s="160" t="s">
        <v>228</v>
      </c>
      <c r="E573" s="87" t="s">
        <v>537</v>
      </c>
      <c r="F573" s="161">
        <v>420</v>
      </c>
      <c r="G573" s="122">
        <v>45321.411111111112</v>
      </c>
      <c r="H573" s="122">
        <v>45321.645833333336</v>
      </c>
      <c r="I573" s="87" t="s">
        <v>539</v>
      </c>
      <c r="J573" s="123" t="s">
        <v>607</v>
      </c>
      <c r="K573" s="190" t="s">
        <v>1432</v>
      </c>
      <c r="L573" s="115" t="s">
        <v>1346</v>
      </c>
      <c r="M573" s="135" t="s">
        <v>1493</v>
      </c>
      <c r="N573" s="138"/>
      <c r="O573" s="138"/>
      <c r="P573" s="138"/>
      <c r="Q573" s="174">
        <f t="shared" si="16"/>
        <v>0.23472222222335404</v>
      </c>
    </row>
    <row r="574" spans="1:17">
      <c r="A574" s="159">
        <f t="shared" si="17"/>
        <v>572</v>
      </c>
      <c r="B574" s="138" t="s">
        <v>1344</v>
      </c>
      <c r="C574" s="160" t="s">
        <v>235</v>
      </c>
      <c r="D574" s="160" t="s">
        <v>228</v>
      </c>
      <c r="E574" s="87" t="s">
        <v>537</v>
      </c>
      <c r="F574" s="161">
        <v>257.27999999999997</v>
      </c>
      <c r="G574" s="122">
        <v>45321.411111111112</v>
      </c>
      <c r="H574" s="122">
        <v>45321.645833333336</v>
      </c>
      <c r="I574" s="87" t="s">
        <v>539</v>
      </c>
      <c r="J574" s="123" t="s">
        <v>607</v>
      </c>
      <c r="K574" s="190" t="s">
        <v>1432</v>
      </c>
      <c r="L574" s="115" t="s">
        <v>1346</v>
      </c>
      <c r="M574" s="135" t="s">
        <v>1493</v>
      </c>
      <c r="N574" s="138"/>
      <c r="O574" s="138"/>
      <c r="P574" s="138"/>
      <c r="Q574" s="174">
        <f t="shared" si="16"/>
        <v>0.23472222222335404</v>
      </c>
    </row>
    <row r="575" spans="1:17">
      <c r="A575" s="159">
        <f t="shared" si="17"/>
        <v>573</v>
      </c>
      <c r="B575" s="138" t="s">
        <v>1344</v>
      </c>
      <c r="C575" s="160" t="s">
        <v>600</v>
      </c>
      <c r="D575" s="160" t="s">
        <v>228</v>
      </c>
      <c r="E575" s="87" t="s">
        <v>537</v>
      </c>
      <c r="F575" s="161">
        <v>142.12</v>
      </c>
      <c r="G575" s="122">
        <v>45321.411111111112</v>
      </c>
      <c r="H575" s="122">
        <v>45321.645833333336</v>
      </c>
      <c r="I575" s="87" t="s">
        <v>539</v>
      </c>
      <c r="J575" s="123" t="s">
        <v>607</v>
      </c>
      <c r="K575" s="190" t="s">
        <v>1432</v>
      </c>
      <c r="L575" s="115" t="s">
        <v>1346</v>
      </c>
      <c r="M575" s="135" t="s">
        <v>1493</v>
      </c>
      <c r="N575" s="138"/>
      <c r="O575" s="138"/>
      <c r="P575" s="138"/>
      <c r="Q575" s="174">
        <f t="shared" si="16"/>
        <v>0.23472222222335404</v>
      </c>
    </row>
    <row r="576" spans="1:17">
      <c r="A576" s="159">
        <f t="shared" si="17"/>
        <v>574</v>
      </c>
      <c r="B576" s="138" t="s">
        <v>1344</v>
      </c>
      <c r="C576" s="160" t="s">
        <v>119</v>
      </c>
      <c r="D576" s="160" t="s">
        <v>301</v>
      </c>
      <c r="E576" s="87" t="s">
        <v>4</v>
      </c>
      <c r="F576" s="161">
        <v>418.2</v>
      </c>
      <c r="G576" s="122">
        <v>45321.411111111112</v>
      </c>
      <c r="H576" s="122">
        <v>45321.645833333336</v>
      </c>
      <c r="I576" s="87" t="s">
        <v>539</v>
      </c>
      <c r="J576" s="123" t="s">
        <v>607</v>
      </c>
      <c r="K576" s="190" t="s">
        <v>1432</v>
      </c>
      <c r="L576" s="115" t="s">
        <v>1346</v>
      </c>
      <c r="M576" s="135" t="s">
        <v>1493</v>
      </c>
      <c r="N576" s="138"/>
      <c r="O576" s="138"/>
      <c r="P576" s="138"/>
      <c r="Q576" s="174">
        <f t="shared" si="16"/>
        <v>0.23472222222335404</v>
      </c>
    </row>
    <row r="577" spans="1:17">
      <c r="A577" s="159">
        <f t="shared" si="17"/>
        <v>575</v>
      </c>
      <c r="B577" s="138" t="s">
        <v>1344</v>
      </c>
      <c r="C577" s="160" t="s">
        <v>711</v>
      </c>
      <c r="D577" s="160" t="s">
        <v>301</v>
      </c>
      <c r="E577" s="87" t="s">
        <v>4</v>
      </c>
      <c r="F577" s="161">
        <v>73.8</v>
      </c>
      <c r="G577" s="122">
        <v>45321.411111111112</v>
      </c>
      <c r="H577" s="122">
        <v>45321.645833333336</v>
      </c>
      <c r="I577" s="87" t="s">
        <v>539</v>
      </c>
      <c r="J577" s="123" t="s">
        <v>607</v>
      </c>
      <c r="K577" s="190" t="s">
        <v>1432</v>
      </c>
      <c r="L577" s="115" t="s">
        <v>1346</v>
      </c>
      <c r="M577" s="135" t="s">
        <v>1493</v>
      </c>
      <c r="N577" s="138"/>
      <c r="O577" s="138"/>
      <c r="P577" s="138"/>
      <c r="Q577" s="174">
        <f t="shared" si="16"/>
        <v>0.23472222222335404</v>
      </c>
    </row>
    <row r="578" spans="1:17">
      <c r="A578" s="159">
        <f t="shared" si="17"/>
        <v>576</v>
      </c>
      <c r="B578" s="138" t="s">
        <v>1344</v>
      </c>
      <c r="C578" s="160" t="s">
        <v>120</v>
      </c>
      <c r="D578" s="160" t="s">
        <v>301</v>
      </c>
      <c r="E578" s="87" t="s">
        <v>4</v>
      </c>
      <c r="F578" s="161">
        <v>348.4</v>
      </c>
      <c r="G578" s="122">
        <v>45321.411111111112</v>
      </c>
      <c r="H578" s="122">
        <v>45321.645833333336</v>
      </c>
      <c r="I578" s="87" t="s">
        <v>539</v>
      </c>
      <c r="J578" s="123" t="s">
        <v>607</v>
      </c>
      <c r="K578" s="190" t="s">
        <v>1432</v>
      </c>
      <c r="L578" s="115" t="s">
        <v>1346</v>
      </c>
      <c r="M578" s="135" t="s">
        <v>1493</v>
      </c>
      <c r="N578" s="138"/>
      <c r="O578" s="138"/>
      <c r="P578" s="138"/>
      <c r="Q578" s="174">
        <f t="shared" si="16"/>
        <v>0.23472222222335404</v>
      </c>
    </row>
    <row r="579" spans="1:17">
      <c r="A579" s="159">
        <f t="shared" si="17"/>
        <v>577</v>
      </c>
      <c r="B579" s="138" t="s">
        <v>1344</v>
      </c>
      <c r="C579" s="160" t="s">
        <v>121</v>
      </c>
      <c r="D579" s="160" t="s">
        <v>301</v>
      </c>
      <c r="E579" s="87" t="s">
        <v>4</v>
      </c>
      <c r="F579" s="161">
        <v>183.12</v>
      </c>
      <c r="G579" s="122">
        <v>45321.411111111112</v>
      </c>
      <c r="H579" s="122">
        <v>45321.645833333336</v>
      </c>
      <c r="I579" s="87" t="s">
        <v>539</v>
      </c>
      <c r="J579" s="123" t="s">
        <v>607</v>
      </c>
      <c r="K579" s="190" t="s">
        <v>1432</v>
      </c>
      <c r="L579" s="115" t="s">
        <v>1346</v>
      </c>
      <c r="M579" s="135" t="s">
        <v>1493</v>
      </c>
      <c r="N579" s="138"/>
      <c r="O579" s="138"/>
      <c r="P579" s="138"/>
      <c r="Q579" s="174">
        <f t="shared" si="16"/>
        <v>0.23472222222335404</v>
      </c>
    </row>
    <row r="580" spans="1:17">
      <c r="A580" s="159">
        <f t="shared" si="17"/>
        <v>578</v>
      </c>
      <c r="B580" s="138" t="s">
        <v>1344</v>
      </c>
      <c r="C580" s="160" t="s">
        <v>122</v>
      </c>
      <c r="D580" s="160" t="s">
        <v>301</v>
      </c>
      <c r="E580" s="87" t="s">
        <v>4</v>
      </c>
      <c r="F580" s="161">
        <v>129.75</v>
      </c>
      <c r="G580" s="122">
        <v>45321.411111111112</v>
      </c>
      <c r="H580" s="122">
        <v>45321.645833333336</v>
      </c>
      <c r="I580" s="87" t="s">
        <v>539</v>
      </c>
      <c r="J580" s="123" t="s">
        <v>607</v>
      </c>
      <c r="K580" s="190" t="s">
        <v>1432</v>
      </c>
      <c r="L580" s="115" t="s">
        <v>1346</v>
      </c>
      <c r="M580" s="135" t="s">
        <v>1493</v>
      </c>
      <c r="N580" s="138"/>
      <c r="O580" s="138"/>
      <c r="P580" s="138"/>
      <c r="Q580" s="174">
        <f t="shared" ref="Q580:Q643" si="18">H580-G580</f>
        <v>0.23472222222335404</v>
      </c>
    </row>
    <row r="581" spans="1:17">
      <c r="A581" s="159">
        <f t="shared" ref="A581:A644" si="19">A580+1</f>
        <v>579</v>
      </c>
      <c r="B581" s="138" t="s">
        <v>1344</v>
      </c>
      <c r="C581" s="160" t="s">
        <v>123</v>
      </c>
      <c r="D581" s="160" t="s">
        <v>301</v>
      </c>
      <c r="E581" s="87" t="s">
        <v>4</v>
      </c>
      <c r="F581" s="161">
        <v>318.56</v>
      </c>
      <c r="G581" s="122">
        <v>45321.411111111112</v>
      </c>
      <c r="H581" s="122">
        <v>45321.645833333336</v>
      </c>
      <c r="I581" s="87" t="s">
        <v>539</v>
      </c>
      <c r="J581" s="123" t="s">
        <v>607</v>
      </c>
      <c r="K581" s="190" t="s">
        <v>1432</v>
      </c>
      <c r="L581" s="115" t="s">
        <v>1346</v>
      </c>
      <c r="M581" s="135" t="s">
        <v>1493</v>
      </c>
      <c r="N581" s="138"/>
      <c r="O581" s="138"/>
      <c r="P581" s="138"/>
      <c r="Q581" s="174">
        <f t="shared" si="18"/>
        <v>0.23472222222335404</v>
      </c>
    </row>
    <row r="582" spans="1:17">
      <c r="A582" s="159">
        <f t="shared" si="19"/>
        <v>580</v>
      </c>
      <c r="B582" s="138" t="s">
        <v>1344</v>
      </c>
      <c r="C582" s="160" t="s">
        <v>124</v>
      </c>
      <c r="D582" s="160" t="s">
        <v>301</v>
      </c>
      <c r="E582" s="87" t="s">
        <v>4</v>
      </c>
      <c r="F582" s="161">
        <v>147</v>
      </c>
      <c r="G582" s="122">
        <v>45321.411111111112</v>
      </c>
      <c r="H582" s="122">
        <v>45321.645833333336</v>
      </c>
      <c r="I582" s="87" t="s">
        <v>539</v>
      </c>
      <c r="J582" s="123" t="s">
        <v>607</v>
      </c>
      <c r="K582" s="190" t="s">
        <v>1432</v>
      </c>
      <c r="L582" s="115" t="s">
        <v>1346</v>
      </c>
      <c r="M582" s="135" t="s">
        <v>1493</v>
      </c>
      <c r="N582" s="138"/>
      <c r="O582" s="138"/>
      <c r="P582" s="138"/>
      <c r="Q582" s="174">
        <f t="shared" si="18"/>
        <v>0.23472222222335404</v>
      </c>
    </row>
    <row r="583" spans="1:17">
      <c r="A583" s="159">
        <f t="shared" si="19"/>
        <v>581</v>
      </c>
      <c r="B583" s="138" t="s">
        <v>1344</v>
      </c>
      <c r="C583" s="160" t="s">
        <v>125</v>
      </c>
      <c r="D583" s="160" t="s">
        <v>301</v>
      </c>
      <c r="E583" s="87" t="s">
        <v>4</v>
      </c>
      <c r="F583" s="161">
        <v>277.2</v>
      </c>
      <c r="G583" s="122">
        <v>45321.411111111112</v>
      </c>
      <c r="H583" s="122">
        <v>45321.645833333336</v>
      </c>
      <c r="I583" s="87" t="s">
        <v>539</v>
      </c>
      <c r="J583" s="123" t="s">
        <v>607</v>
      </c>
      <c r="K583" s="190" t="s">
        <v>1432</v>
      </c>
      <c r="L583" s="115" t="s">
        <v>1346</v>
      </c>
      <c r="M583" s="135" t="s">
        <v>1493</v>
      </c>
      <c r="N583" s="138"/>
      <c r="O583" s="138"/>
      <c r="P583" s="138"/>
      <c r="Q583" s="174">
        <f t="shared" si="18"/>
        <v>0.23472222222335404</v>
      </c>
    </row>
    <row r="584" spans="1:17">
      <c r="A584" s="159">
        <f t="shared" si="19"/>
        <v>582</v>
      </c>
      <c r="B584" s="138" t="s">
        <v>1344</v>
      </c>
      <c r="C584" s="160" t="s">
        <v>131</v>
      </c>
      <c r="D584" s="160" t="s">
        <v>301</v>
      </c>
      <c r="E584" s="87" t="s">
        <v>4</v>
      </c>
      <c r="F584" s="161">
        <v>170.25</v>
      </c>
      <c r="G584" s="122">
        <v>45321.411111111112</v>
      </c>
      <c r="H584" s="122">
        <v>45321.645833333336</v>
      </c>
      <c r="I584" s="87" t="s">
        <v>539</v>
      </c>
      <c r="J584" s="123" t="s">
        <v>607</v>
      </c>
      <c r="K584" s="190" t="s">
        <v>1432</v>
      </c>
      <c r="L584" s="115" t="s">
        <v>1346</v>
      </c>
      <c r="M584" s="135" t="s">
        <v>1493</v>
      </c>
      <c r="N584" s="138"/>
      <c r="O584" s="138"/>
      <c r="P584" s="138"/>
      <c r="Q584" s="174">
        <f t="shared" si="18"/>
        <v>0.23472222222335404</v>
      </c>
    </row>
    <row r="585" spans="1:17">
      <c r="A585" s="159">
        <f t="shared" si="19"/>
        <v>583</v>
      </c>
      <c r="B585" s="138" t="s">
        <v>1344</v>
      </c>
      <c r="C585" s="160" t="s">
        <v>132</v>
      </c>
      <c r="D585" s="160" t="s">
        <v>301</v>
      </c>
      <c r="E585" s="87" t="s">
        <v>4</v>
      </c>
      <c r="F585" s="161">
        <v>164</v>
      </c>
      <c r="G585" s="122">
        <v>45321.411111111112</v>
      </c>
      <c r="H585" s="122">
        <v>45321.645833333336</v>
      </c>
      <c r="I585" s="87" t="s">
        <v>539</v>
      </c>
      <c r="J585" s="123" t="s">
        <v>607</v>
      </c>
      <c r="K585" s="190" t="s">
        <v>1432</v>
      </c>
      <c r="L585" s="115" t="s">
        <v>1346</v>
      </c>
      <c r="M585" s="135" t="s">
        <v>1493</v>
      </c>
      <c r="N585" s="138"/>
      <c r="O585" s="138"/>
      <c r="P585" s="138"/>
      <c r="Q585" s="174">
        <f t="shared" si="18"/>
        <v>0.23472222222335404</v>
      </c>
    </row>
    <row r="586" spans="1:17">
      <c r="A586" s="159">
        <f t="shared" si="19"/>
        <v>584</v>
      </c>
      <c r="B586" s="138" t="s">
        <v>1344</v>
      </c>
      <c r="C586" s="160" t="s">
        <v>133</v>
      </c>
      <c r="D586" s="160" t="s">
        <v>301</v>
      </c>
      <c r="E586" s="87" t="s">
        <v>4</v>
      </c>
      <c r="F586" s="161">
        <v>275.2</v>
      </c>
      <c r="G586" s="122">
        <v>45321.411111111112</v>
      </c>
      <c r="H586" s="122">
        <v>45321.645833333336</v>
      </c>
      <c r="I586" s="87" t="s">
        <v>539</v>
      </c>
      <c r="J586" s="123" t="s">
        <v>607</v>
      </c>
      <c r="K586" s="190" t="s">
        <v>1432</v>
      </c>
      <c r="L586" s="115" t="s">
        <v>1346</v>
      </c>
      <c r="M586" s="135" t="s">
        <v>1493</v>
      </c>
      <c r="N586" s="138"/>
      <c r="O586" s="138"/>
      <c r="P586" s="138"/>
      <c r="Q586" s="174">
        <f t="shared" si="18"/>
        <v>0.23472222222335404</v>
      </c>
    </row>
    <row r="587" spans="1:17">
      <c r="A587" s="159">
        <f t="shared" si="19"/>
        <v>585</v>
      </c>
      <c r="B587" s="138" t="s">
        <v>1344</v>
      </c>
      <c r="C587" s="160" t="s">
        <v>1158</v>
      </c>
      <c r="D587" s="160" t="s">
        <v>301</v>
      </c>
      <c r="E587" s="87" t="s">
        <v>4</v>
      </c>
      <c r="F587" s="161">
        <v>217.8</v>
      </c>
      <c r="G587" s="122">
        <v>45321.411111111112</v>
      </c>
      <c r="H587" s="122">
        <v>45321.645833333336</v>
      </c>
      <c r="I587" s="87" t="s">
        <v>539</v>
      </c>
      <c r="J587" s="123" t="s">
        <v>607</v>
      </c>
      <c r="K587" s="190" t="s">
        <v>1432</v>
      </c>
      <c r="L587" s="115" t="s">
        <v>1346</v>
      </c>
      <c r="M587" s="135" t="s">
        <v>1493</v>
      </c>
      <c r="N587" s="138"/>
      <c r="O587" s="138"/>
      <c r="P587" s="138"/>
      <c r="Q587" s="174">
        <f t="shared" si="18"/>
        <v>0.23472222222335404</v>
      </c>
    </row>
    <row r="588" spans="1:17">
      <c r="A588" s="159">
        <f t="shared" si="19"/>
        <v>586</v>
      </c>
      <c r="B588" s="138" t="s">
        <v>1344</v>
      </c>
      <c r="C588" s="160" t="s">
        <v>136</v>
      </c>
      <c r="D588" s="160" t="s">
        <v>301</v>
      </c>
      <c r="E588" s="87" t="s">
        <v>4</v>
      </c>
      <c r="F588" s="161">
        <v>445.28</v>
      </c>
      <c r="G588" s="122">
        <v>45321.411111111112</v>
      </c>
      <c r="H588" s="122">
        <v>45321.645833333336</v>
      </c>
      <c r="I588" s="87" t="s">
        <v>539</v>
      </c>
      <c r="J588" s="123" t="s">
        <v>607</v>
      </c>
      <c r="K588" s="190" t="s">
        <v>1432</v>
      </c>
      <c r="L588" s="115" t="s">
        <v>1346</v>
      </c>
      <c r="M588" s="135" t="s">
        <v>1493</v>
      </c>
      <c r="N588" s="138"/>
      <c r="O588" s="138"/>
      <c r="P588" s="138"/>
      <c r="Q588" s="174">
        <f t="shared" si="18"/>
        <v>0.23472222222335404</v>
      </c>
    </row>
    <row r="589" spans="1:17">
      <c r="A589" s="159">
        <f t="shared" si="19"/>
        <v>587</v>
      </c>
      <c r="B589" s="138" t="s">
        <v>1344</v>
      </c>
      <c r="C589" s="160" t="s">
        <v>138</v>
      </c>
      <c r="D589" s="160" t="s">
        <v>301</v>
      </c>
      <c r="E589" s="87" t="s">
        <v>4</v>
      </c>
      <c r="F589" s="161">
        <v>313</v>
      </c>
      <c r="G589" s="122">
        <v>45321.411111111112</v>
      </c>
      <c r="H589" s="122">
        <v>45321.645833333336</v>
      </c>
      <c r="I589" s="87" t="s">
        <v>539</v>
      </c>
      <c r="J589" s="123" t="s">
        <v>607</v>
      </c>
      <c r="K589" s="190" t="s">
        <v>1432</v>
      </c>
      <c r="L589" s="115" t="s">
        <v>1346</v>
      </c>
      <c r="M589" s="135" t="s">
        <v>1493</v>
      </c>
      <c r="N589" s="138"/>
      <c r="O589" s="138"/>
      <c r="P589" s="138"/>
      <c r="Q589" s="174">
        <f t="shared" si="18"/>
        <v>0.23472222222335404</v>
      </c>
    </row>
    <row r="590" spans="1:17">
      <c r="A590" s="159">
        <f t="shared" si="19"/>
        <v>588</v>
      </c>
      <c r="B590" s="138" t="s">
        <v>1344</v>
      </c>
      <c r="C590" s="160" t="s">
        <v>139</v>
      </c>
      <c r="D590" s="160" t="s">
        <v>301</v>
      </c>
      <c r="E590" s="87" t="s">
        <v>4</v>
      </c>
      <c r="F590" s="161">
        <v>236.88</v>
      </c>
      <c r="G590" s="122">
        <v>45321.411111111112</v>
      </c>
      <c r="H590" s="122">
        <v>45321.645833333336</v>
      </c>
      <c r="I590" s="87" t="s">
        <v>539</v>
      </c>
      <c r="J590" s="123" t="s">
        <v>607</v>
      </c>
      <c r="K590" s="190" t="s">
        <v>1432</v>
      </c>
      <c r="L590" s="115" t="s">
        <v>1346</v>
      </c>
      <c r="M590" s="135" t="s">
        <v>1493</v>
      </c>
      <c r="N590" s="138"/>
      <c r="O590" s="138"/>
      <c r="P590" s="138"/>
      <c r="Q590" s="174">
        <f t="shared" si="18"/>
        <v>0.23472222222335404</v>
      </c>
    </row>
    <row r="591" spans="1:17">
      <c r="A591" s="159">
        <f t="shared" si="19"/>
        <v>589</v>
      </c>
      <c r="B591" s="138" t="s">
        <v>1344</v>
      </c>
      <c r="C591" s="160" t="s">
        <v>612</v>
      </c>
      <c r="D591" s="160" t="s">
        <v>302</v>
      </c>
      <c r="E591" s="87" t="s">
        <v>4</v>
      </c>
      <c r="F591" s="161">
        <v>100.8</v>
      </c>
      <c r="G591" s="122">
        <v>45321.411111111112</v>
      </c>
      <c r="H591" s="122">
        <v>45321.645833333336</v>
      </c>
      <c r="I591" s="87" t="s">
        <v>539</v>
      </c>
      <c r="J591" s="123" t="s">
        <v>607</v>
      </c>
      <c r="K591" s="190" t="s">
        <v>1432</v>
      </c>
      <c r="L591" s="115" t="s">
        <v>1346</v>
      </c>
      <c r="M591" s="135" t="s">
        <v>1493</v>
      </c>
      <c r="N591" s="138"/>
      <c r="O591" s="138"/>
      <c r="P591" s="138"/>
      <c r="Q591" s="174">
        <f t="shared" si="18"/>
        <v>0.23472222222335404</v>
      </c>
    </row>
    <row r="592" spans="1:17">
      <c r="A592" s="159">
        <f t="shared" si="19"/>
        <v>590</v>
      </c>
      <c r="B592" s="138" t="s">
        <v>1344</v>
      </c>
      <c r="C592" s="160" t="s">
        <v>145</v>
      </c>
      <c r="D592" s="160" t="s">
        <v>302</v>
      </c>
      <c r="E592" s="87" t="s">
        <v>4</v>
      </c>
      <c r="F592" s="161">
        <v>150.96</v>
      </c>
      <c r="G592" s="122">
        <v>45321.411111111112</v>
      </c>
      <c r="H592" s="122">
        <v>45321.645833333336</v>
      </c>
      <c r="I592" s="87" t="s">
        <v>539</v>
      </c>
      <c r="J592" s="123" t="s">
        <v>607</v>
      </c>
      <c r="K592" s="190" t="s">
        <v>1432</v>
      </c>
      <c r="L592" s="115" t="s">
        <v>1346</v>
      </c>
      <c r="M592" s="135" t="s">
        <v>1493</v>
      </c>
      <c r="N592" s="138"/>
      <c r="O592" s="138"/>
      <c r="P592" s="138"/>
      <c r="Q592" s="174">
        <f t="shared" si="18"/>
        <v>0.23472222222335404</v>
      </c>
    </row>
    <row r="593" spans="1:17">
      <c r="A593" s="159">
        <f t="shared" si="19"/>
        <v>591</v>
      </c>
      <c r="B593" s="138" t="s">
        <v>1344</v>
      </c>
      <c r="C593" s="160" t="s">
        <v>146</v>
      </c>
      <c r="D593" s="160" t="s">
        <v>302</v>
      </c>
      <c r="E593" s="87" t="s">
        <v>4</v>
      </c>
      <c r="F593" s="161">
        <v>214.83</v>
      </c>
      <c r="G593" s="122">
        <v>45321.411111111112</v>
      </c>
      <c r="H593" s="122">
        <v>45321.645833333336</v>
      </c>
      <c r="I593" s="87" t="s">
        <v>539</v>
      </c>
      <c r="J593" s="123" t="s">
        <v>607</v>
      </c>
      <c r="K593" s="190" t="s">
        <v>1432</v>
      </c>
      <c r="L593" s="115" t="s">
        <v>1346</v>
      </c>
      <c r="M593" s="135" t="s">
        <v>1493</v>
      </c>
      <c r="N593" s="138"/>
      <c r="O593" s="138"/>
      <c r="P593" s="138"/>
      <c r="Q593" s="174">
        <f t="shared" si="18"/>
        <v>0.23472222222335404</v>
      </c>
    </row>
    <row r="594" spans="1:17">
      <c r="A594" s="159">
        <f t="shared" si="19"/>
        <v>592</v>
      </c>
      <c r="B594" s="138" t="s">
        <v>1344</v>
      </c>
      <c r="C594" s="160" t="s">
        <v>189</v>
      </c>
      <c r="D594" s="160" t="s">
        <v>186</v>
      </c>
      <c r="E594" s="87" t="s">
        <v>4</v>
      </c>
      <c r="F594" s="161">
        <v>126.06</v>
      </c>
      <c r="G594" s="122">
        <v>45321.411111111112</v>
      </c>
      <c r="H594" s="122">
        <v>45321.645833333336</v>
      </c>
      <c r="I594" s="87" t="s">
        <v>539</v>
      </c>
      <c r="J594" s="123" t="s">
        <v>607</v>
      </c>
      <c r="K594" s="190" t="s">
        <v>1432</v>
      </c>
      <c r="L594" s="115" t="s">
        <v>1346</v>
      </c>
      <c r="M594" s="135" t="s">
        <v>1493</v>
      </c>
      <c r="N594" s="138"/>
      <c r="O594" s="138"/>
      <c r="P594" s="138"/>
      <c r="Q594" s="174">
        <f t="shared" si="18"/>
        <v>0.23472222222335404</v>
      </c>
    </row>
    <row r="595" spans="1:17">
      <c r="A595" s="159">
        <f t="shared" si="19"/>
        <v>593</v>
      </c>
      <c r="B595" s="138" t="s">
        <v>1344</v>
      </c>
      <c r="C595" s="160" t="s">
        <v>283</v>
      </c>
      <c r="D595" s="160" t="s">
        <v>186</v>
      </c>
      <c r="E595" s="87" t="s">
        <v>4</v>
      </c>
      <c r="F595" s="161">
        <v>138.42400000000001</v>
      </c>
      <c r="G595" s="122">
        <v>45321.411111111112</v>
      </c>
      <c r="H595" s="122">
        <v>45321.645833333336</v>
      </c>
      <c r="I595" s="87" t="s">
        <v>539</v>
      </c>
      <c r="J595" s="123" t="s">
        <v>607</v>
      </c>
      <c r="K595" s="190" t="s">
        <v>1432</v>
      </c>
      <c r="L595" s="115" t="s">
        <v>1346</v>
      </c>
      <c r="M595" s="135" t="s">
        <v>1493</v>
      </c>
      <c r="N595" s="138"/>
      <c r="O595" s="138"/>
      <c r="P595" s="138"/>
      <c r="Q595" s="174">
        <f t="shared" si="18"/>
        <v>0.23472222222335404</v>
      </c>
    </row>
    <row r="596" spans="1:17">
      <c r="A596" s="159">
        <f t="shared" si="19"/>
        <v>594</v>
      </c>
      <c r="B596" s="138" t="s">
        <v>1344</v>
      </c>
      <c r="C596" s="160" t="s">
        <v>284</v>
      </c>
      <c r="D596" s="160" t="s">
        <v>186</v>
      </c>
      <c r="E596" s="87" t="s">
        <v>4</v>
      </c>
      <c r="F596" s="161">
        <v>43.735999999999997</v>
      </c>
      <c r="G596" s="122">
        <v>45321.411111111112</v>
      </c>
      <c r="H596" s="122">
        <v>45321.645833333336</v>
      </c>
      <c r="I596" s="87" t="s">
        <v>539</v>
      </c>
      <c r="J596" s="123" t="s">
        <v>607</v>
      </c>
      <c r="K596" s="190" t="s">
        <v>1432</v>
      </c>
      <c r="L596" s="115" t="s">
        <v>1346</v>
      </c>
      <c r="M596" s="135" t="s">
        <v>1493</v>
      </c>
      <c r="N596" s="138"/>
      <c r="O596" s="138"/>
      <c r="P596" s="138"/>
      <c r="Q596" s="174">
        <f t="shared" si="18"/>
        <v>0.23472222222335404</v>
      </c>
    </row>
    <row r="597" spans="1:17">
      <c r="A597" s="159">
        <f t="shared" si="19"/>
        <v>595</v>
      </c>
      <c r="B597" s="138" t="s">
        <v>1344</v>
      </c>
      <c r="C597" s="160" t="s">
        <v>193</v>
      </c>
      <c r="D597" s="160" t="s">
        <v>186</v>
      </c>
      <c r="E597" s="87" t="s">
        <v>4</v>
      </c>
      <c r="F597" s="161">
        <v>231.98400000000001</v>
      </c>
      <c r="G597" s="122">
        <v>45321.411111111112</v>
      </c>
      <c r="H597" s="122">
        <v>45321.645833333336</v>
      </c>
      <c r="I597" s="87" t="s">
        <v>539</v>
      </c>
      <c r="J597" s="123" t="s">
        <v>607</v>
      </c>
      <c r="K597" s="190" t="s">
        <v>1432</v>
      </c>
      <c r="L597" s="115" t="s">
        <v>1346</v>
      </c>
      <c r="M597" s="135" t="s">
        <v>1493</v>
      </c>
      <c r="N597" s="138"/>
      <c r="O597" s="138"/>
      <c r="P597" s="138"/>
      <c r="Q597" s="174">
        <f t="shared" si="18"/>
        <v>0.23472222222335404</v>
      </c>
    </row>
    <row r="598" spans="1:17">
      <c r="A598" s="159">
        <f t="shared" si="19"/>
        <v>596</v>
      </c>
      <c r="B598" s="138" t="s">
        <v>1344</v>
      </c>
      <c r="C598" s="160" t="s">
        <v>715</v>
      </c>
      <c r="D598" s="160" t="s">
        <v>186</v>
      </c>
      <c r="E598" s="87" t="s">
        <v>4</v>
      </c>
      <c r="F598" s="161">
        <v>154.65600000000001</v>
      </c>
      <c r="G598" s="122">
        <v>45321.411111111112</v>
      </c>
      <c r="H598" s="122">
        <v>45321.645833333336</v>
      </c>
      <c r="I598" s="87" t="s">
        <v>539</v>
      </c>
      <c r="J598" s="123" t="s">
        <v>607</v>
      </c>
      <c r="K598" s="190" t="s">
        <v>1432</v>
      </c>
      <c r="L598" s="115" t="s">
        <v>1346</v>
      </c>
      <c r="M598" s="135" t="s">
        <v>1493</v>
      </c>
      <c r="N598" s="138"/>
      <c r="O598" s="138"/>
      <c r="P598" s="138"/>
      <c r="Q598" s="174">
        <f t="shared" si="18"/>
        <v>0.23472222222335404</v>
      </c>
    </row>
    <row r="599" spans="1:17">
      <c r="A599" s="159">
        <f t="shared" si="19"/>
        <v>597</v>
      </c>
      <c r="B599" s="138" t="s">
        <v>1344</v>
      </c>
      <c r="C599" s="160" t="s">
        <v>194</v>
      </c>
      <c r="D599" s="160" t="s">
        <v>186</v>
      </c>
      <c r="E599" s="87" t="s">
        <v>4</v>
      </c>
      <c r="F599" s="161">
        <v>7.5650000000000004</v>
      </c>
      <c r="G599" s="122">
        <v>45321.411111111112</v>
      </c>
      <c r="H599" s="122">
        <v>45321.645833333336</v>
      </c>
      <c r="I599" s="87" t="s">
        <v>539</v>
      </c>
      <c r="J599" s="123" t="s">
        <v>607</v>
      </c>
      <c r="K599" s="190" t="s">
        <v>1432</v>
      </c>
      <c r="L599" s="115" t="s">
        <v>1346</v>
      </c>
      <c r="M599" s="135" t="s">
        <v>1493</v>
      </c>
      <c r="N599" s="138"/>
      <c r="O599" s="138"/>
      <c r="P599" s="138"/>
      <c r="Q599" s="174">
        <f t="shared" si="18"/>
        <v>0.23472222222335404</v>
      </c>
    </row>
    <row r="600" spans="1:17">
      <c r="A600" s="159">
        <f t="shared" si="19"/>
        <v>598</v>
      </c>
      <c r="B600" s="138" t="s">
        <v>1344</v>
      </c>
      <c r="C600" s="160" t="s">
        <v>289</v>
      </c>
      <c r="D600" s="160" t="s">
        <v>186</v>
      </c>
      <c r="E600" s="87" t="s">
        <v>4</v>
      </c>
      <c r="F600" s="161">
        <v>36.935000000000002</v>
      </c>
      <c r="G600" s="122">
        <v>45321.411111111112</v>
      </c>
      <c r="H600" s="122">
        <v>45321.645833333336</v>
      </c>
      <c r="I600" s="87" t="s">
        <v>539</v>
      </c>
      <c r="J600" s="123" t="s">
        <v>607</v>
      </c>
      <c r="K600" s="190" t="s">
        <v>1432</v>
      </c>
      <c r="L600" s="115" t="s">
        <v>1346</v>
      </c>
      <c r="M600" s="135" t="s">
        <v>1493</v>
      </c>
      <c r="N600" s="138"/>
      <c r="O600" s="138"/>
      <c r="P600" s="138"/>
      <c r="Q600" s="174">
        <f t="shared" si="18"/>
        <v>0.23472222222335404</v>
      </c>
    </row>
    <row r="601" spans="1:17">
      <c r="A601" s="159">
        <f t="shared" si="19"/>
        <v>599</v>
      </c>
      <c r="B601" s="138" t="s">
        <v>1344</v>
      </c>
      <c r="C601" s="160" t="s">
        <v>545</v>
      </c>
      <c r="D601" s="160" t="s">
        <v>186</v>
      </c>
      <c r="E601" s="87" t="s">
        <v>4</v>
      </c>
      <c r="F601" s="161">
        <v>166.6</v>
      </c>
      <c r="G601" s="122">
        <v>45321.411111111112</v>
      </c>
      <c r="H601" s="122">
        <v>45321.645833333336</v>
      </c>
      <c r="I601" s="87" t="s">
        <v>539</v>
      </c>
      <c r="J601" s="123" t="s">
        <v>607</v>
      </c>
      <c r="K601" s="190" t="s">
        <v>1432</v>
      </c>
      <c r="L601" s="115" t="s">
        <v>1346</v>
      </c>
      <c r="M601" s="135" t="s">
        <v>1493</v>
      </c>
      <c r="N601" s="138"/>
      <c r="O601" s="138"/>
      <c r="P601" s="138"/>
      <c r="Q601" s="174">
        <f t="shared" si="18"/>
        <v>0.23472222222335404</v>
      </c>
    </row>
    <row r="602" spans="1:17">
      <c r="A602" s="159">
        <f t="shared" si="19"/>
        <v>600</v>
      </c>
      <c r="B602" s="138" t="s">
        <v>1344</v>
      </c>
      <c r="C602" s="160" t="s">
        <v>546</v>
      </c>
      <c r="D602" s="160" t="s">
        <v>186</v>
      </c>
      <c r="E602" s="87" t="s">
        <v>4</v>
      </c>
      <c r="F602" s="161">
        <v>24.92</v>
      </c>
      <c r="G602" s="122">
        <v>45321.411111111112</v>
      </c>
      <c r="H602" s="122">
        <v>45321.645833333336</v>
      </c>
      <c r="I602" s="87" t="s">
        <v>539</v>
      </c>
      <c r="J602" s="123" t="s">
        <v>607</v>
      </c>
      <c r="K602" s="190" t="s">
        <v>1432</v>
      </c>
      <c r="L602" s="115" t="s">
        <v>1346</v>
      </c>
      <c r="M602" s="135" t="s">
        <v>1493</v>
      </c>
      <c r="N602" s="138"/>
      <c r="O602" s="138"/>
      <c r="P602" s="138"/>
      <c r="Q602" s="174">
        <f t="shared" si="18"/>
        <v>0.23472222222335404</v>
      </c>
    </row>
    <row r="603" spans="1:17">
      <c r="A603" s="159">
        <f t="shared" si="19"/>
        <v>601</v>
      </c>
      <c r="B603" s="138" t="s">
        <v>1344</v>
      </c>
      <c r="C603" s="160" t="s">
        <v>199</v>
      </c>
      <c r="D603" s="160" t="s">
        <v>186</v>
      </c>
      <c r="E603" s="87" t="s">
        <v>4</v>
      </c>
      <c r="F603" s="161">
        <v>15.952</v>
      </c>
      <c r="G603" s="122">
        <v>45321.411111111112</v>
      </c>
      <c r="H603" s="122">
        <v>45321.645833333336</v>
      </c>
      <c r="I603" s="87" t="s">
        <v>539</v>
      </c>
      <c r="J603" s="123" t="s">
        <v>607</v>
      </c>
      <c r="K603" s="190" t="s">
        <v>1432</v>
      </c>
      <c r="L603" s="115" t="s">
        <v>1346</v>
      </c>
      <c r="M603" s="135" t="s">
        <v>1493</v>
      </c>
      <c r="N603" s="138"/>
      <c r="O603" s="138"/>
      <c r="P603" s="138"/>
      <c r="Q603" s="174">
        <f t="shared" si="18"/>
        <v>0.23472222222335404</v>
      </c>
    </row>
    <row r="604" spans="1:17">
      <c r="A604" s="159">
        <f t="shared" si="19"/>
        <v>602</v>
      </c>
      <c r="B604" s="138" t="s">
        <v>1344</v>
      </c>
      <c r="C604" s="160" t="s">
        <v>291</v>
      </c>
      <c r="D604" s="160" t="s">
        <v>186</v>
      </c>
      <c r="E604" s="87" t="s">
        <v>4</v>
      </c>
      <c r="F604" s="161">
        <v>211.928</v>
      </c>
      <c r="G604" s="122">
        <v>45321.411111111112</v>
      </c>
      <c r="H604" s="122">
        <v>45321.645833333336</v>
      </c>
      <c r="I604" s="87" t="s">
        <v>539</v>
      </c>
      <c r="J604" s="123" t="s">
        <v>607</v>
      </c>
      <c r="K604" s="190" t="s">
        <v>1432</v>
      </c>
      <c r="L604" s="115" t="s">
        <v>1346</v>
      </c>
      <c r="M604" s="135" t="s">
        <v>1493</v>
      </c>
      <c r="N604" s="138"/>
      <c r="O604" s="138"/>
      <c r="P604" s="138"/>
      <c r="Q604" s="174">
        <f t="shared" si="18"/>
        <v>0.23472222222335404</v>
      </c>
    </row>
    <row r="605" spans="1:17">
      <c r="A605" s="159">
        <f t="shared" si="19"/>
        <v>603</v>
      </c>
      <c r="B605" s="138" t="s">
        <v>1344</v>
      </c>
      <c r="C605" s="160" t="s">
        <v>757</v>
      </c>
      <c r="D605" s="160" t="s">
        <v>186</v>
      </c>
      <c r="E605" s="87" t="s">
        <v>4</v>
      </c>
      <c r="F605" s="161">
        <v>107.05500000000001</v>
      </c>
      <c r="G605" s="122">
        <v>45321.411111111112</v>
      </c>
      <c r="H605" s="122">
        <v>45321.645833333336</v>
      </c>
      <c r="I605" s="87" t="s">
        <v>539</v>
      </c>
      <c r="J605" s="123" t="s">
        <v>607</v>
      </c>
      <c r="K605" s="190" t="s">
        <v>1432</v>
      </c>
      <c r="L605" s="115" t="s">
        <v>1346</v>
      </c>
      <c r="M605" s="135" t="s">
        <v>1493</v>
      </c>
      <c r="N605" s="138"/>
      <c r="O605" s="138"/>
      <c r="P605" s="138"/>
      <c r="Q605" s="174">
        <f t="shared" si="18"/>
        <v>0.23472222222335404</v>
      </c>
    </row>
    <row r="606" spans="1:17">
      <c r="A606" s="159">
        <f t="shared" si="19"/>
        <v>604</v>
      </c>
      <c r="B606" s="138" t="s">
        <v>1344</v>
      </c>
      <c r="C606" s="160" t="s">
        <v>201</v>
      </c>
      <c r="D606" s="160" t="s">
        <v>186</v>
      </c>
      <c r="E606" s="87" t="s">
        <v>4</v>
      </c>
      <c r="F606" s="161">
        <v>249.79499999999999</v>
      </c>
      <c r="G606" s="122">
        <v>45321.411111111112</v>
      </c>
      <c r="H606" s="122">
        <v>45321.645833333336</v>
      </c>
      <c r="I606" s="87" t="s">
        <v>539</v>
      </c>
      <c r="J606" s="123" t="s">
        <v>607</v>
      </c>
      <c r="K606" s="190" t="s">
        <v>1432</v>
      </c>
      <c r="L606" s="115" t="s">
        <v>1346</v>
      </c>
      <c r="M606" s="135" t="s">
        <v>1493</v>
      </c>
      <c r="N606" s="138"/>
      <c r="O606" s="138"/>
      <c r="P606" s="138"/>
      <c r="Q606" s="174">
        <f t="shared" si="18"/>
        <v>0.23472222222335404</v>
      </c>
    </row>
    <row r="607" spans="1:17">
      <c r="A607" s="159">
        <f t="shared" si="19"/>
        <v>605</v>
      </c>
      <c r="B607" s="138" t="s">
        <v>1344</v>
      </c>
      <c r="C607" s="160" t="s">
        <v>202</v>
      </c>
      <c r="D607" s="160" t="s">
        <v>186</v>
      </c>
      <c r="E607" s="87" t="s">
        <v>4</v>
      </c>
      <c r="F607" s="161">
        <v>179.8</v>
      </c>
      <c r="G607" s="122">
        <v>45321.411111111112</v>
      </c>
      <c r="H607" s="122">
        <v>45321.645833333336</v>
      </c>
      <c r="I607" s="87" t="s">
        <v>539</v>
      </c>
      <c r="J607" s="123" t="s">
        <v>607</v>
      </c>
      <c r="K607" s="190" t="s">
        <v>1432</v>
      </c>
      <c r="L607" s="115" t="s">
        <v>1346</v>
      </c>
      <c r="M607" s="135" t="s">
        <v>1493</v>
      </c>
      <c r="N607" s="138"/>
      <c r="O607" s="138"/>
      <c r="P607" s="138"/>
      <c r="Q607" s="174">
        <f t="shared" si="18"/>
        <v>0.23472222222335404</v>
      </c>
    </row>
    <row r="608" spans="1:17">
      <c r="A608" s="159">
        <f t="shared" si="19"/>
        <v>606</v>
      </c>
      <c r="B608" s="138" t="s">
        <v>1344</v>
      </c>
      <c r="C608" s="160" t="s">
        <v>313</v>
      </c>
      <c r="D608" s="160" t="s">
        <v>228</v>
      </c>
      <c r="E608" s="87" t="s">
        <v>537</v>
      </c>
      <c r="F608" s="161">
        <v>46.042000000000002</v>
      </c>
      <c r="G608" s="122">
        <v>45321.954861111109</v>
      </c>
      <c r="H608" s="122">
        <v>45322.461805555555</v>
      </c>
      <c r="I608" s="87" t="s">
        <v>539</v>
      </c>
      <c r="J608" s="123" t="s">
        <v>607</v>
      </c>
      <c r="K608" s="190" t="s">
        <v>1453</v>
      </c>
      <c r="L608" s="115" t="s">
        <v>1346</v>
      </c>
      <c r="M608" s="135" t="s">
        <v>1493</v>
      </c>
      <c r="N608" s="138"/>
      <c r="O608" s="138"/>
      <c r="P608" s="138"/>
      <c r="Q608" s="174">
        <f t="shared" si="18"/>
        <v>0.50694444444525288</v>
      </c>
    </row>
    <row r="609" spans="1:17">
      <c r="A609" s="159">
        <f t="shared" si="19"/>
        <v>607</v>
      </c>
      <c r="B609" s="138" t="s">
        <v>1344</v>
      </c>
      <c r="C609" s="160" t="s">
        <v>955</v>
      </c>
      <c r="D609" s="160" t="s">
        <v>228</v>
      </c>
      <c r="E609" s="87" t="s">
        <v>537</v>
      </c>
      <c r="F609" s="161">
        <v>163.238</v>
      </c>
      <c r="G609" s="122">
        <v>45321.954861111109</v>
      </c>
      <c r="H609" s="122">
        <v>45322.461805555555</v>
      </c>
      <c r="I609" s="87" t="s">
        <v>539</v>
      </c>
      <c r="J609" s="123" t="s">
        <v>607</v>
      </c>
      <c r="K609" s="190" t="s">
        <v>1453</v>
      </c>
      <c r="L609" s="115" t="s">
        <v>1346</v>
      </c>
      <c r="M609" s="135" t="s">
        <v>1493</v>
      </c>
      <c r="N609" s="138"/>
      <c r="O609" s="138"/>
      <c r="P609" s="138"/>
      <c r="Q609" s="174">
        <f t="shared" si="18"/>
        <v>0.50694444444525288</v>
      </c>
    </row>
    <row r="610" spans="1:17">
      <c r="A610" s="159">
        <f t="shared" si="19"/>
        <v>608</v>
      </c>
      <c r="B610" s="138" t="s">
        <v>1344</v>
      </c>
      <c r="C610" s="160" t="s">
        <v>236</v>
      </c>
      <c r="D610" s="160" t="s">
        <v>228</v>
      </c>
      <c r="E610" s="87" t="s">
        <v>537</v>
      </c>
      <c r="F610" s="161">
        <v>314.16000000000003</v>
      </c>
      <c r="G610" s="122">
        <v>45321.954861111109</v>
      </c>
      <c r="H610" s="122">
        <v>45322.461805555555</v>
      </c>
      <c r="I610" s="87" t="s">
        <v>539</v>
      </c>
      <c r="J610" s="123" t="s">
        <v>607</v>
      </c>
      <c r="K610" s="190" t="s">
        <v>1453</v>
      </c>
      <c r="L610" s="115" t="s">
        <v>1346</v>
      </c>
      <c r="M610" s="135" t="s">
        <v>1493</v>
      </c>
      <c r="N610" s="138"/>
      <c r="O610" s="138"/>
      <c r="P610" s="138"/>
      <c r="Q610" s="174">
        <f t="shared" si="18"/>
        <v>0.50694444444525288</v>
      </c>
    </row>
    <row r="611" spans="1:17">
      <c r="A611" s="159">
        <f t="shared" si="19"/>
        <v>609</v>
      </c>
      <c r="B611" s="138" t="s">
        <v>1344</v>
      </c>
      <c r="C611" s="160" t="s">
        <v>238</v>
      </c>
      <c r="D611" s="160" t="s">
        <v>228</v>
      </c>
      <c r="E611" s="87" t="s">
        <v>537</v>
      </c>
      <c r="F611" s="161">
        <v>359.28</v>
      </c>
      <c r="G611" s="122">
        <v>45321.954861111109</v>
      </c>
      <c r="H611" s="122">
        <v>45322.461805555555</v>
      </c>
      <c r="I611" s="87" t="s">
        <v>539</v>
      </c>
      <c r="J611" s="123" t="s">
        <v>607</v>
      </c>
      <c r="K611" s="190" t="s">
        <v>1453</v>
      </c>
      <c r="L611" s="115" t="s">
        <v>1346</v>
      </c>
      <c r="M611" s="135" t="s">
        <v>1493</v>
      </c>
      <c r="N611" s="138"/>
      <c r="O611" s="138"/>
      <c r="P611" s="138"/>
      <c r="Q611" s="174">
        <f t="shared" si="18"/>
        <v>0.50694444444525288</v>
      </c>
    </row>
    <row r="612" spans="1:17">
      <c r="A612" s="159">
        <f t="shared" si="19"/>
        <v>610</v>
      </c>
      <c r="B612" s="138" t="s">
        <v>1344</v>
      </c>
      <c r="C612" s="160" t="s">
        <v>239</v>
      </c>
      <c r="D612" s="160" t="s">
        <v>228</v>
      </c>
      <c r="E612" s="87" t="s">
        <v>537</v>
      </c>
      <c r="F612" s="161">
        <v>790.4</v>
      </c>
      <c r="G612" s="122">
        <v>45321.954861111109</v>
      </c>
      <c r="H612" s="122">
        <v>45322.461805555555</v>
      </c>
      <c r="I612" s="87" t="s">
        <v>539</v>
      </c>
      <c r="J612" s="123" t="s">
        <v>607</v>
      </c>
      <c r="K612" s="190" t="s">
        <v>1453</v>
      </c>
      <c r="L612" s="115" t="s">
        <v>1346</v>
      </c>
      <c r="M612" s="135" t="s">
        <v>1493</v>
      </c>
      <c r="N612" s="138"/>
      <c r="O612" s="138"/>
      <c r="P612" s="138"/>
      <c r="Q612" s="174">
        <f t="shared" si="18"/>
        <v>0.50694444444525288</v>
      </c>
    </row>
    <row r="613" spans="1:17">
      <c r="A613" s="159">
        <f t="shared" si="19"/>
        <v>611</v>
      </c>
      <c r="B613" s="138" t="s">
        <v>1344</v>
      </c>
      <c r="C613" s="160" t="s">
        <v>314</v>
      </c>
      <c r="D613" s="160" t="s">
        <v>228</v>
      </c>
      <c r="E613" s="87" t="s">
        <v>537</v>
      </c>
      <c r="F613" s="161">
        <v>373.52</v>
      </c>
      <c r="G613" s="122">
        <v>45321.954861111109</v>
      </c>
      <c r="H613" s="122">
        <v>45322.461805555555</v>
      </c>
      <c r="I613" s="87" t="s">
        <v>539</v>
      </c>
      <c r="J613" s="123" t="s">
        <v>607</v>
      </c>
      <c r="K613" s="190" t="s">
        <v>1453</v>
      </c>
      <c r="L613" s="115" t="s">
        <v>1346</v>
      </c>
      <c r="M613" s="135" t="s">
        <v>1493</v>
      </c>
      <c r="N613" s="138"/>
      <c r="O613" s="138"/>
      <c r="P613" s="138"/>
      <c r="Q613" s="174">
        <f t="shared" si="18"/>
        <v>0.50694444444525288</v>
      </c>
    </row>
    <row r="614" spans="1:17">
      <c r="A614" s="159">
        <f t="shared" si="19"/>
        <v>612</v>
      </c>
      <c r="B614" s="138" t="s">
        <v>1344</v>
      </c>
      <c r="C614" s="160" t="s">
        <v>240</v>
      </c>
      <c r="D614" s="160" t="s">
        <v>228</v>
      </c>
      <c r="E614" s="87" t="s">
        <v>537</v>
      </c>
      <c r="F614" s="161">
        <v>288.64</v>
      </c>
      <c r="G614" s="122">
        <v>45321.954861111109</v>
      </c>
      <c r="H614" s="122">
        <v>45322.461805555555</v>
      </c>
      <c r="I614" s="87" t="s">
        <v>539</v>
      </c>
      <c r="J614" s="123" t="s">
        <v>607</v>
      </c>
      <c r="K614" s="190" t="s">
        <v>1453</v>
      </c>
      <c r="L614" s="115" t="s">
        <v>1346</v>
      </c>
      <c r="M614" s="135" t="s">
        <v>1493</v>
      </c>
      <c r="N614" s="138"/>
      <c r="O614" s="138"/>
      <c r="P614" s="138"/>
      <c r="Q614" s="174">
        <f t="shared" si="18"/>
        <v>0.50694444444525288</v>
      </c>
    </row>
    <row r="615" spans="1:17">
      <c r="A615" s="159">
        <f t="shared" si="19"/>
        <v>613</v>
      </c>
      <c r="B615" s="138" t="s">
        <v>1344</v>
      </c>
      <c r="C615" s="160" t="s">
        <v>241</v>
      </c>
      <c r="D615" s="160" t="s">
        <v>228</v>
      </c>
      <c r="E615" s="87" t="s">
        <v>537</v>
      </c>
      <c r="F615" s="161">
        <v>167.04</v>
      </c>
      <c r="G615" s="122">
        <v>45321.954861111109</v>
      </c>
      <c r="H615" s="122">
        <v>45322.461805555555</v>
      </c>
      <c r="I615" s="87" t="s">
        <v>539</v>
      </c>
      <c r="J615" s="123" t="s">
        <v>607</v>
      </c>
      <c r="K615" s="190" t="s">
        <v>1453</v>
      </c>
      <c r="L615" s="115" t="s">
        <v>1346</v>
      </c>
      <c r="M615" s="135" t="s">
        <v>1493</v>
      </c>
      <c r="N615" s="138"/>
      <c r="O615" s="138"/>
      <c r="P615" s="138"/>
      <c r="Q615" s="174">
        <f t="shared" si="18"/>
        <v>0.50694444444525288</v>
      </c>
    </row>
    <row r="616" spans="1:17">
      <c r="A616" s="291">
        <f t="shared" si="19"/>
        <v>614</v>
      </c>
      <c r="B616" s="138" t="s">
        <v>1344</v>
      </c>
      <c r="C616" s="46" t="s">
        <v>47</v>
      </c>
      <c r="D616" s="46" t="s">
        <v>269</v>
      </c>
      <c r="E616" s="46" t="s">
        <v>538</v>
      </c>
      <c r="F616" s="292">
        <v>159.19999999999999</v>
      </c>
      <c r="G616" s="122">
        <v>45323.572916666664</v>
      </c>
      <c r="H616" s="122">
        <v>45323.583333333336</v>
      </c>
      <c r="I616" s="46"/>
      <c r="J616" s="293" t="s">
        <v>950</v>
      </c>
      <c r="K616" s="294" t="s">
        <v>1458</v>
      </c>
      <c r="L616" s="295" t="s">
        <v>1459</v>
      </c>
      <c r="M616" s="296" t="s">
        <v>1470</v>
      </c>
      <c r="N616" s="127"/>
      <c r="O616" s="127"/>
      <c r="P616" s="127"/>
      <c r="Q616" s="297">
        <f t="shared" si="18"/>
        <v>1.0416666671517305E-2</v>
      </c>
    </row>
    <row r="617" spans="1:17">
      <c r="A617" s="159">
        <f t="shared" si="19"/>
        <v>615</v>
      </c>
      <c r="B617" s="138" t="s">
        <v>1344</v>
      </c>
      <c r="C617" s="160" t="s">
        <v>634</v>
      </c>
      <c r="D617" s="160" t="s">
        <v>269</v>
      </c>
      <c r="E617" s="87" t="s">
        <v>538</v>
      </c>
      <c r="F617" s="161">
        <v>5.31</v>
      </c>
      <c r="G617" s="122">
        <v>45324.086805555555</v>
      </c>
      <c r="H617" s="122">
        <v>45324.201388888891</v>
      </c>
      <c r="I617" s="87" t="s">
        <v>539</v>
      </c>
      <c r="J617" s="270" t="s">
        <v>1236</v>
      </c>
      <c r="K617" s="35" t="s">
        <v>1465</v>
      </c>
      <c r="L617" s="115" t="s">
        <v>1271</v>
      </c>
      <c r="M617" s="135" t="s">
        <v>1481</v>
      </c>
      <c r="N617" s="138"/>
      <c r="O617" s="138"/>
      <c r="P617" s="138"/>
      <c r="Q617" s="174">
        <f t="shared" si="18"/>
        <v>0.11458333333575865</v>
      </c>
    </row>
    <row r="618" spans="1:17">
      <c r="A618" s="159">
        <f t="shared" si="19"/>
        <v>616</v>
      </c>
      <c r="B618" s="138" t="s">
        <v>1344</v>
      </c>
      <c r="C618" s="160" t="s">
        <v>738</v>
      </c>
      <c r="D618" s="160" t="s">
        <v>1463</v>
      </c>
      <c r="E618" s="87" t="s">
        <v>537</v>
      </c>
      <c r="F618" s="161">
        <v>70</v>
      </c>
      <c r="G618" s="122">
        <v>45324.090277777781</v>
      </c>
      <c r="H618" s="122">
        <v>45324.256944444445</v>
      </c>
      <c r="I618" s="87" t="s">
        <v>539</v>
      </c>
      <c r="J618" s="123" t="s">
        <v>1464</v>
      </c>
      <c r="K618" s="35" t="s">
        <v>1462</v>
      </c>
      <c r="L618" s="115" t="s">
        <v>1461</v>
      </c>
      <c r="M618" s="135" t="s">
        <v>1472</v>
      </c>
      <c r="N618" s="138"/>
      <c r="O618" s="138"/>
      <c r="P618" s="138"/>
      <c r="Q618" s="174">
        <f t="shared" si="18"/>
        <v>0.16666666666424135</v>
      </c>
    </row>
    <row r="619" spans="1:17">
      <c r="A619" s="159">
        <f t="shared" si="19"/>
        <v>617</v>
      </c>
      <c r="B619" s="138" t="s">
        <v>1344</v>
      </c>
      <c r="C619" s="160" t="s">
        <v>293</v>
      </c>
      <c r="D619" s="160" t="s">
        <v>269</v>
      </c>
      <c r="E619" s="87" t="s">
        <v>538</v>
      </c>
      <c r="F619" s="161">
        <v>220.1</v>
      </c>
      <c r="G619" s="122">
        <v>45324.75</v>
      </c>
      <c r="H619" s="122">
        <v>45325.75</v>
      </c>
      <c r="I619" s="87"/>
      <c r="J619" s="270" t="s">
        <v>274</v>
      </c>
      <c r="K619" s="35" t="s">
        <v>1460</v>
      </c>
      <c r="L619" s="115" t="s">
        <v>1400</v>
      </c>
      <c r="M619" s="135" t="s">
        <v>1492</v>
      </c>
      <c r="N619" s="138"/>
      <c r="O619" s="138"/>
      <c r="P619" s="138"/>
      <c r="Q619" s="174">
        <f t="shared" si="18"/>
        <v>1</v>
      </c>
    </row>
    <row r="620" spans="1:17">
      <c r="A620" s="159">
        <f t="shared" si="19"/>
        <v>618</v>
      </c>
      <c r="B620" s="138" t="s">
        <v>1344</v>
      </c>
      <c r="C620" s="160" t="s">
        <v>943</v>
      </c>
      <c r="D620" s="160" t="s">
        <v>269</v>
      </c>
      <c r="E620" s="87" t="s">
        <v>538</v>
      </c>
      <c r="F620" s="161">
        <v>84</v>
      </c>
      <c r="G620" s="122">
        <v>45327.642361111109</v>
      </c>
      <c r="H620" s="122">
        <v>45328.642361053244</v>
      </c>
      <c r="I620" s="87" t="s">
        <v>539</v>
      </c>
      <c r="J620" s="123" t="s">
        <v>607</v>
      </c>
      <c r="K620" s="190" t="s">
        <v>1487</v>
      </c>
      <c r="L620" s="115" t="s">
        <v>1346</v>
      </c>
      <c r="M620" s="135" t="s">
        <v>1489</v>
      </c>
      <c r="N620" s="138"/>
      <c r="O620" s="138"/>
      <c r="P620" s="138"/>
      <c r="Q620" s="174">
        <f t="shared" si="18"/>
        <v>0.99999994213430909</v>
      </c>
    </row>
    <row r="621" spans="1:17">
      <c r="A621" s="159">
        <f t="shared" si="19"/>
        <v>619</v>
      </c>
      <c r="B621" s="138" t="s">
        <v>1344</v>
      </c>
      <c r="C621" s="160" t="s">
        <v>92</v>
      </c>
      <c r="D621" s="160" t="s">
        <v>269</v>
      </c>
      <c r="E621" s="87" t="s">
        <v>538</v>
      </c>
      <c r="F621" s="161">
        <v>135</v>
      </c>
      <c r="G621" s="122">
        <v>45327.642361111109</v>
      </c>
      <c r="H621" s="122">
        <v>45327.791666666664</v>
      </c>
      <c r="I621" s="87" t="s">
        <v>539</v>
      </c>
      <c r="J621" s="123" t="s">
        <v>607</v>
      </c>
      <c r="K621" s="190" t="s">
        <v>1487</v>
      </c>
      <c r="L621" s="115" t="s">
        <v>1346</v>
      </c>
      <c r="M621" s="135" t="s">
        <v>1489</v>
      </c>
      <c r="N621" s="138"/>
      <c r="O621" s="138"/>
      <c r="P621" s="138"/>
      <c r="Q621" s="174">
        <f t="shared" si="18"/>
        <v>0.14930555555474712</v>
      </c>
    </row>
    <row r="622" spans="1:17">
      <c r="A622" s="159">
        <f t="shared" si="19"/>
        <v>620</v>
      </c>
      <c r="B622" s="138" t="s">
        <v>1344</v>
      </c>
      <c r="C622" s="160" t="s">
        <v>93</v>
      </c>
      <c r="D622" s="160" t="s">
        <v>269</v>
      </c>
      <c r="E622" s="87" t="s">
        <v>538</v>
      </c>
      <c r="F622" s="161">
        <v>734.4</v>
      </c>
      <c r="G622" s="122">
        <v>45327.642361111109</v>
      </c>
      <c r="H622" s="122">
        <v>45327.791666666664</v>
      </c>
      <c r="I622" s="87" t="s">
        <v>539</v>
      </c>
      <c r="J622" s="123" t="s">
        <v>607</v>
      </c>
      <c r="K622" s="190" t="s">
        <v>1487</v>
      </c>
      <c r="L622" s="115" t="s">
        <v>1346</v>
      </c>
      <c r="M622" s="135" t="s">
        <v>1489</v>
      </c>
      <c r="N622" s="138"/>
      <c r="O622" s="138"/>
      <c r="P622" s="138"/>
      <c r="Q622" s="174">
        <f t="shared" si="18"/>
        <v>0.14930555555474712</v>
      </c>
    </row>
    <row r="623" spans="1:17">
      <c r="A623" s="159">
        <f t="shared" si="19"/>
        <v>621</v>
      </c>
      <c r="B623" s="138" t="s">
        <v>1344</v>
      </c>
      <c r="C623" s="160" t="s">
        <v>834</v>
      </c>
      <c r="D623" s="160" t="s">
        <v>269</v>
      </c>
      <c r="E623" s="87" t="s">
        <v>538</v>
      </c>
      <c r="F623" s="161">
        <v>83.7</v>
      </c>
      <c r="G623" s="122">
        <v>45327.642361111109</v>
      </c>
      <c r="H623" s="122">
        <v>45327.791666666664</v>
      </c>
      <c r="I623" s="87" t="s">
        <v>539</v>
      </c>
      <c r="J623" s="123" t="s">
        <v>607</v>
      </c>
      <c r="K623" s="190" t="s">
        <v>1487</v>
      </c>
      <c r="L623" s="115" t="s">
        <v>1346</v>
      </c>
      <c r="M623" s="135" t="s">
        <v>1489</v>
      </c>
      <c r="N623" s="138"/>
      <c r="O623" s="138"/>
      <c r="P623" s="138"/>
      <c r="Q623" s="174">
        <f t="shared" si="18"/>
        <v>0.14930555555474712</v>
      </c>
    </row>
    <row r="624" spans="1:17">
      <c r="A624" s="159">
        <f t="shared" si="19"/>
        <v>622</v>
      </c>
      <c r="B624" s="138" t="s">
        <v>1344</v>
      </c>
      <c r="C624" s="160" t="s">
        <v>835</v>
      </c>
      <c r="D624" s="160" t="s">
        <v>269</v>
      </c>
      <c r="E624" s="87" t="s">
        <v>538</v>
      </c>
      <c r="F624" s="161">
        <v>142.19999999999999</v>
      </c>
      <c r="G624" s="122">
        <v>45327.642361111109</v>
      </c>
      <c r="H624" s="122">
        <v>45327.791666666664</v>
      </c>
      <c r="I624" s="87" t="s">
        <v>539</v>
      </c>
      <c r="J624" s="123" t="s">
        <v>607</v>
      </c>
      <c r="K624" s="190" t="s">
        <v>1487</v>
      </c>
      <c r="L624" s="115" t="s">
        <v>1346</v>
      </c>
      <c r="M624" s="135" t="s">
        <v>1489</v>
      </c>
      <c r="N624" s="138"/>
      <c r="O624" s="138"/>
      <c r="P624" s="138"/>
      <c r="Q624" s="174">
        <f t="shared" si="18"/>
        <v>0.14930555555474712</v>
      </c>
    </row>
    <row r="625" spans="1:17">
      <c r="A625" s="159">
        <f t="shared" si="19"/>
        <v>623</v>
      </c>
      <c r="B625" s="138" t="s">
        <v>1344</v>
      </c>
      <c r="C625" s="160" t="s">
        <v>848</v>
      </c>
      <c r="D625" s="160" t="s">
        <v>269</v>
      </c>
      <c r="E625" s="87" t="s">
        <v>538</v>
      </c>
      <c r="F625" s="161">
        <v>159.36000000000001</v>
      </c>
      <c r="G625" s="122">
        <v>45327.642361111109</v>
      </c>
      <c r="H625" s="122">
        <v>45327.791666666664</v>
      </c>
      <c r="I625" s="87" t="s">
        <v>539</v>
      </c>
      <c r="J625" s="123" t="s">
        <v>607</v>
      </c>
      <c r="K625" s="190" t="s">
        <v>1487</v>
      </c>
      <c r="L625" s="115" t="s">
        <v>1346</v>
      </c>
      <c r="M625" s="135" t="s">
        <v>1489</v>
      </c>
      <c r="N625" s="138"/>
      <c r="O625" s="138"/>
      <c r="P625" s="138"/>
      <c r="Q625" s="174">
        <f t="shared" si="18"/>
        <v>0.14930555555474712</v>
      </c>
    </row>
    <row r="626" spans="1:17">
      <c r="A626" s="159">
        <f t="shared" si="19"/>
        <v>624</v>
      </c>
      <c r="B626" s="138" t="s">
        <v>1344</v>
      </c>
      <c r="C626" s="160" t="s">
        <v>849</v>
      </c>
      <c r="D626" s="160" t="s">
        <v>269</v>
      </c>
      <c r="E626" s="87" t="s">
        <v>538</v>
      </c>
      <c r="F626" s="161">
        <v>89.6</v>
      </c>
      <c r="G626" s="122">
        <v>45327.642361111109</v>
      </c>
      <c r="H626" s="122">
        <v>45327.791666666664</v>
      </c>
      <c r="I626" s="87" t="s">
        <v>539</v>
      </c>
      <c r="J626" s="123" t="s">
        <v>607</v>
      </c>
      <c r="K626" s="190" t="s">
        <v>1487</v>
      </c>
      <c r="L626" s="115" t="s">
        <v>1346</v>
      </c>
      <c r="M626" s="135" t="s">
        <v>1489</v>
      </c>
      <c r="N626" s="138"/>
      <c r="O626" s="138"/>
      <c r="P626" s="138"/>
      <c r="Q626" s="174">
        <f t="shared" si="18"/>
        <v>0.14930555555474712</v>
      </c>
    </row>
    <row r="627" spans="1:17">
      <c r="A627" s="159">
        <f t="shared" si="19"/>
        <v>625</v>
      </c>
      <c r="B627" s="138" t="s">
        <v>1344</v>
      </c>
      <c r="C627" s="160" t="s">
        <v>796</v>
      </c>
      <c r="D627" s="160" t="s">
        <v>269</v>
      </c>
      <c r="E627" s="87" t="s">
        <v>538</v>
      </c>
      <c r="F627" s="161">
        <v>161.69999999999999</v>
      </c>
      <c r="G627" s="122">
        <v>45327.642361111109</v>
      </c>
      <c r="H627" s="122">
        <v>45327.791666666664</v>
      </c>
      <c r="I627" s="87" t="s">
        <v>539</v>
      </c>
      <c r="J627" s="123" t="s">
        <v>607</v>
      </c>
      <c r="K627" s="190" t="s">
        <v>1487</v>
      </c>
      <c r="L627" s="115" t="s">
        <v>1346</v>
      </c>
      <c r="M627" s="135" t="s">
        <v>1489</v>
      </c>
      <c r="N627" s="138"/>
      <c r="O627" s="138"/>
      <c r="P627" s="138"/>
      <c r="Q627" s="174">
        <f t="shared" si="18"/>
        <v>0.14930555555474712</v>
      </c>
    </row>
    <row r="628" spans="1:17">
      <c r="A628" s="159">
        <f t="shared" si="19"/>
        <v>626</v>
      </c>
      <c r="B628" s="138" t="s">
        <v>1344</v>
      </c>
      <c r="C628" s="160" t="s">
        <v>797</v>
      </c>
      <c r="D628" s="160" t="s">
        <v>269</v>
      </c>
      <c r="E628" s="87" t="s">
        <v>538</v>
      </c>
      <c r="F628" s="161">
        <v>198.1</v>
      </c>
      <c r="G628" s="122">
        <v>45327.642361111109</v>
      </c>
      <c r="H628" s="122">
        <v>45327.791666666664</v>
      </c>
      <c r="I628" s="87" t="s">
        <v>539</v>
      </c>
      <c r="J628" s="123" t="s">
        <v>607</v>
      </c>
      <c r="K628" s="190" t="s">
        <v>1487</v>
      </c>
      <c r="L628" s="115" t="s">
        <v>1346</v>
      </c>
      <c r="M628" s="135" t="s">
        <v>1489</v>
      </c>
      <c r="N628" s="138"/>
      <c r="O628" s="138"/>
      <c r="P628" s="138"/>
      <c r="Q628" s="174">
        <f t="shared" si="18"/>
        <v>0.14930555555474712</v>
      </c>
    </row>
    <row r="629" spans="1:17">
      <c r="A629" s="159">
        <f t="shared" si="19"/>
        <v>627</v>
      </c>
      <c r="B629" s="138" t="s">
        <v>1344</v>
      </c>
      <c r="C629" s="160" t="s">
        <v>136</v>
      </c>
      <c r="D629" s="160" t="s">
        <v>301</v>
      </c>
      <c r="E629" s="87" t="s">
        <v>4</v>
      </c>
      <c r="F629" s="161">
        <v>508.8</v>
      </c>
      <c r="G629" s="122">
        <v>45475.076388888891</v>
      </c>
      <c r="H629" s="122">
        <v>45329.201388888891</v>
      </c>
      <c r="I629" s="87" t="s">
        <v>539</v>
      </c>
      <c r="J629" s="123" t="s">
        <v>1573</v>
      </c>
      <c r="K629" s="190" t="s">
        <v>1535</v>
      </c>
      <c r="L629" s="115" t="s">
        <v>1534</v>
      </c>
      <c r="M629" s="135" t="s">
        <v>1536</v>
      </c>
      <c r="N629" s="138"/>
      <c r="O629" s="138"/>
      <c r="P629" s="138"/>
      <c r="Q629" s="174">
        <f t="shared" si="18"/>
        <v>-145.875</v>
      </c>
    </row>
    <row r="630" spans="1:17">
      <c r="A630" s="159">
        <f t="shared" si="19"/>
        <v>628</v>
      </c>
      <c r="B630" s="138" t="s">
        <v>1344</v>
      </c>
      <c r="C630" s="160" t="s">
        <v>95</v>
      </c>
      <c r="D630" s="160" t="s">
        <v>269</v>
      </c>
      <c r="E630" s="87" t="s">
        <v>538</v>
      </c>
      <c r="F630" s="161">
        <v>215</v>
      </c>
      <c r="G630" s="122">
        <v>45537.076388888891</v>
      </c>
      <c r="H630" s="122">
        <v>45331.201388888891</v>
      </c>
      <c r="I630" s="87" t="s">
        <v>539</v>
      </c>
      <c r="J630" s="123" t="s">
        <v>1573</v>
      </c>
      <c r="K630" s="190" t="s">
        <v>1539</v>
      </c>
      <c r="L630" s="115" t="s">
        <v>1534</v>
      </c>
      <c r="M630" s="135" t="s">
        <v>1536</v>
      </c>
      <c r="N630" s="138"/>
      <c r="O630" s="138"/>
      <c r="P630" s="138"/>
      <c r="Q630" s="174">
        <f t="shared" si="18"/>
        <v>-205.875</v>
      </c>
    </row>
    <row r="631" spans="1:17">
      <c r="A631" s="159">
        <f t="shared" si="19"/>
        <v>629</v>
      </c>
      <c r="B631" s="138" t="s">
        <v>1344</v>
      </c>
      <c r="C631" s="160" t="s">
        <v>843</v>
      </c>
      <c r="D631" s="160" t="s">
        <v>301</v>
      </c>
      <c r="E631" s="87" t="s">
        <v>4</v>
      </c>
      <c r="F631" s="161">
        <v>231.28</v>
      </c>
      <c r="G631" s="122">
        <v>45537.326388888891</v>
      </c>
      <c r="H631" s="122">
        <v>45331.336805555555</v>
      </c>
      <c r="I631" s="87" t="s">
        <v>539</v>
      </c>
      <c r="J631" s="270" t="s">
        <v>274</v>
      </c>
      <c r="K631" s="190" t="s">
        <v>1541</v>
      </c>
      <c r="L631" s="115" t="s">
        <v>1542</v>
      </c>
      <c r="M631" s="135" t="s">
        <v>1543</v>
      </c>
      <c r="N631" s="138"/>
      <c r="O631" s="138"/>
      <c r="P631" s="138"/>
      <c r="Q631" s="174">
        <f t="shared" si="18"/>
        <v>-205.98958333333576</v>
      </c>
    </row>
    <row r="632" spans="1:17">
      <c r="A632" s="159">
        <f t="shared" si="19"/>
        <v>630</v>
      </c>
      <c r="B632" s="138" t="s">
        <v>1344</v>
      </c>
      <c r="C632" s="160" t="s">
        <v>842</v>
      </c>
      <c r="D632" s="160" t="s">
        <v>301</v>
      </c>
      <c r="E632" s="87" t="s">
        <v>4</v>
      </c>
      <c r="F632" s="161">
        <v>57.96</v>
      </c>
      <c r="G632" s="122">
        <v>45537.326388888891</v>
      </c>
      <c r="H632" s="122">
        <v>45331.336805555555</v>
      </c>
      <c r="I632" s="87" t="s">
        <v>539</v>
      </c>
      <c r="J632" s="270" t="s">
        <v>274</v>
      </c>
      <c r="K632" s="190" t="s">
        <v>1541</v>
      </c>
      <c r="L632" s="115" t="s">
        <v>1542</v>
      </c>
      <c r="M632" s="135" t="s">
        <v>1543</v>
      </c>
      <c r="N632" s="138"/>
      <c r="O632" s="138"/>
      <c r="P632" s="138"/>
      <c r="Q632" s="174">
        <f t="shared" si="18"/>
        <v>-205.98958333333576</v>
      </c>
    </row>
    <row r="633" spans="1:17">
      <c r="A633" s="159">
        <f t="shared" si="19"/>
        <v>631</v>
      </c>
      <c r="B633" s="138" t="s">
        <v>1540</v>
      </c>
      <c r="C633" s="160" t="s">
        <v>229</v>
      </c>
      <c r="D633" s="160" t="s">
        <v>228</v>
      </c>
      <c r="E633" s="87" t="s">
        <v>537</v>
      </c>
      <c r="F633" s="161">
        <v>190.19</v>
      </c>
      <c r="G633" s="122">
        <v>45332.895833333336</v>
      </c>
      <c r="H633" s="122"/>
      <c r="I633" s="87"/>
      <c r="J633" s="123"/>
      <c r="K633" s="190"/>
      <c r="L633" s="115"/>
      <c r="M633" s="135"/>
      <c r="N633" s="138"/>
      <c r="O633" s="138"/>
      <c r="P633" s="138"/>
      <c r="Q633" s="174">
        <f t="shared" si="18"/>
        <v>-45332.895833333336</v>
      </c>
    </row>
    <row r="634" spans="1:17" ht="30">
      <c r="A634" s="159">
        <f t="shared" si="19"/>
        <v>632</v>
      </c>
      <c r="B634" s="138" t="s">
        <v>1540</v>
      </c>
      <c r="C634" s="160" t="s">
        <v>978</v>
      </c>
      <c r="D634" s="160" t="s">
        <v>269</v>
      </c>
      <c r="E634" s="87" t="s">
        <v>538</v>
      </c>
      <c r="F634" s="161">
        <v>1622.61</v>
      </c>
      <c r="G634" s="122">
        <v>45334.4375</v>
      </c>
      <c r="H634" s="122"/>
      <c r="I634" s="87"/>
      <c r="J634" s="270" t="s">
        <v>274</v>
      </c>
      <c r="K634" s="190" t="s">
        <v>1552</v>
      </c>
      <c r="L634" s="115" t="s">
        <v>1553</v>
      </c>
      <c r="M634" s="135"/>
      <c r="N634" s="138"/>
      <c r="O634" s="138"/>
      <c r="P634" s="138"/>
      <c r="Q634" s="174">
        <f t="shared" si="18"/>
        <v>-45334.4375</v>
      </c>
    </row>
    <row r="635" spans="1:17">
      <c r="A635" s="159">
        <f t="shared" si="19"/>
        <v>633</v>
      </c>
      <c r="B635" s="138" t="s">
        <v>1540</v>
      </c>
      <c r="C635" s="160" t="s">
        <v>873</v>
      </c>
      <c r="D635" s="160" t="s">
        <v>1463</v>
      </c>
      <c r="E635" s="87" t="s">
        <v>537</v>
      </c>
      <c r="F635" s="161">
        <v>416.5</v>
      </c>
      <c r="G635" s="122">
        <v>45335.395833333336</v>
      </c>
      <c r="H635" s="122"/>
      <c r="I635" s="87"/>
      <c r="J635" s="123" t="s">
        <v>274</v>
      </c>
      <c r="K635" s="190" t="s">
        <v>1574</v>
      </c>
      <c r="L635" s="115" t="s">
        <v>1575</v>
      </c>
      <c r="M635" s="135"/>
      <c r="N635" s="138"/>
      <c r="O635" s="138"/>
      <c r="P635" s="138"/>
      <c r="Q635" s="174">
        <f t="shared" si="18"/>
        <v>-45335.395833333336</v>
      </c>
    </row>
    <row r="636" spans="1:17">
      <c r="A636" s="159">
        <f t="shared" si="19"/>
        <v>634</v>
      </c>
      <c r="B636" s="138" t="s">
        <v>1540</v>
      </c>
      <c r="C636" s="160" t="s">
        <v>207</v>
      </c>
      <c r="D636" s="160" t="s">
        <v>1463</v>
      </c>
      <c r="E636" s="87" t="s">
        <v>537</v>
      </c>
      <c r="F636" s="161">
        <v>73.709999999999994</v>
      </c>
      <c r="G636" s="122">
        <v>45335.451388888891</v>
      </c>
      <c r="H636" s="122"/>
      <c r="I636" s="87"/>
      <c r="J636" s="123" t="s">
        <v>274</v>
      </c>
      <c r="K636" s="190" t="s">
        <v>1576</v>
      </c>
      <c r="L636" s="115" t="s">
        <v>1577</v>
      </c>
      <c r="M636" s="135"/>
      <c r="N636" s="138"/>
      <c r="O636" s="138"/>
      <c r="P636" s="138"/>
      <c r="Q636" s="174">
        <f t="shared" si="18"/>
        <v>-45335.451388888891</v>
      </c>
    </row>
    <row r="637" spans="1:17" ht="30">
      <c r="A637" s="159">
        <f t="shared" si="19"/>
        <v>635</v>
      </c>
      <c r="B637" s="138" t="s">
        <v>1540</v>
      </c>
      <c r="C637" s="160" t="s">
        <v>940</v>
      </c>
      <c r="D637" s="160" t="s">
        <v>211</v>
      </c>
      <c r="E637" s="87" t="s">
        <v>537</v>
      </c>
      <c r="F637" s="161">
        <v>104.8</v>
      </c>
      <c r="G637" s="122">
        <v>45335.4375</v>
      </c>
      <c r="H637" s="122"/>
      <c r="I637" s="87"/>
      <c r="J637" s="123" t="s">
        <v>1573</v>
      </c>
      <c r="K637" s="190" t="s">
        <v>1578</v>
      </c>
      <c r="L637" s="115" t="s">
        <v>1579</v>
      </c>
      <c r="M637" s="135" t="s">
        <v>1582</v>
      </c>
      <c r="N637" s="138"/>
      <c r="O637" s="138"/>
      <c r="P637" s="138"/>
      <c r="Q637" s="174">
        <f t="shared" si="18"/>
        <v>-45335.4375</v>
      </c>
    </row>
    <row r="638" spans="1:17">
      <c r="A638" s="159">
        <f t="shared" si="19"/>
        <v>636</v>
      </c>
      <c r="B638" s="138" t="s">
        <v>1540</v>
      </c>
      <c r="C638" s="160" t="s">
        <v>1158</v>
      </c>
      <c r="D638" s="160" t="s">
        <v>301</v>
      </c>
      <c r="E638" s="87" t="s">
        <v>4</v>
      </c>
      <c r="F638" s="161">
        <v>179.18</v>
      </c>
      <c r="G638" s="122">
        <v>45335.465277777781</v>
      </c>
      <c r="H638" s="122"/>
      <c r="I638" s="87"/>
      <c r="J638" s="123" t="s">
        <v>274</v>
      </c>
      <c r="K638" s="190" t="s">
        <v>1581</v>
      </c>
      <c r="L638" s="115" t="s">
        <v>1307</v>
      </c>
      <c r="M638" s="135" t="s">
        <v>1583</v>
      </c>
      <c r="N638" s="138"/>
      <c r="O638" s="138"/>
      <c r="P638" s="138"/>
      <c r="Q638" s="174">
        <f t="shared" si="18"/>
        <v>-45335.465277777781</v>
      </c>
    </row>
    <row r="639" spans="1:17">
      <c r="A639" s="159">
        <f t="shared" si="19"/>
        <v>637</v>
      </c>
      <c r="B639" s="138" t="s">
        <v>1540</v>
      </c>
      <c r="C639" s="160" t="s">
        <v>202</v>
      </c>
      <c r="D639" s="160" t="s">
        <v>186</v>
      </c>
      <c r="E639" s="87" t="s">
        <v>4</v>
      </c>
      <c r="F639" s="161">
        <v>195.84</v>
      </c>
      <c r="G639" s="122">
        <v>45335.604166666664</v>
      </c>
      <c r="H639" s="122"/>
      <c r="I639" s="87"/>
      <c r="J639" s="123" t="s">
        <v>274</v>
      </c>
      <c r="K639" s="190" t="s">
        <v>1580</v>
      </c>
      <c r="L639" s="115" t="s">
        <v>1237</v>
      </c>
      <c r="M639" s="135"/>
      <c r="N639" s="138"/>
      <c r="O639" s="138"/>
      <c r="P639" s="138"/>
      <c r="Q639" s="174">
        <f t="shared" si="18"/>
        <v>-45335.604166666664</v>
      </c>
    </row>
    <row r="640" spans="1:17">
      <c r="A640" s="159">
        <f t="shared" si="19"/>
        <v>638</v>
      </c>
      <c r="B640" s="138" t="s">
        <v>1540</v>
      </c>
      <c r="C640" s="160" t="s">
        <v>222</v>
      </c>
      <c r="D640" s="160" t="s">
        <v>211</v>
      </c>
      <c r="E640" s="87" t="s">
        <v>537</v>
      </c>
      <c r="F640" s="161">
        <v>213.9</v>
      </c>
      <c r="G640" s="122">
        <v>45336.430555555555</v>
      </c>
      <c r="H640" s="122"/>
      <c r="I640" s="87"/>
      <c r="J640" s="123" t="s">
        <v>1573</v>
      </c>
      <c r="K640" s="190" t="s">
        <v>1604</v>
      </c>
      <c r="L640" s="115" t="s">
        <v>1605</v>
      </c>
      <c r="M640" s="135"/>
      <c r="N640" s="138"/>
      <c r="O640" s="138"/>
      <c r="P640" s="138"/>
      <c r="Q640" s="174">
        <f t="shared" si="18"/>
        <v>-45336.430555555555</v>
      </c>
    </row>
    <row r="641" spans="1:17">
      <c r="A641" s="159">
        <f t="shared" si="19"/>
        <v>639</v>
      </c>
      <c r="B641" s="138" t="s">
        <v>1540</v>
      </c>
      <c r="C641" s="160" t="s">
        <v>922</v>
      </c>
      <c r="D641" s="160" t="s">
        <v>269</v>
      </c>
      <c r="E641" s="87" t="s">
        <v>538</v>
      </c>
      <c r="F641" s="161">
        <v>228.92</v>
      </c>
      <c r="G641" s="122">
        <v>45336.479166666664</v>
      </c>
      <c r="H641" s="122"/>
      <c r="I641" s="87"/>
      <c r="J641" s="123" t="s">
        <v>1573</v>
      </c>
      <c r="K641" s="190" t="s">
        <v>1606</v>
      </c>
      <c r="L641" s="115" t="s">
        <v>1607</v>
      </c>
      <c r="M641" s="135"/>
      <c r="N641" s="138"/>
      <c r="O641" s="138"/>
      <c r="P641" s="138"/>
      <c r="Q641" s="174">
        <f t="shared" si="18"/>
        <v>-45336.479166666664</v>
      </c>
    </row>
    <row r="642" spans="1:17">
      <c r="A642" s="159">
        <f t="shared" si="19"/>
        <v>640</v>
      </c>
      <c r="B642" s="138" t="s">
        <v>1540</v>
      </c>
      <c r="C642" s="160" t="s">
        <v>1602</v>
      </c>
      <c r="D642" s="160" t="s">
        <v>1603</v>
      </c>
      <c r="E642" s="87" t="s">
        <v>4</v>
      </c>
      <c r="F642" s="161">
        <v>62</v>
      </c>
      <c r="G642" s="122">
        <v>45336.645833333336</v>
      </c>
      <c r="H642" s="122"/>
      <c r="I642" s="87"/>
      <c r="J642" s="123" t="s">
        <v>1573</v>
      </c>
      <c r="K642" s="190" t="s">
        <v>1608</v>
      </c>
      <c r="L642" s="115" t="s">
        <v>1609</v>
      </c>
      <c r="M642" s="135"/>
      <c r="N642" s="138"/>
      <c r="O642" s="138"/>
      <c r="P642" s="138"/>
      <c r="Q642" s="174">
        <f t="shared" si="18"/>
        <v>-45336.645833333336</v>
      </c>
    </row>
    <row r="643" spans="1:17">
      <c r="A643" s="159">
        <f t="shared" si="19"/>
        <v>641</v>
      </c>
      <c r="B643" s="138"/>
      <c r="C643" s="160"/>
      <c r="D643" s="160"/>
      <c r="E643" s="87"/>
      <c r="F643" s="161"/>
      <c r="G643" s="189"/>
      <c r="H643" s="122"/>
      <c r="I643" s="87"/>
      <c r="J643" s="123"/>
      <c r="K643" s="190"/>
      <c r="L643" s="115"/>
      <c r="M643" s="135"/>
      <c r="N643" s="138"/>
      <c r="O643" s="138"/>
      <c r="P643" s="138"/>
      <c r="Q643" s="174">
        <f t="shared" si="18"/>
        <v>0</v>
      </c>
    </row>
    <row r="644" spans="1:17">
      <c r="A644" s="159">
        <f t="shared" si="19"/>
        <v>642</v>
      </c>
      <c r="B644" s="138"/>
      <c r="C644" s="160"/>
      <c r="D644" s="160"/>
      <c r="E644" s="87"/>
      <c r="F644" s="161"/>
      <c r="G644" s="189"/>
      <c r="H644" s="122"/>
      <c r="I644" s="87"/>
      <c r="J644" s="123"/>
      <c r="K644" s="190"/>
      <c r="L644" s="115"/>
      <c r="M644" s="135"/>
      <c r="N644" s="138"/>
      <c r="O644" s="138"/>
      <c r="P644" s="138"/>
      <c r="Q644" s="174">
        <f t="shared" ref="Q644:Q657" si="20">H644-G644</f>
        <v>0</v>
      </c>
    </row>
    <row r="645" spans="1:17">
      <c r="A645" s="159">
        <f t="shared" ref="A645:A658" si="21">A644+1</f>
        <v>643</v>
      </c>
      <c r="B645" s="138"/>
      <c r="C645" s="160"/>
      <c r="D645" s="160"/>
      <c r="E645" s="87"/>
      <c r="F645" s="161"/>
      <c r="G645" s="189"/>
      <c r="H645" s="122"/>
      <c r="I645" s="87"/>
      <c r="J645" s="123"/>
      <c r="K645" s="190"/>
      <c r="L645" s="115"/>
      <c r="M645" s="135"/>
      <c r="N645" s="138"/>
      <c r="O645" s="138"/>
      <c r="P645" s="138"/>
      <c r="Q645" s="174">
        <f t="shared" si="20"/>
        <v>0</v>
      </c>
    </row>
    <row r="646" spans="1:17">
      <c r="A646" s="159">
        <f t="shared" si="21"/>
        <v>644</v>
      </c>
      <c r="B646" s="138"/>
      <c r="C646" s="160"/>
      <c r="D646" s="160"/>
      <c r="E646" s="87"/>
      <c r="F646" s="161"/>
      <c r="G646" s="189"/>
      <c r="H646" s="122"/>
      <c r="I646" s="87"/>
      <c r="J646" s="123"/>
      <c r="K646" s="190"/>
      <c r="L646" s="115"/>
      <c r="M646" s="135"/>
      <c r="N646" s="138"/>
      <c r="O646" s="138"/>
      <c r="P646" s="138"/>
      <c r="Q646" s="174">
        <f t="shared" si="20"/>
        <v>0</v>
      </c>
    </row>
    <row r="647" spans="1:17">
      <c r="A647" s="159">
        <f t="shared" si="21"/>
        <v>645</v>
      </c>
      <c r="B647" s="138"/>
      <c r="C647" s="160"/>
      <c r="D647" s="160"/>
      <c r="E647" s="87"/>
      <c r="F647" s="161"/>
      <c r="G647" s="189"/>
      <c r="H647" s="122"/>
      <c r="I647" s="87"/>
      <c r="J647" s="123"/>
      <c r="K647" s="190"/>
      <c r="L647" s="115"/>
      <c r="M647" s="135"/>
      <c r="N647" s="138"/>
      <c r="O647" s="138"/>
      <c r="P647" s="138"/>
      <c r="Q647" s="174">
        <f t="shared" si="20"/>
        <v>0</v>
      </c>
    </row>
    <row r="648" spans="1:17">
      <c r="A648" s="159">
        <f t="shared" si="21"/>
        <v>646</v>
      </c>
      <c r="B648" s="138"/>
      <c r="C648" s="160"/>
      <c r="D648" s="160"/>
      <c r="E648" s="87"/>
      <c r="F648" s="161"/>
      <c r="G648" s="189"/>
      <c r="H648" s="122"/>
      <c r="I648" s="87"/>
      <c r="J648" s="123"/>
      <c r="K648" s="190"/>
      <c r="L648" s="115"/>
      <c r="M648" s="135"/>
      <c r="N648" s="138"/>
      <c r="O648" s="138"/>
      <c r="P648" s="138"/>
      <c r="Q648" s="174">
        <f t="shared" si="20"/>
        <v>0</v>
      </c>
    </row>
    <row r="649" spans="1:17">
      <c r="A649" s="159">
        <f t="shared" si="21"/>
        <v>647</v>
      </c>
      <c r="B649" s="138"/>
      <c r="C649" s="160"/>
      <c r="D649" s="160"/>
      <c r="E649" s="87"/>
      <c r="F649" s="161"/>
      <c r="G649" s="189"/>
      <c r="H649" s="122"/>
      <c r="I649" s="87"/>
      <c r="J649" s="123"/>
      <c r="K649" s="190"/>
      <c r="L649" s="115"/>
      <c r="M649" s="135"/>
      <c r="N649" s="138"/>
      <c r="O649" s="138"/>
      <c r="P649" s="138"/>
      <c r="Q649" s="174">
        <f t="shared" si="20"/>
        <v>0</v>
      </c>
    </row>
    <row r="650" spans="1:17">
      <c r="A650" s="159">
        <f t="shared" si="21"/>
        <v>648</v>
      </c>
      <c r="B650" s="138"/>
      <c r="C650" s="160"/>
      <c r="D650" s="160"/>
      <c r="E650" s="87"/>
      <c r="F650" s="161"/>
      <c r="G650" s="189"/>
      <c r="H650" s="122"/>
      <c r="I650" s="87"/>
      <c r="J650" s="123"/>
      <c r="K650" s="190"/>
      <c r="L650" s="115"/>
      <c r="M650" s="135"/>
      <c r="N650" s="138"/>
      <c r="O650" s="138"/>
      <c r="P650" s="138"/>
      <c r="Q650" s="174">
        <f t="shared" si="20"/>
        <v>0</v>
      </c>
    </row>
    <row r="651" spans="1:17">
      <c r="A651" s="159">
        <f t="shared" si="21"/>
        <v>649</v>
      </c>
      <c r="B651" s="138"/>
      <c r="C651" s="160"/>
      <c r="D651" s="160"/>
      <c r="E651" s="87"/>
      <c r="F651" s="161"/>
      <c r="G651" s="189"/>
      <c r="H651" s="122"/>
      <c r="I651" s="87"/>
      <c r="J651" s="123"/>
      <c r="K651" s="190"/>
      <c r="L651" s="115"/>
      <c r="M651" s="135"/>
      <c r="N651" s="138"/>
      <c r="O651" s="138"/>
      <c r="P651" s="138"/>
      <c r="Q651" s="174">
        <f t="shared" si="20"/>
        <v>0</v>
      </c>
    </row>
    <row r="652" spans="1:17">
      <c r="A652" s="159">
        <f t="shared" si="21"/>
        <v>650</v>
      </c>
      <c r="B652" s="138"/>
      <c r="C652" s="160"/>
      <c r="D652" s="160"/>
      <c r="E652" s="87"/>
      <c r="F652" s="161"/>
      <c r="G652" s="189"/>
      <c r="H652" s="122"/>
      <c r="I652" s="87"/>
      <c r="J652" s="123"/>
      <c r="K652" s="190"/>
      <c r="L652" s="115"/>
      <c r="M652" s="135"/>
      <c r="N652" s="138"/>
      <c r="O652" s="138"/>
      <c r="P652" s="138"/>
      <c r="Q652" s="174">
        <f t="shared" si="20"/>
        <v>0</v>
      </c>
    </row>
    <row r="653" spans="1:17">
      <c r="A653" s="159">
        <f t="shared" si="21"/>
        <v>651</v>
      </c>
      <c r="B653" s="138"/>
      <c r="C653" s="186"/>
      <c r="D653" s="160"/>
      <c r="E653" s="87"/>
      <c r="F653" s="187"/>
      <c r="G653" s="189"/>
      <c r="H653" s="122"/>
      <c r="I653" s="138"/>
      <c r="J653" s="123"/>
      <c r="K653" s="190"/>
      <c r="L653" s="115"/>
      <c r="M653" s="188"/>
      <c r="N653" s="138"/>
      <c r="O653" s="138"/>
      <c r="P653" s="138"/>
      <c r="Q653" s="174">
        <f t="shared" si="20"/>
        <v>0</v>
      </c>
    </row>
    <row r="654" spans="1:17">
      <c r="A654" s="159">
        <f t="shared" si="21"/>
        <v>652</v>
      </c>
      <c r="B654" s="138"/>
      <c r="C654" s="160"/>
      <c r="D654" s="160"/>
      <c r="E654" s="87"/>
      <c r="F654" s="187"/>
      <c r="G654" s="189"/>
      <c r="H654" s="122"/>
      <c r="I654" s="138"/>
      <c r="J654" s="123"/>
      <c r="K654" s="190"/>
      <c r="L654" s="115"/>
      <c r="M654" s="188"/>
      <c r="N654" s="138"/>
      <c r="O654" s="138"/>
      <c r="P654" s="138"/>
      <c r="Q654" s="174">
        <f t="shared" si="20"/>
        <v>0</v>
      </c>
    </row>
    <row r="655" spans="1:17">
      <c r="A655" s="159">
        <f t="shared" si="21"/>
        <v>653</v>
      </c>
      <c r="B655" s="138"/>
      <c r="C655" s="186"/>
      <c r="D655" s="160"/>
      <c r="E655" s="87"/>
      <c r="F655" s="187"/>
      <c r="G655" s="189"/>
      <c r="H655" s="122"/>
      <c r="I655" s="138"/>
      <c r="J655" s="271"/>
      <c r="K655" s="190"/>
      <c r="L655" s="115"/>
      <c r="M655" s="188"/>
      <c r="N655" s="138"/>
      <c r="O655" s="138"/>
      <c r="P655" s="138"/>
      <c r="Q655" s="174">
        <f t="shared" si="20"/>
        <v>0</v>
      </c>
    </row>
    <row r="656" spans="1:17">
      <c r="A656" s="159">
        <f t="shared" si="21"/>
        <v>654</v>
      </c>
      <c r="B656" s="138"/>
      <c r="C656" s="186"/>
      <c r="D656" s="160"/>
      <c r="E656" s="87"/>
      <c r="F656" s="187"/>
      <c r="G656" s="189"/>
      <c r="H656" s="122"/>
      <c r="I656" s="138"/>
      <c r="J656" s="271"/>
      <c r="K656" s="190"/>
      <c r="L656" s="115"/>
      <c r="M656" s="188"/>
      <c r="N656" s="138"/>
      <c r="O656" s="138"/>
      <c r="P656" s="138"/>
      <c r="Q656" s="174">
        <f t="shared" si="20"/>
        <v>0</v>
      </c>
    </row>
    <row r="657" spans="1:17">
      <c r="A657" s="159">
        <f t="shared" si="21"/>
        <v>655</v>
      </c>
      <c r="B657" s="138"/>
      <c r="C657" s="160"/>
      <c r="D657" s="160"/>
      <c r="E657" s="87"/>
      <c r="F657" s="161"/>
      <c r="G657" s="189"/>
      <c r="H657" s="122"/>
      <c r="I657" s="138"/>
      <c r="J657" s="271"/>
      <c r="K657" s="190"/>
      <c r="L657" s="115"/>
      <c r="M657" s="188"/>
      <c r="N657" s="138"/>
      <c r="O657" s="138"/>
      <c r="P657" s="138"/>
      <c r="Q657" s="174">
        <f t="shared" si="20"/>
        <v>0</v>
      </c>
    </row>
    <row r="658" spans="1:17">
      <c r="A658" s="159">
        <f t="shared" si="21"/>
        <v>656</v>
      </c>
      <c r="B658" s="138"/>
      <c r="C658" s="186"/>
      <c r="D658" s="186"/>
      <c r="E658" s="138"/>
      <c r="F658" s="187"/>
      <c r="G658" s="122"/>
      <c r="H658" s="122"/>
      <c r="I658" s="138"/>
      <c r="J658" s="123"/>
      <c r="K658" s="35"/>
      <c r="L658" s="115"/>
      <c r="M658" s="188"/>
      <c r="N658" s="138"/>
      <c r="O658" s="138"/>
      <c r="P658" s="138"/>
      <c r="Q658" s="185"/>
    </row>
    <row r="659" spans="1:17">
      <c r="A659" s="185"/>
      <c r="B659" s="138"/>
      <c r="C659" s="186"/>
      <c r="D659" s="186"/>
      <c r="E659" s="138"/>
      <c r="F659" s="187"/>
      <c r="G659" s="122"/>
      <c r="H659" s="122"/>
      <c r="I659" s="138"/>
      <c r="J659" s="123"/>
      <c r="K659" s="35"/>
      <c r="L659" s="115"/>
      <c r="M659" s="188"/>
      <c r="N659" s="138"/>
      <c r="O659" s="138"/>
      <c r="P659" s="138"/>
      <c r="Q659" s="185"/>
    </row>
    <row r="660" spans="1:17">
      <c r="A660" s="185"/>
      <c r="B660" s="138"/>
      <c r="C660" s="186"/>
      <c r="D660" s="186"/>
      <c r="E660" s="138"/>
      <c r="F660" s="187"/>
      <c r="G660" s="122"/>
      <c r="H660" s="122"/>
      <c r="I660" s="138"/>
      <c r="J660" s="123"/>
      <c r="K660" s="35"/>
      <c r="L660" s="115"/>
      <c r="M660" s="188"/>
      <c r="N660" s="138"/>
      <c r="O660" s="138"/>
      <c r="P660" s="138"/>
      <c r="Q660" s="185"/>
    </row>
    <row r="661" spans="1:17">
      <c r="A661" s="185"/>
      <c r="B661" s="138"/>
      <c r="C661" s="186"/>
      <c r="D661" s="186"/>
      <c r="E661" s="138"/>
      <c r="F661" s="187"/>
      <c r="G661" s="122"/>
      <c r="H661" s="122"/>
      <c r="I661" s="138"/>
      <c r="J661" s="123"/>
      <c r="K661" s="35"/>
      <c r="L661" s="115"/>
      <c r="M661" s="188"/>
      <c r="N661" s="138"/>
      <c r="O661" s="138"/>
      <c r="P661" s="138"/>
      <c r="Q661" s="185"/>
    </row>
    <row r="662" spans="1:17">
      <c r="A662" s="185"/>
      <c r="B662" s="138"/>
      <c r="C662" s="186"/>
      <c r="D662" s="186"/>
      <c r="E662" s="138"/>
      <c r="F662" s="187"/>
      <c r="G662" s="122"/>
      <c r="H662" s="122"/>
      <c r="I662" s="138"/>
      <c r="J662" s="123"/>
      <c r="K662" s="35"/>
      <c r="L662" s="115"/>
      <c r="M662" s="188"/>
      <c r="N662" s="138"/>
      <c r="O662" s="138"/>
      <c r="P662" s="138"/>
      <c r="Q662" s="185"/>
    </row>
    <row r="663" spans="1:17">
      <c r="A663" s="185"/>
      <c r="B663" s="138"/>
      <c r="C663" s="186"/>
      <c r="D663" s="186"/>
      <c r="E663" s="138"/>
      <c r="F663" s="187"/>
      <c r="G663" s="122"/>
      <c r="H663" s="122"/>
      <c r="I663" s="138"/>
      <c r="J663" s="123"/>
      <c r="K663" s="35"/>
      <c r="L663" s="115"/>
      <c r="M663" s="188"/>
      <c r="N663" s="138"/>
      <c r="O663" s="138"/>
      <c r="P663" s="138"/>
      <c r="Q663" s="185"/>
    </row>
    <row r="664" spans="1:17">
      <c r="A664" s="185"/>
      <c r="B664" s="138"/>
      <c r="C664" s="186"/>
      <c r="D664" s="186"/>
      <c r="E664" s="138"/>
      <c r="F664" s="187"/>
      <c r="G664" s="122"/>
      <c r="H664" s="122"/>
      <c r="I664" s="138"/>
      <c r="J664" s="123"/>
      <c r="K664" s="35"/>
      <c r="L664" s="115"/>
      <c r="M664" s="188"/>
      <c r="N664" s="138"/>
      <c r="O664" s="138"/>
      <c r="P664" s="138"/>
      <c r="Q664" s="185"/>
    </row>
    <row r="665" spans="1:17">
      <c r="A665" s="185"/>
      <c r="B665" s="138"/>
      <c r="C665" s="186"/>
      <c r="D665" s="186"/>
      <c r="E665" s="138"/>
      <c r="F665" s="187"/>
      <c r="G665" s="122"/>
      <c r="H665" s="122"/>
      <c r="I665" s="138"/>
      <c r="J665" s="123"/>
      <c r="K665" s="35"/>
      <c r="L665" s="115"/>
      <c r="M665" s="188"/>
      <c r="N665" s="138"/>
      <c r="O665" s="138"/>
      <c r="P665" s="138"/>
      <c r="Q665" s="185"/>
    </row>
    <row r="666" spans="1:17">
      <c r="A666" s="185"/>
      <c r="B666" s="138"/>
      <c r="C666" s="186"/>
      <c r="D666" s="186"/>
      <c r="E666" s="138"/>
      <c r="F666" s="187"/>
      <c r="G666" s="122"/>
      <c r="H666" s="122"/>
      <c r="I666" s="138"/>
      <c r="J666" s="123"/>
      <c r="K666" s="35"/>
      <c r="L666" s="115"/>
      <c r="M666" s="188"/>
      <c r="N666" s="138"/>
      <c r="O666" s="138"/>
      <c r="P666" s="138"/>
      <c r="Q666" s="185"/>
    </row>
    <row r="667" spans="1:17">
      <c r="A667" s="185"/>
      <c r="B667" s="138"/>
      <c r="C667" s="186"/>
      <c r="D667" s="186"/>
      <c r="E667" s="138"/>
      <c r="F667" s="187"/>
      <c r="G667" s="122"/>
      <c r="H667" s="122"/>
      <c r="I667" s="138"/>
      <c r="J667" s="123"/>
      <c r="K667" s="35"/>
      <c r="L667" s="115"/>
      <c r="M667" s="188"/>
      <c r="N667" s="138"/>
      <c r="O667" s="138"/>
      <c r="P667" s="138"/>
      <c r="Q667" s="185"/>
    </row>
    <row r="668" spans="1:17">
      <c r="A668" s="185"/>
      <c r="B668" s="138"/>
      <c r="C668" s="186"/>
      <c r="D668" s="186"/>
      <c r="E668" s="138"/>
      <c r="F668" s="187"/>
      <c r="G668" s="122"/>
      <c r="H668" s="122"/>
      <c r="I668" s="138"/>
      <c r="J668" s="123"/>
      <c r="K668" s="35"/>
      <c r="L668" s="115"/>
      <c r="M668" s="188"/>
      <c r="N668" s="138"/>
      <c r="O668" s="138"/>
      <c r="P668" s="138"/>
      <c r="Q668" s="185"/>
    </row>
    <row r="669" spans="1:17">
      <c r="A669" s="185"/>
      <c r="B669" s="138"/>
      <c r="C669" s="186"/>
      <c r="D669" s="186"/>
      <c r="E669" s="138"/>
      <c r="F669" s="187"/>
      <c r="G669" s="122"/>
      <c r="H669" s="122"/>
      <c r="I669" s="138"/>
      <c r="J669" s="123"/>
      <c r="K669" s="35"/>
      <c r="L669" s="115"/>
      <c r="M669" s="188"/>
      <c r="N669" s="138"/>
      <c r="O669" s="138"/>
      <c r="P669" s="138"/>
      <c r="Q669" s="185"/>
    </row>
    <row r="670" spans="1:17">
      <c r="A670" s="185"/>
      <c r="B670" s="138"/>
      <c r="C670" s="186"/>
      <c r="D670" s="186"/>
      <c r="E670" s="138"/>
      <c r="F670" s="187"/>
      <c r="G670" s="122"/>
      <c r="H670" s="122"/>
      <c r="I670" s="138"/>
      <c r="J670" s="123"/>
      <c r="K670" s="35"/>
      <c r="L670" s="115"/>
      <c r="M670" s="188"/>
      <c r="N670" s="138"/>
      <c r="O670" s="138"/>
      <c r="P670" s="138"/>
      <c r="Q670" s="185"/>
    </row>
    <row r="671" spans="1:17">
      <c r="A671" s="185"/>
      <c r="B671" s="138"/>
      <c r="C671" s="186"/>
      <c r="D671" s="186"/>
      <c r="E671" s="138"/>
      <c r="F671" s="187"/>
      <c r="G671" s="122"/>
      <c r="H671" s="122"/>
      <c r="I671" s="138"/>
      <c r="J671" s="123"/>
      <c r="K671" s="35"/>
      <c r="L671" s="115"/>
      <c r="M671" s="188"/>
      <c r="N671" s="138"/>
      <c r="O671" s="138"/>
      <c r="P671" s="138"/>
      <c r="Q671" s="185"/>
    </row>
    <row r="672" spans="1:17">
      <c r="A672" s="185"/>
      <c r="B672" s="138"/>
      <c r="C672" s="186"/>
      <c r="D672" s="186"/>
      <c r="E672" s="138"/>
      <c r="F672" s="187"/>
      <c r="G672" s="122"/>
      <c r="H672" s="122"/>
      <c r="I672" s="138"/>
      <c r="J672" s="123"/>
      <c r="K672" s="35"/>
      <c r="L672" s="115"/>
      <c r="M672" s="188"/>
      <c r="N672" s="138"/>
      <c r="O672" s="138"/>
      <c r="P672" s="138"/>
      <c r="Q672" s="185"/>
    </row>
    <row r="673" spans="1:17">
      <c r="A673" s="185"/>
      <c r="B673" s="138"/>
      <c r="C673" s="186"/>
      <c r="D673" s="186"/>
      <c r="E673" s="138"/>
      <c r="F673" s="187"/>
      <c r="G673" s="122"/>
      <c r="H673" s="122"/>
      <c r="I673" s="138"/>
      <c r="J673" s="123"/>
      <c r="K673" s="35"/>
      <c r="L673" s="115"/>
      <c r="M673" s="188"/>
      <c r="N673" s="138"/>
      <c r="O673" s="138"/>
      <c r="P673" s="138"/>
      <c r="Q673" s="185"/>
    </row>
    <row r="674" spans="1:17">
      <c r="A674" s="185"/>
      <c r="B674" s="138"/>
      <c r="C674" s="186"/>
      <c r="D674" s="186"/>
      <c r="E674" s="138"/>
      <c r="F674" s="187"/>
      <c r="G674" s="122"/>
      <c r="H674" s="122"/>
      <c r="I674" s="138"/>
      <c r="J674" s="123"/>
      <c r="K674" s="35"/>
      <c r="L674" s="115"/>
      <c r="M674" s="188"/>
      <c r="N674" s="138"/>
      <c r="O674" s="138"/>
      <c r="P674" s="138"/>
      <c r="Q674" s="185"/>
    </row>
    <row r="675" spans="1:17">
      <c r="A675" s="185"/>
      <c r="B675" s="138"/>
      <c r="C675" s="186"/>
      <c r="D675" s="186"/>
      <c r="E675" s="138"/>
      <c r="F675" s="187"/>
      <c r="G675" s="122"/>
      <c r="H675" s="122"/>
      <c r="I675" s="138"/>
      <c r="J675" s="123"/>
      <c r="K675" s="35"/>
      <c r="L675" s="115"/>
      <c r="M675" s="188"/>
      <c r="N675" s="138"/>
      <c r="O675" s="138"/>
      <c r="P675" s="138"/>
      <c r="Q675" s="185"/>
    </row>
    <row r="676" spans="1:17">
      <c r="A676" s="185"/>
      <c r="B676" s="138"/>
      <c r="C676" s="186"/>
      <c r="D676" s="186"/>
      <c r="E676" s="138"/>
      <c r="F676" s="187"/>
      <c r="G676" s="122"/>
      <c r="H676" s="122"/>
      <c r="I676" s="138"/>
      <c r="J676" s="123"/>
      <c r="K676" s="35"/>
      <c r="L676" s="115"/>
      <c r="M676" s="188"/>
      <c r="N676" s="138"/>
      <c r="O676" s="138"/>
      <c r="P676" s="138"/>
      <c r="Q676" s="185"/>
    </row>
    <row r="677" spans="1:17">
      <c r="A677" s="185"/>
      <c r="B677" s="138"/>
      <c r="C677" s="186"/>
      <c r="D677" s="186"/>
      <c r="E677" s="138"/>
      <c r="F677" s="187"/>
      <c r="G677" s="122"/>
      <c r="H677" s="122"/>
      <c r="I677" s="138"/>
      <c r="J677" s="123"/>
      <c r="K677" s="35"/>
      <c r="L677" s="115"/>
      <c r="M677" s="188"/>
      <c r="N677" s="138"/>
      <c r="O677" s="138"/>
      <c r="P677" s="138"/>
      <c r="Q677" s="185"/>
    </row>
    <row r="678" spans="1:17">
      <c r="A678" s="185"/>
      <c r="B678" s="138"/>
      <c r="C678" s="186"/>
      <c r="D678" s="186"/>
      <c r="E678" s="138"/>
      <c r="F678" s="187"/>
      <c r="G678" s="122"/>
      <c r="H678" s="122"/>
      <c r="I678" s="138"/>
      <c r="J678" s="123"/>
      <c r="K678" s="35"/>
      <c r="L678" s="115"/>
      <c r="M678" s="188"/>
      <c r="N678" s="138"/>
      <c r="O678" s="138"/>
      <c r="P678" s="138"/>
      <c r="Q678" s="185"/>
    </row>
    <row r="679" spans="1:17">
      <c r="A679" s="185"/>
      <c r="B679" s="138"/>
      <c r="C679" s="186"/>
      <c r="D679" s="186"/>
      <c r="E679" s="138"/>
      <c r="F679" s="187"/>
      <c r="G679" s="122"/>
      <c r="H679" s="122"/>
      <c r="I679" s="138"/>
      <c r="J679" s="123"/>
      <c r="K679" s="35"/>
      <c r="L679" s="115"/>
      <c r="M679" s="188"/>
      <c r="N679" s="138"/>
      <c r="O679" s="138"/>
      <c r="P679" s="138"/>
      <c r="Q679" s="185"/>
    </row>
    <row r="680" spans="1:17">
      <c r="A680" s="185"/>
      <c r="B680" s="138"/>
      <c r="C680" s="186"/>
      <c r="D680" s="186"/>
      <c r="E680" s="138"/>
      <c r="F680" s="187"/>
      <c r="G680" s="122"/>
      <c r="H680" s="122"/>
      <c r="I680" s="138"/>
      <c r="J680" s="123"/>
      <c r="K680" s="35"/>
      <c r="L680" s="115"/>
      <c r="M680" s="188"/>
      <c r="N680" s="138"/>
      <c r="O680" s="138"/>
      <c r="P680" s="138"/>
      <c r="Q680" s="185"/>
    </row>
    <row r="681" spans="1:17">
      <c r="A681" s="185"/>
      <c r="B681" s="138"/>
      <c r="C681" s="186"/>
      <c r="D681" s="186"/>
      <c r="E681" s="138"/>
      <c r="F681" s="187"/>
      <c r="G681" s="122"/>
      <c r="H681" s="122"/>
      <c r="I681" s="138"/>
      <c r="J681" s="123"/>
      <c r="K681" s="35"/>
      <c r="L681" s="115"/>
      <c r="M681" s="188"/>
      <c r="N681" s="138"/>
      <c r="O681" s="138"/>
      <c r="P681" s="138"/>
      <c r="Q681" s="185"/>
    </row>
    <row r="682" spans="1:17">
      <c r="A682" s="185"/>
      <c r="B682" s="138"/>
      <c r="C682" s="186"/>
      <c r="D682" s="186"/>
      <c r="E682" s="138"/>
      <c r="F682" s="187"/>
      <c r="G682" s="122"/>
      <c r="H682" s="122"/>
      <c r="I682" s="138"/>
      <c r="J682" s="123"/>
      <c r="K682" s="35"/>
      <c r="L682" s="115"/>
      <c r="M682" s="188"/>
      <c r="N682" s="138"/>
      <c r="O682" s="138"/>
      <c r="P682" s="138"/>
      <c r="Q682" s="185"/>
    </row>
    <row r="683" spans="1:17">
      <c r="A683" s="185"/>
      <c r="B683" s="138"/>
      <c r="C683" s="186"/>
      <c r="D683" s="186"/>
      <c r="E683" s="138"/>
      <c r="F683" s="187"/>
      <c r="G683" s="122"/>
      <c r="H683" s="122"/>
      <c r="I683" s="138"/>
      <c r="J683" s="123"/>
      <c r="K683" s="35"/>
      <c r="L683" s="115"/>
      <c r="M683" s="188"/>
      <c r="N683" s="138"/>
      <c r="O683" s="138"/>
      <c r="P683" s="138"/>
      <c r="Q683" s="185"/>
    </row>
    <row r="684" spans="1:17">
      <c r="A684" s="185"/>
      <c r="B684" s="138"/>
      <c r="C684" s="186"/>
      <c r="D684" s="186"/>
      <c r="E684" s="138"/>
      <c r="F684" s="187"/>
      <c r="G684" s="122"/>
      <c r="H684" s="122"/>
      <c r="I684" s="138"/>
      <c r="J684" s="123"/>
      <c r="K684" s="35"/>
      <c r="L684" s="115"/>
      <c r="M684" s="188"/>
      <c r="N684" s="138"/>
      <c r="O684" s="138"/>
      <c r="P684" s="138"/>
      <c r="Q684" s="185"/>
    </row>
    <row r="685" spans="1:17">
      <c r="A685" s="185"/>
      <c r="B685" s="138"/>
      <c r="C685" s="186"/>
      <c r="D685" s="186"/>
      <c r="E685" s="138"/>
      <c r="F685" s="187"/>
      <c r="G685" s="122"/>
      <c r="H685" s="122"/>
      <c r="I685" s="138"/>
      <c r="J685" s="123"/>
      <c r="K685" s="35"/>
      <c r="L685" s="115"/>
      <c r="M685" s="188"/>
      <c r="N685" s="138"/>
      <c r="O685" s="138"/>
      <c r="P685" s="138"/>
      <c r="Q685" s="185"/>
    </row>
    <row r="686" spans="1:17">
      <c r="A686" s="185"/>
      <c r="B686" s="138"/>
      <c r="C686" s="186"/>
      <c r="D686" s="186"/>
      <c r="E686" s="138"/>
      <c r="F686" s="187"/>
      <c r="G686" s="122"/>
      <c r="H686" s="122"/>
      <c r="I686" s="138"/>
      <c r="J686" s="123"/>
      <c r="K686" s="35"/>
      <c r="L686" s="115"/>
      <c r="M686" s="188"/>
      <c r="N686" s="138"/>
      <c r="O686" s="138"/>
      <c r="P686" s="138"/>
      <c r="Q686" s="185"/>
    </row>
    <row r="687" spans="1:17">
      <c r="A687" s="185"/>
      <c r="B687" s="138"/>
      <c r="C687" s="186"/>
      <c r="D687" s="186"/>
      <c r="E687" s="138"/>
      <c r="F687" s="187"/>
      <c r="G687" s="122"/>
      <c r="H687" s="122"/>
      <c r="I687" s="138"/>
      <c r="J687" s="123"/>
      <c r="K687" s="35"/>
      <c r="L687" s="115"/>
      <c r="M687" s="188"/>
      <c r="N687" s="138"/>
      <c r="O687" s="138"/>
      <c r="P687" s="138"/>
      <c r="Q687" s="185"/>
    </row>
    <row r="688" spans="1:17">
      <c r="A688" s="185"/>
      <c r="B688" s="138"/>
      <c r="C688" s="186"/>
      <c r="D688" s="186"/>
      <c r="E688" s="138"/>
      <c r="F688" s="187"/>
      <c r="G688" s="122"/>
      <c r="H688" s="122"/>
      <c r="I688" s="138"/>
      <c r="J688" s="123"/>
      <c r="K688" s="35"/>
      <c r="L688" s="115"/>
      <c r="M688" s="188"/>
      <c r="N688" s="138"/>
      <c r="O688" s="138"/>
      <c r="P688" s="138"/>
      <c r="Q688" s="185"/>
    </row>
    <row r="689" spans="1:17">
      <c r="A689" s="185"/>
      <c r="B689" s="138"/>
      <c r="C689" s="186"/>
      <c r="D689" s="186"/>
      <c r="E689" s="138"/>
      <c r="F689" s="187"/>
      <c r="G689" s="122"/>
      <c r="H689" s="122"/>
      <c r="I689" s="138"/>
      <c r="J689" s="123"/>
      <c r="K689" s="35"/>
      <c r="L689" s="115"/>
      <c r="M689" s="188"/>
      <c r="N689" s="138"/>
      <c r="O689" s="138"/>
      <c r="P689" s="138"/>
      <c r="Q689" s="185"/>
    </row>
    <row r="690" spans="1:17">
      <c r="A690" s="185"/>
      <c r="B690" s="138"/>
      <c r="C690" s="186"/>
      <c r="D690" s="186"/>
      <c r="E690" s="138"/>
      <c r="F690" s="187"/>
      <c r="G690" s="122"/>
      <c r="H690" s="122"/>
      <c r="I690" s="138"/>
      <c r="J690" s="123"/>
      <c r="K690" s="35"/>
      <c r="L690" s="115"/>
      <c r="M690" s="188"/>
      <c r="N690" s="138"/>
      <c r="O690" s="138"/>
      <c r="P690" s="138"/>
      <c r="Q690" s="185"/>
    </row>
    <row r="691" spans="1:17">
      <c r="A691" s="185"/>
      <c r="B691" s="138"/>
      <c r="C691" s="186"/>
      <c r="D691" s="186"/>
      <c r="E691" s="138"/>
      <c r="F691" s="187"/>
      <c r="G691" s="122"/>
      <c r="H691" s="122"/>
      <c r="I691" s="138"/>
      <c r="J691" s="123"/>
      <c r="K691" s="35"/>
      <c r="L691" s="115"/>
      <c r="M691" s="188"/>
      <c r="N691" s="138"/>
      <c r="O691" s="138"/>
      <c r="P691" s="138"/>
      <c r="Q691" s="185"/>
    </row>
    <row r="692" spans="1:17">
      <c r="A692" s="185"/>
      <c r="B692" s="138"/>
      <c r="C692" s="186"/>
      <c r="D692" s="186"/>
      <c r="E692" s="138"/>
      <c r="F692" s="187"/>
      <c r="G692" s="122"/>
      <c r="H692" s="122"/>
      <c r="I692" s="138"/>
      <c r="J692" s="123"/>
      <c r="K692" s="35"/>
      <c r="L692" s="115"/>
      <c r="M692" s="188"/>
      <c r="N692" s="138"/>
      <c r="O692" s="138"/>
      <c r="P692" s="138"/>
      <c r="Q692" s="185"/>
    </row>
    <row r="693" spans="1:17">
      <c r="A693" s="185"/>
      <c r="B693" s="138"/>
      <c r="C693" s="186"/>
      <c r="D693" s="186"/>
      <c r="E693" s="138"/>
      <c r="F693" s="187"/>
      <c r="G693" s="122"/>
      <c r="H693" s="122"/>
      <c r="I693" s="138"/>
      <c r="J693" s="123"/>
      <c r="K693" s="35"/>
      <c r="L693" s="115"/>
      <c r="M693" s="188"/>
      <c r="N693" s="138"/>
      <c r="O693" s="138"/>
      <c r="P693" s="138"/>
      <c r="Q693" s="185"/>
    </row>
    <row r="694" spans="1:17">
      <c r="A694" s="185"/>
      <c r="B694" s="138"/>
      <c r="C694" s="186"/>
      <c r="D694" s="186"/>
      <c r="E694" s="138"/>
      <c r="F694" s="187"/>
      <c r="G694" s="122"/>
      <c r="H694" s="122"/>
      <c r="I694" s="138"/>
      <c r="J694" s="123"/>
      <c r="K694" s="35"/>
      <c r="L694" s="115"/>
      <c r="M694" s="188"/>
      <c r="N694" s="138"/>
      <c r="O694" s="138"/>
      <c r="P694" s="138"/>
      <c r="Q694" s="185"/>
    </row>
    <row r="695" spans="1:17">
      <c r="A695" s="185"/>
      <c r="B695" s="138"/>
      <c r="C695" s="186"/>
      <c r="D695" s="186"/>
      <c r="E695" s="138"/>
      <c r="F695" s="187"/>
      <c r="G695" s="122"/>
      <c r="H695" s="122"/>
      <c r="I695" s="138"/>
      <c r="J695" s="123"/>
      <c r="K695" s="35"/>
      <c r="L695" s="115"/>
      <c r="M695" s="188"/>
      <c r="N695" s="138"/>
      <c r="O695" s="138"/>
      <c r="P695" s="138"/>
      <c r="Q695" s="185"/>
    </row>
    <row r="696" spans="1:17">
      <c r="A696" s="185"/>
      <c r="B696" s="138"/>
      <c r="C696" s="186"/>
      <c r="D696" s="186"/>
      <c r="E696" s="138"/>
      <c r="F696" s="187"/>
      <c r="G696" s="122"/>
      <c r="H696" s="122"/>
      <c r="I696" s="138"/>
      <c r="J696" s="123"/>
      <c r="K696" s="35"/>
      <c r="L696" s="115"/>
      <c r="M696" s="188"/>
      <c r="N696" s="138"/>
      <c r="O696" s="138"/>
      <c r="P696" s="138"/>
      <c r="Q696" s="185"/>
    </row>
    <row r="697" spans="1:17">
      <c r="A697" s="185"/>
      <c r="B697" s="138"/>
      <c r="C697" s="186"/>
      <c r="D697" s="186"/>
      <c r="E697" s="138"/>
      <c r="F697" s="187"/>
      <c r="G697" s="122"/>
      <c r="H697" s="122"/>
      <c r="I697" s="138"/>
      <c r="J697" s="123"/>
      <c r="K697" s="35"/>
      <c r="L697" s="115"/>
      <c r="M697" s="188"/>
      <c r="N697" s="138"/>
      <c r="O697" s="138"/>
      <c r="P697" s="138"/>
      <c r="Q697" s="185"/>
    </row>
    <row r="698" spans="1:17">
      <c r="A698" s="185"/>
      <c r="B698" s="138"/>
      <c r="C698" s="186"/>
      <c r="D698" s="186"/>
      <c r="E698" s="138"/>
      <c r="F698" s="187"/>
      <c r="G698" s="122"/>
      <c r="H698" s="122"/>
      <c r="I698" s="138"/>
      <c r="J698" s="123"/>
      <c r="K698" s="35"/>
      <c r="L698" s="115"/>
      <c r="M698" s="188"/>
      <c r="N698" s="138"/>
      <c r="O698" s="138"/>
      <c r="P698" s="138"/>
      <c r="Q698" s="185"/>
    </row>
    <row r="699" spans="1:17">
      <c r="A699" s="185"/>
      <c r="B699" s="138"/>
      <c r="C699" s="186"/>
      <c r="D699" s="186"/>
      <c r="E699" s="138"/>
      <c r="F699" s="187"/>
      <c r="G699" s="122"/>
      <c r="H699" s="122"/>
      <c r="I699" s="138"/>
      <c r="J699" s="123"/>
      <c r="K699" s="35"/>
      <c r="L699" s="115"/>
      <c r="M699" s="188"/>
      <c r="N699" s="138"/>
      <c r="O699" s="138"/>
      <c r="P699" s="138"/>
      <c r="Q699" s="185"/>
    </row>
    <row r="700" spans="1:17">
      <c r="A700" s="185"/>
      <c r="B700" s="138"/>
      <c r="C700" s="186"/>
      <c r="D700" s="186"/>
      <c r="E700" s="138"/>
      <c r="F700" s="187"/>
      <c r="G700" s="122"/>
      <c r="H700" s="122"/>
      <c r="I700" s="138"/>
      <c r="J700" s="123"/>
      <c r="K700" s="35"/>
      <c r="L700" s="115"/>
      <c r="M700" s="188"/>
      <c r="N700" s="138"/>
      <c r="O700" s="138"/>
      <c r="P700" s="138"/>
      <c r="Q700" s="185"/>
    </row>
    <row r="701" spans="1:17">
      <c r="A701" s="185"/>
      <c r="B701" s="138"/>
      <c r="C701" s="186"/>
      <c r="D701" s="186"/>
      <c r="E701" s="138"/>
      <c r="F701" s="187"/>
      <c r="G701" s="122"/>
      <c r="H701" s="122"/>
      <c r="I701" s="138"/>
      <c r="J701" s="123"/>
      <c r="K701" s="35"/>
      <c r="L701" s="115"/>
      <c r="M701" s="188"/>
      <c r="N701" s="138"/>
      <c r="O701" s="138"/>
      <c r="P701" s="138"/>
      <c r="Q701" s="185"/>
    </row>
    <row r="702" spans="1:17">
      <c r="A702" s="185"/>
      <c r="B702" s="138"/>
      <c r="C702" s="186"/>
      <c r="D702" s="186"/>
      <c r="E702" s="138"/>
      <c r="F702" s="187"/>
      <c r="G702" s="122"/>
      <c r="H702" s="122"/>
      <c r="I702" s="138"/>
      <c r="J702" s="123"/>
      <c r="K702" s="35"/>
      <c r="L702" s="115"/>
      <c r="M702" s="188"/>
      <c r="N702" s="138"/>
      <c r="O702" s="138"/>
      <c r="P702" s="138"/>
      <c r="Q702" s="185"/>
    </row>
    <row r="703" spans="1:17">
      <c r="A703" s="185"/>
      <c r="B703" s="138"/>
      <c r="C703" s="186"/>
      <c r="D703" s="186"/>
      <c r="E703" s="138"/>
      <c r="F703" s="187"/>
      <c r="G703" s="122"/>
      <c r="H703" s="122"/>
      <c r="I703" s="138"/>
      <c r="J703" s="123"/>
      <c r="K703" s="35"/>
      <c r="L703" s="115"/>
      <c r="M703" s="188"/>
      <c r="N703" s="138"/>
      <c r="O703" s="138"/>
      <c r="P703" s="138"/>
      <c r="Q703" s="185"/>
    </row>
    <row r="704" spans="1:17">
      <c r="A704" s="185"/>
      <c r="B704" s="138"/>
      <c r="C704" s="186"/>
      <c r="D704" s="186"/>
      <c r="E704" s="138"/>
      <c r="F704" s="187"/>
      <c r="G704" s="122"/>
      <c r="H704" s="122"/>
      <c r="I704" s="138"/>
      <c r="J704" s="123"/>
      <c r="K704" s="35"/>
      <c r="L704" s="115"/>
      <c r="M704" s="188"/>
      <c r="N704" s="138"/>
      <c r="O704" s="138"/>
      <c r="P704" s="138"/>
      <c r="Q704" s="185"/>
    </row>
    <row r="705" spans="1:17">
      <c r="A705" s="185"/>
      <c r="B705" s="138"/>
      <c r="C705" s="186"/>
      <c r="D705" s="186"/>
      <c r="E705" s="138"/>
      <c r="F705" s="187"/>
      <c r="G705" s="122"/>
      <c r="H705" s="122"/>
      <c r="I705" s="138"/>
      <c r="J705" s="123"/>
      <c r="K705" s="35"/>
      <c r="L705" s="115"/>
      <c r="M705" s="188"/>
      <c r="N705" s="138"/>
      <c r="O705" s="138"/>
      <c r="P705" s="138"/>
      <c r="Q705" s="185"/>
    </row>
    <row r="706" spans="1:17">
      <c r="A706" s="185"/>
      <c r="B706" s="138"/>
      <c r="C706" s="186"/>
      <c r="D706" s="186"/>
      <c r="E706" s="138"/>
      <c r="F706" s="187"/>
      <c r="G706" s="122"/>
      <c r="H706" s="122"/>
      <c r="I706" s="138"/>
      <c r="J706" s="123"/>
      <c r="K706" s="35"/>
      <c r="L706" s="115"/>
      <c r="M706" s="188"/>
      <c r="N706" s="138"/>
      <c r="O706" s="138"/>
      <c r="P706" s="138"/>
      <c r="Q706" s="185"/>
    </row>
    <row r="707" spans="1:17">
      <c r="A707" s="185"/>
      <c r="B707" s="138"/>
      <c r="C707" s="186"/>
      <c r="D707" s="186"/>
      <c r="E707" s="138"/>
      <c r="F707" s="187"/>
      <c r="G707" s="122"/>
      <c r="H707" s="122"/>
      <c r="I707" s="138"/>
      <c r="J707" s="123"/>
      <c r="K707" s="35"/>
      <c r="L707" s="115"/>
      <c r="M707" s="188"/>
      <c r="N707" s="138"/>
      <c r="O707" s="138"/>
      <c r="P707" s="138"/>
      <c r="Q707" s="185"/>
    </row>
    <row r="708" spans="1:17">
      <c r="A708" s="185"/>
      <c r="B708" s="138"/>
      <c r="C708" s="186"/>
      <c r="D708" s="186"/>
      <c r="E708" s="138"/>
      <c r="F708" s="187"/>
      <c r="G708" s="122"/>
      <c r="H708" s="122"/>
      <c r="I708" s="138"/>
      <c r="J708" s="123"/>
      <c r="K708" s="35"/>
      <c r="L708" s="115"/>
      <c r="M708" s="188"/>
      <c r="N708" s="138"/>
      <c r="O708" s="138"/>
      <c r="P708" s="138"/>
      <c r="Q708" s="185"/>
    </row>
    <row r="709" spans="1:17">
      <c r="A709" s="185"/>
      <c r="B709" s="138"/>
      <c r="C709" s="186"/>
      <c r="D709" s="186"/>
      <c r="E709" s="138"/>
      <c r="F709" s="187"/>
      <c r="G709" s="122"/>
      <c r="H709" s="122"/>
      <c r="I709" s="138"/>
      <c r="J709" s="123"/>
      <c r="K709" s="35"/>
      <c r="L709" s="115"/>
      <c r="M709" s="188"/>
      <c r="N709" s="138"/>
      <c r="O709" s="138"/>
      <c r="P709" s="138"/>
      <c r="Q709" s="185"/>
    </row>
    <row r="710" spans="1:17">
      <c r="A710" s="185"/>
      <c r="B710" s="138"/>
      <c r="C710" s="186"/>
      <c r="D710" s="186"/>
      <c r="E710" s="138"/>
      <c r="F710" s="187"/>
      <c r="G710" s="122"/>
      <c r="H710" s="122"/>
      <c r="I710" s="138"/>
      <c r="J710" s="123"/>
      <c r="K710" s="35"/>
      <c r="L710" s="115"/>
      <c r="M710" s="188"/>
      <c r="N710" s="138"/>
      <c r="O710" s="138"/>
      <c r="P710" s="138"/>
      <c r="Q710" s="185"/>
    </row>
    <row r="711" spans="1:17">
      <c r="A711" s="185"/>
      <c r="B711" s="138"/>
      <c r="C711" s="186"/>
      <c r="D711" s="186"/>
      <c r="E711" s="138"/>
      <c r="F711" s="187"/>
      <c r="G711" s="122"/>
      <c r="H711" s="122"/>
      <c r="I711" s="138"/>
      <c r="J711" s="123"/>
      <c r="K711" s="35"/>
      <c r="L711" s="115"/>
      <c r="M711" s="188"/>
      <c r="N711" s="138"/>
      <c r="O711" s="138"/>
      <c r="P711" s="138"/>
      <c r="Q711" s="185"/>
    </row>
    <row r="712" spans="1:17">
      <c r="A712" s="185"/>
      <c r="B712" s="138"/>
      <c r="C712" s="186"/>
      <c r="D712" s="186"/>
      <c r="E712" s="138"/>
      <c r="F712" s="187"/>
      <c r="G712" s="122"/>
      <c r="H712" s="122"/>
      <c r="I712" s="138"/>
      <c r="J712" s="123"/>
      <c r="K712" s="35"/>
      <c r="L712" s="115"/>
      <c r="M712" s="188"/>
      <c r="N712" s="138"/>
      <c r="O712" s="138"/>
      <c r="P712" s="138"/>
      <c r="Q712" s="185"/>
    </row>
    <row r="713" spans="1:17">
      <c r="A713" s="185"/>
      <c r="B713" s="138"/>
      <c r="C713" s="186"/>
      <c r="D713" s="186"/>
      <c r="E713" s="138"/>
      <c r="F713" s="187"/>
      <c r="G713" s="122"/>
      <c r="H713" s="122"/>
      <c r="I713" s="138"/>
      <c r="J713" s="123"/>
      <c r="K713" s="35"/>
      <c r="L713" s="115"/>
      <c r="M713" s="188"/>
      <c r="N713" s="138"/>
      <c r="O713" s="138"/>
      <c r="P713" s="138"/>
      <c r="Q713" s="185"/>
    </row>
    <row r="714" spans="1:17">
      <c r="A714" s="185"/>
      <c r="B714" s="138"/>
      <c r="C714" s="186"/>
      <c r="D714" s="186"/>
      <c r="E714" s="138"/>
      <c r="F714" s="187"/>
      <c r="G714" s="122"/>
      <c r="H714" s="122"/>
      <c r="I714" s="138"/>
      <c r="J714" s="123"/>
      <c r="K714" s="35"/>
      <c r="L714" s="115"/>
      <c r="M714" s="188"/>
      <c r="N714" s="138"/>
      <c r="O714" s="138"/>
      <c r="P714" s="138"/>
      <c r="Q714" s="185"/>
    </row>
    <row r="715" spans="1:17">
      <c r="A715" s="185"/>
      <c r="B715" s="138"/>
      <c r="C715" s="186"/>
      <c r="D715" s="186"/>
      <c r="E715" s="138"/>
      <c r="F715" s="187"/>
      <c r="G715" s="122"/>
      <c r="H715" s="122"/>
      <c r="I715" s="138"/>
      <c r="J715" s="123"/>
      <c r="K715" s="35"/>
      <c r="L715" s="115"/>
      <c r="M715" s="188"/>
      <c r="N715" s="138"/>
      <c r="O715" s="138"/>
      <c r="P715" s="138"/>
      <c r="Q715" s="185"/>
    </row>
    <row r="716" spans="1:17">
      <c r="A716" s="185"/>
      <c r="B716" s="138"/>
      <c r="C716" s="186"/>
      <c r="D716" s="186"/>
      <c r="E716" s="138"/>
      <c r="F716" s="187"/>
      <c r="G716" s="122"/>
      <c r="H716" s="122"/>
      <c r="I716" s="138"/>
      <c r="J716" s="123"/>
      <c r="K716" s="35"/>
      <c r="L716" s="115"/>
      <c r="M716" s="188"/>
      <c r="N716" s="138"/>
      <c r="O716" s="138"/>
      <c r="P716" s="138"/>
      <c r="Q716" s="185"/>
    </row>
    <row r="717" spans="1:17">
      <c r="A717" s="185"/>
      <c r="B717" s="138"/>
      <c r="C717" s="186"/>
      <c r="D717" s="186"/>
      <c r="E717" s="138"/>
      <c r="F717" s="187"/>
      <c r="G717" s="122"/>
      <c r="H717" s="122"/>
      <c r="I717" s="138"/>
      <c r="J717" s="123"/>
      <c r="K717" s="35"/>
      <c r="L717" s="115"/>
      <c r="M717" s="188"/>
      <c r="N717" s="138"/>
      <c r="O717" s="138"/>
      <c r="P717" s="138"/>
      <c r="Q717" s="185"/>
    </row>
    <row r="718" spans="1:17">
      <c r="A718" s="185"/>
      <c r="B718" s="138"/>
      <c r="C718" s="186"/>
      <c r="D718" s="186"/>
      <c r="E718" s="138"/>
      <c r="F718" s="187"/>
      <c r="G718" s="122"/>
      <c r="H718" s="122"/>
      <c r="I718" s="138"/>
      <c r="J718" s="123"/>
      <c r="K718" s="35"/>
      <c r="L718" s="115"/>
      <c r="M718" s="188"/>
      <c r="N718" s="138"/>
      <c r="O718" s="138"/>
      <c r="P718" s="138"/>
      <c r="Q718" s="185"/>
    </row>
    <row r="719" spans="1:17">
      <c r="A719" s="185"/>
      <c r="B719" s="138"/>
      <c r="C719" s="186"/>
      <c r="D719" s="186"/>
      <c r="E719" s="138"/>
      <c r="F719" s="187"/>
      <c r="G719" s="122"/>
      <c r="H719" s="122"/>
      <c r="I719" s="138"/>
      <c r="J719" s="123"/>
      <c r="K719" s="35"/>
      <c r="L719" s="115"/>
      <c r="M719" s="188"/>
      <c r="N719" s="138"/>
      <c r="O719" s="138"/>
      <c r="P719" s="138"/>
      <c r="Q719" s="185"/>
    </row>
    <row r="720" spans="1:17">
      <c r="A720" s="185"/>
      <c r="B720" s="138"/>
      <c r="C720" s="186"/>
      <c r="D720" s="186"/>
      <c r="E720" s="138"/>
      <c r="F720" s="187"/>
      <c r="G720" s="122"/>
      <c r="H720" s="122"/>
      <c r="I720" s="138"/>
      <c r="J720" s="123"/>
      <c r="K720" s="35"/>
      <c r="L720" s="115"/>
      <c r="M720" s="188"/>
      <c r="N720" s="138"/>
      <c r="O720" s="138"/>
      <c r="P720" s="138"/>
      <c r="Q720" s="185"/>
    </row>
    <row r="721" spans="1:17">
      <c r="A721" s="185"/>
      <c r="B721" s="138"/>
      <c r="C721" s="186"/>
      <c r="D721" s="186"/>
      <c r="E721" s="138"/>
      <c r="F721" s="187"/>
      <c r="G721" s="122"/>
      <c r="H721" s="122"/>
      <c r="I721" s="138"/>
      <c r="J721" s="123"/>
      <c r="K721" s="35"/>
      <c r="L721" s="115"/>
      <c r="M721" s="188"/>
      <c r="N721" s="138"/>
      <c r="O721" s="138"/>
      <c r="P721" s="138"/>
      <c r="Q721" s="185"/>
    </row>
    <row r="722" spans="1:17">
      <c r="A722" s="185"/>
      <c r="B722" s="138"/>
      <c r="C722" s="186"/>
      <c r="D722" s="186"/>
      <c r="E722" s="138"/>
      <c r="F722" s="187"/>
      <c r="G722" s="122"/>
      <c r="H722" s="122"/>
      <c r="I722" s="138"/>
      <c r="J722" s="123"/>
      <c r="K722" s="35"/>
      <c r="L722" s="115"/>
      <c r="M722" s="188"/>
      <c r="N722" s="138"/>
      <c r="O722" s="138"/>
      <c r="P722" s="138"/>
      <c r="Q722" s="185"/>
    </row>
    <row r="723" spans="1:17">
      <c r="A723" s="185"/>
      <c r="B723" s="138"/>
      <c r="C723" s="186"/>
      <c r="D723" s="186"/>
      <c r="E723" s="138"/>
      <c r="F723" s="187"/>
      <c r="G723" s="122"/>
      <c r="H723" s="122"/>
      <c r="I723" s="138"/>
      <c r="J723" s="123"/>
      <c r="K723" s="35"/>
      <c r="L723" s="115"/>
      <c r="M723" s="188"/>
      <c r="N723" s="138"/>
      <c r="O723" s="138"/>
      <c r="P723" s="138"/>
      <c r="Q723" s="185"/>
    </row>
    <row r="724" spans="1:17">
      <c r="A724" s="185"/>
      <c r="B724" s="138"/>
      <c r="C724" s="186"/>
      <c r="D724" s="186"/>
      <c r="E724" s="138"/>
      <c r="F724" s="187"/>
      <c r="G724" s="122"/>
      <c r="H724" s="122"/>
      <c r="I724" s="138"/>
      <c r="J724" s="123"/>
      <c r="K724" s="35"/>
      <c r="L724" s="115"/>
      <c r="M724" s="188"/>
      <c r="N724" s="138"/>
      <c r="O724" s="138"/>
      <c r="P724" s="138"/>
      <c r="Q724" s="185"/>
    </row>
    <row r="725" spans="1:17">
      <c r="A725" s="185"/>
      <c r="B725" s="138"/>
      <c r="C725" s="186"/>
      <c r="D725" s="186"/>
      <c r="E725" s="138"/>
      <c r="F725" s="187"/>
      <c r="G725" s="122"/>
      <c r="H725" s="122"/>
      <c r="I725" s="138"/>
      <c r="J725" s="123"/>
      <c r="K725" s="35"/>
      <c r="L725" s="115"/>
      <c r="M725" s="188"/>
      <c r="N725" s="138"/>
      <c r="O725" s="138"/>
      <c r="P725" s="138"/>
      <c r="Q725" s="185"/>
    </row>
    <row r="726" spans="1:17">
      <c r="A726" s="185"/>
      <c r="B726" s="138"/>
      <c r="C726" s="186"/>
      <c r="D726" s="186"/>
      <c r="E726" s="138"/>
      <c r="F726" s="187"/>
      <c r="G726" s="122"/>
      <c r="H726" s="122"/>
      <c r="I726" s="138"/>
      <c r="J726" s="123"/>
      <c r="K726" s="35"/>
      <c r="L726" s="115"/>
      <c r="M726" s="188"/>
      <c r="N726" s="138"/>
      <c r="O726" s="138"/>
      <c r="P726" s="138"/>
      <c r="Q726" s="185"/>
    </row>
    <row r="727" spans="1:17">
      <c r="A727" s="185"/>
      <c r="B727" s="138"/>
      <c r="C727" s="186"/>
      <c r="D727" s="186"/>
      <c r="E727" s="138"/>
      <c r="F727" s="187"/>
      <c r="G727" s="122"/>
      <c r="H727" s="122"/>
      <c r="I727" s="138"/>
      <c r="J727" s="123"/>
      <c r="K727" s="35"/>
      <c r="L727" s="115"/>
      <c r="M727" s="188"/>
      <c r="N727" s="138"/>
      <c r="O727" s="138"/>
      <c r="P727" s="138"/>
      <c r="Q727" s="185"/>
    </row>
    <row r="728" spans="1:17">
      <c r="A728" s="185"/>
      <c r="B728" s="138"/>
      <c r="C728" s="186"/>
      <c r="D728" s="186"/>
      <c r="E728" s="138"/>
      <c r="F728" s="187"/>
      <c r="G728" s="122"/>
      <c r="H728" s="122"/>
      <c r="I728" s="138"/>
      <c r="J728" s="123"/>
      <c r="K728" s="35"/>
      <c r="L728" s="115"/>
      <c r="M728" s="188"/>
      <c r="N728" s="138"/>
      <c r="O728" s="138"/>
      <c r="P728" s="138"/>
      <c r="Q728" s="185"/>
    </row>
    <row r="729" spans="1:17">
      <c r="A729" s="185"/>
      <c r="B729" s="138"/>
      <c r="C729" s="186"/>
      <c r="D729" s="186"/>
      <c r="E729" s="138"/>
      <c r="F729" s="187"/>
      <c r="G729" s="122"/>
      <c r="H729" s="122"/>
      <c r="I729" s="138"/>
      <c r="J729" s="123"/>
      <c r="K729" s="35"/>
      <c r="L729" s="115"/>
      <c r="M729" s="188"/>
      <c r="N729" s="138"/>
      <c r="O729" s="138"/>
      <c r="P729" s="138"/>
      <c r="Q729" s="185"/>
    </row>
    <row r="730" spans="1:17">
      <c r="A730" s="185"/>
      <c r="B730" s="138"/>
      <c r="C730" s="186"/>
      <c r="D730" s="186"/>
      <c r="E730" s="138"/>
      <c r="F730" s="187"/>
      <c r="G730" s="122"/>
      <c r="H730" s="122"/>
      <c r="I730" s="138"/>
      <c r="J730" s="123"/>
      <c r="K730" s="35"/>
      <c r="L730" s="115"/>
      <c r="M730" s="188"/>
      <c r="N730" s="138"/>
      <c r="O730" s="138"/>
      <c r="P730" s="138"/>
      <c r="Q730" s="185"/>
    </row>
    <row r="731" spans="1:17">
      <c r="A731" s="185"/>
      <c r="B731" s="138"/>
      <c r="C731" s="186"/>
      <c r="D731" s="186"/>
      <c r="E731" s="138"/>
      <c r="F731" s="187"/>
      <c r="G731" s="122"/>
      <c r="H731" s="122"/>
      <c r="I731" s="138"/>
      <c r="J731" s="123"/>
      <c r="K731" s="35"/>
      <c r="L731" s="115"/>
      <c r="M731" s="188"/>
      <c r="N731" s="138"/>
      <c r="O731" s="138"/>
      <c r="P731" s="138"/>
      <c r="Q731" s="185"/>
    </row>
    <row r="732" spans="1:17">
      <c r="A732" s="185"/>
      <c r="B732" s="138"/>
      <c r="C732" s="186"/>
      <c r="D732" s="186"/>
      <c r="E732" s="138"/>
      <c r="F732" s="187"/>
      <c r="G732" s="122"/>
      <c r="H732" s="122"/>
      <c r="I732" s="138"/>
      <c r="J732" s="123"/>
      <c r="K732" s="35"/>
      <c r="L732" s="115"/>
      <c r="M732" s="188"/>
      <c r="N732" s="138"/>
      <c r="O732" s="138"/>
      <c r="P732" s="138"/>
      <c r="Q732" s="185"/>
    </row>
    <row r="733" spans="1:17">
      <c r="A733" s="185"/>
      <c r="B733" s="138"/>
      <c r="C733" s="186"/>
      <c r="D733" s="186"/>
      <c r="E733" s="138"/>
      <c r="F733" s="187"/>
      <c r="G733" s="122"/>
      <c r="H733" s="122"/>
      <c r="I733" s="138"/>
      <c r="J733" s="123"/>
      <c r="K733" s="35"/>
      <c r="L733" s="115"/>
      <c r="M733" s="188"/>
      <c r="N733" s="138"/>
      <c r="O733" s="138"/>
      <c r="P733" s="138"/>
      <c r="Q733" s="185"/>
    </row>
    <row r="734" spans="1:17">
      <c r="A734" s="185"/>
      <c r="B734" s="138"/>
      <c r="C734" s="186"/>
      <c r="D734" s="186"/>
      <c r="E734" s="138"/>
      <c r="F734" s="187"/>
      <c r="G734" s="122"/>
      <c r="H734" s="122"/>
      <c r="I734" s="138"/>
      <c r="J734" s="123"/>
      <c r="K734" s="35"/>
      <c r="L734" s="115"/>
      <c r="M734" s="188"/>
      <c r="N734" s="138"/>
      <c r="O734" s="138"/>
      <c r="P734" s="138"/>
      <c r="Q734" s="185"/>
    </row>
    <row r="735" spans="1:17">
      <c r="A735" s="185"/>
      <c r="B735" s="138"/>
      <c r="C735" s="186"/>
      <c r="D735" s="186"/>
      <c r="E735" s="138"/>
      <c r="F735" s="187"/>
      <c r="G735" s="122"/>
      <c r="H735" s="122"/>
      <c r="I735" s="138"/>
      <c r="J735" s="123"/>
      <c r="K735" s="35"/>
      <c r="L735" s="115"/>
      <c r="M735" s="188"/>
      <c r="N735" s="138"/>
      <c r="O735" s="138"/>
      <c r="P735" s="138"/>
      <c r="Q735" s="185"/>
    </row>
    <row r="736" spans="1:17">
      <c r="A736" s="185"/>
      <c r="B736" s="138"/>
      <c r="C736" s="186"/>
      <c r="D736" s="186"/>
      <c r="E736" s="138"/>
      <c r="F736" s="187"/>
      <c r="G736" s="122"/>
      <c r="H736" s="122"/>
      <c r="I736" s="138"/>
      <c r="J736" s="123"/>
      <c r="K736" s="35"/>
      <c r="L736" s="115"/>
      <c r="M736" s="188"/>
      <c r="N736" s="138"/>
      <c r="O736" s="138"/>
      <c r="P736" s="138"/>
      <c r="Q736" s="185"/>
    </row>
    <row r="737" spans="1:17">
      <c r="A737" s="185"/>
      <c r="B737" s="138"/>
      <c r="C737" s="186"/>
      <c r="D737" s="186"/>
      <c r="E737" s="138"/>
      <c r="F737" s="187"/>
      <c r="G737" s="122"/>
      <c r="H737" s="122"/>
      <c r="I737" s="138"/>
      <c r="J737" s="123"/>
      <c r="K737" s="35"/>
      <c r="L737" s="115"/>
      <c r="M737" s="188"/>
      <c r="N737" s="138"/>
      <c r="O737" s="138"/>
      <c r="P737" s="138"/>
      <c r="Q737" s="185"/>
    </row>
    <row r="738" spans="1:17">
      <c r="A738" s="185"/>
      <c r="B738" s="138"/>
      <c r="C738" s="186"/>
      <c r="D738" s="186"/>
      <c r="E738" s="138"/>
      <c r="F738" s="187"/>
      <c r="G738" s="122"/>
      <c r="H738" s="122"/>
      <c r="I738" s="138"/>
      <c r="J738" s="123"/>
      <c r="K738" s="35"/>
      <c r="L738" s="115"/>
      <c r="M738" s="188"/>
      <c r="N738" s="138"/>
      <c r="O738" s="138"/>
      <c r="P738" s="138"/>
      <c r="Q738" s="185"/>
    </row>
    <row r="739" spans="1:17">
      <c r="A739" s="185"/>
      <c r="B739" s="138"/>
      <c r="C739" s="186"/>
      <c r="D739" s="186"/>
      <c r="E739" s="138"/>
      <c r="F739" s="187"/>
      <c r="G739" s="122"/>
      <c r="H739" s="122"/>
      <c r="I739" s="138"/>
      <c r="J739" s="123"/>
      <c r="K739" s="35"/>
      <c r="L739" s="115"/>
      <c r="M739" s="188"/>
      <c r="N739" s="138"/>
      <c r="O739" s="138"/>
      <c r="P739" s="138"/>
      <c r="Q739" s="185"/>
    </row>
    <row r="740" spans="1:17">
      <c r="A740" s="185"/>
      <c r="B740" s="138"/>
      <c r="C740" s="186"/>
      <c r="D740" s="186"/>
      <c r="E740" s="138"/>
      <c r="F740" s="187"/>
      <c r="G740" s="122"/>
      <c r="H740" s="122"/>
      <c r="I740" s="138"/>
      <c r="J740" s="123"/>
      <c r="K740" s="35"/>
      <c r="L740" s="115"/>
      <c r="M740" s="188"/>
      <c r="N740" s="138"/>
      <c r="O740" s="138"/>
      <c r="P740" s="138"/>
      <c r="Q740" s="185"/>
    </row>
    <row r="741" spans="1:17">
      <c r="A741" s="185"/>
      <c r="B741" s="138"/>
      <c r="C741" s="186"/>
      <c r="D741" s="186"/>
      <c r="E741" s="138"/>
      <c r="F741" s="187"/>
      <c r="G741" s="122"/>
      <c r="H741" s="122"/>
      <c r="I741" s="138"/>
      <c r="J741" s="123"/>
      <c r="K741" s="35"/>
      <c r="L741" s="115"/>
      <c r="M741" s="188"/>
      <c r="N741" s="138"/>
      <c r="O741" s="138"/>
      <c r="P741" s="138"/>
      <c r="Q741" s="185"/>
    </row>
    <row r="742" spans="1:17">
      <c r="A742" s="185"/>
      <c r="B742" s="138"/>
      <c r="C742" s="186"/>
      <c r="D742" s="186"/>
      <c r="E742" s="138"/>
      <c r="F742" s="187"/>
      <c r="G742" s="122"/>
      <c r="H742" s="122"/>
      <c r="I742" s="138"/>
      <c r="J742" s="123"/>
      <c r="K742" s="35"/>
      <c r="L742" s="115"/>
      <c r="M742" s="188"/>
      <c r="N742" s="138"/>
      <c r="O742" s="138"/>
      <c r="P742" s="138"/>
      <c r="Q742" s="185"/>
    </row>
    <row r="743" spans="1:17">
      <c r="A743" s="185"/>
      <c r="B743" s="138"/>
      <c r="C743" s="186"/>
      <c r="D743" s="186"/>
      <c r="E743" s="138"/>
      <c r="F743" s="187"/>
      <c r="G743" s="122"/>
      <c r="H743" s="122"/>
      <c r="I743" s="138"/>
      <c r="J743" s="123"/>
      <c r="K743" s="35"/>
      <c r="L743" s="115"/>
      <c r="M743" s="188"/>
      <c r="N743" s="138"/>
      <c r="O743" s="138"/>
      <c r="P743" s="138"/>
      <c r="Q743" s="185"/>
    </row>
    <row r="744" spans="1:17">
      <c r="A744" s="185"/>
      <c r="B744" s="138"/>
      <c r="C744" s="186"/>
      <c r="D744" s="186"/>
      <c r="E744" s="138"/>
      <c r="F744" s="187"/>
      <c r="G744" s="122"/>
      <c r="H744" s="122"/>
      <c r="I744" s="138"/>
      <c r="J744" s="123"/>
      <c r="K744" s="35"/>
      <c r="L744" s="115"/>
      <c r="M744" s="188"/>
      <c r="N744" s="138"/>
      <c r="O744" s="138"/>
      <c r="P744" s="138"/>
      <c r="Q744" s="185"/>
    </row>
    <row r="745" spans="1:17">
      <c r="A745" s="185"/>
      <c r="B745" s="138"/>
      <c r="C745" s="186"/>
      <c r="D745" s="186"/>
      <c r="E745" s="138"/>
      <c r="F745" s="187"/>
      <c r="G745" s="122"/>
      <c r="H745" s="122"/>
      <c r="I745" s="138"/>
      <c r="J745" s="123"/>
      <c r="K745" s="35"/>
      <c r="L745" s="115"/>
      <c r="M745" s="188"/>
      <c r="N745" s="138"/>
      <c r="O745" s="138"/>
      <c r="P745" s="138"/>
      <c r="Q745" s="185"/>
    </row>
    <row r="746" spans="1:17">
      <c r="A746" s="185"/>
      <c r="B746" s="138"/>
      <c r="C746" s="186"/>
      <c r="D746" s="186"/>
      <c r="E746" s="138"/>
      <c r="F746" s="187"/>
      <c r="G746" s="122"/>
      <c r="H746" s="122"/>
      <c r="I746" s="138"/>
      <c r="J746" s="123"/>
      <c r="K746" s="35"/>
      <c r="L746" s="115"/>
      <c r="M746" s="188"/>
      <c r="N746" s="138"/>
      <c r="O746" s="138"/>
      <c r="P746" s="138"/>
      <c r="Q746" s="185"/>
    </row>
    <row r="747" spans="1:17">
      <c r="A747" s="185"/>
      <c r="B747" s="138"/>
      <c r="C747" s="186"/>
      <c r="D747" s="186"/>
      <c r="E747" s="138"/>
      <c r="F747" s="187"/>
      <c r="G747" s="122"/>
      <c r="H747" s="122"/>
      <c r="I747" s="138"/>
      <c r="J747" s="123"/>
      <c r="K747" s="35"/>
      <c r="L747" s="115"/>
      <c r="M747" s="188"/>
      <c r="N747" s="138"/>
      <c r="O747" s="138"/>
      <c r="P747" s="138"/>
      <c r="Q747" s="185"/>
    </row>
    <row r="748" spans="1:17">
      <c r="A748" s="185"/>
      <c r="B748" s="138"/>
      <c r="C748" s="186"/>
      <c r="D748" s="186"/>
      <c r="E748" s="138"/>
      <c r="F748" s="187"/>
      <c r="G748" s="122"/>
      <c r="H748" s="122"/>
      <c r="I748" s="138"/>
      <c r="J748" s="123"/>
      <c r="K748" s="35"/>
      <c r="L748" s="115"/>
      <c r="M748" s="188"/>
      <c r="N748" s="138"/>
      <c r="O748" s="138"/>
      <c r="P748" s="138"/>
      <c r="Q748" s="185"/>
    </row>
    <row r="749" spans="1:17">
      <c r="A749" s="185"/>
      <c r="B749" s="138"/>
      <c r="C749" s="186"/>
      <c r="D749" s="186"/>
      <c r="E749" s="138"/>
      <c r="F749" s="187"/>
      <c r="G749" s="122"/>
      <c r="H749" s="122"/>
      <c r="I749" s="138"/>
      <c r="J749" s="123"/>
      <c r="K749" s="35"/>
      <c r="L749" s="115"/>
      <c r="M749" s="188"/>
      <c r="N749" s="138"/>
      <c r="O749" s="138"/>
      <c r="P749" s="138"/>
      <c r="Q749" s="185"/>
    </row>
    <row r="750" spans="1:17">
      <c r="A750" s="185"/>
      <c r="B750" s="138"/>
      <c r="C750" s="186"/>
      <c r="D750" s="186"/>
      <c r="E750" s="138"/>
      <c r="F750" s="187"/>
      <c r="G750" s="122"/>
      <c r="H750" s="122"/>
      <c r="I750" s="138"/>
      <c r="J750" s="123"/>
      <c r="K750" s="35"/>
      <c r="L750" s="115"/>
      <c r="M750" s="188"/>
      <c r="N750" s="138"/>
      <c r="O750" s="138"/>
      <c r="P750" s="138"/>
      <c r="Q750" s="185"/>
    </row>
    <row r="751" spans="1:17">
      <c r="A751" s="185"/>
      <c r="B751" s="138"/>
      <c r="C751" s="186"/>
      <c r="D751" s="186"/>
      <c r="E751" s="138"/>
      <c r="F751" s="187"/>
      <c r="G751" s="122"/>
      <c r="H751" s="122"/>
      <c r="I751" s="138"/>
      <c r="J751" s="123"/>
      <c r="K751" s="35"/>
      <c r="L751" s="115"/>
      <c r="M751" s="188"/>
      <c r="N751" s="138"/>
      <c r="O751" s="138"/>
      <c r="P751" s="138"/>
      <c r="Q751" s="185"/>
    </row>
    <row r="752" spans="1:17">
      <c r="A752" s="185"/>
      <c r="B752" s="138"/>
      <c r="C752" s="186"/>
      <c r="D752" s="186"/>
      <c r="E752" s="138"/>
      <c r="F752" s="187"/>
      <c r="G752" s="122"/>
      <c r="H752" s="122"/>
      <c r="I752" s="138"/>
      <c r="J752" s="123"/>
      <c r="K752" s="35"/>
      <c r="L752" s="115"/>
      <c r="M752" s="188"/>
      <c r="N752" s="138"/>
      <c r="O752" s="138"/>
      <c r="P752" s="138"/>
      <c r="Q752" s="185"/>
    </row>
    <row r="753" spans="1:17">
      <c r="A753" s="185"/>
      <c r="B753" s="138"/>
      <c r="C753" s="186"/>
      <c r="D753" s="186"/>
      <c r="E753" s="138"/>
      <c r="F753" s="187"/>
      <c r="G753" s="122"/>
      <c r="H753" s="122"/>
      <c r="I753" s="138"/>
      <c r="J753" s="123"/>
      <c r="K753" s="35"/>
      <c r="L753" s="115"/>
      <c r="M753" s="188"/>
      <c r="N753" s="138"/>
      <c r="O753" s="138"/>
      <c r="P753" s="138"/>
      <c r="Q753" s="185"/>
    </row>
    <row r="754" spans="1:17">
      <c r="A754" s="185"/>
      <c r="B754" s="138"/>
      <c r="C754" s="186"/>
      <c r="D754" s="186"/>
      <c r="E754" s="138"/>
      <c r="F754" s="187"/>
      <c r="G754" s="122"/>
      <c r="H754" s="122"/>
      <c r="I754" s="138"/>
      <c r="J754" s="123"/>
      <c r="K754" s="35"/>
      <c r="L754" s="115"/>
      <c r="M754" s="188"/>
      <c r="N754" s="138"/>
      <c r="O754" s="138"/>
      <c r="P754" s="138"/>
      <c r="Q754" s="185"/>
    </row>
    <row r="755" spans="1:17">
      <c r="A755" s="185"/>
      <c r="B755" s="138"/>
      <c r="C755" s="186"/>
      <c r="D755" s="186"/>
      <c r="E755" s="138"/>
      <c r="F755" s="187"/>
      <c r="G755" s="122"/>
      <c r="H755" s="122"/>
      <c r="I755" s="138"/>
      <c r="J755" s="123"/>
      <c r="K755" s="35"/>
      <c r="L755" s="115"/>
      <c r="M755" s="188"/>
      <c r="N755" s="138"/>
      <c r="O755" s="138"/>
      <c r="P755" s="138"/>
      <c r="Q755" s="185"/>
    </row>
    <row r="756" spans="1:17">
      <c r="A756" s="185"/>
      <c r="B756" s="138"/>
      <c r="C756" s="186"/>
      <c r="D756" s="186"/>
      <c r="E756" s="138"/>
      <c r="F756" s="187"/>
      <c r="G756" s="122"/>
      <c r="H756" s="122"/>
      <c r="I756" s="138"/>
      <c r="J756" s="123"/>
      <c r="K756" s="35"/>
      <c r="L756" s="115"/>
      <c r="M756" s="188"/>
      <c r="N756" s="138"/>
      <c r="O756" s="138"/>
      <c r="P756" s="138"/>
      <c r="Q756" s="185"/>
    </row>
    <row r="757" spans="1:17">
      <c r="A757" s="185"/>
      <c r="B757" s="138"/>
      <c r="C757" s="186"/>
      <c r="D757" s="186"/>
      <c r="E757" s="138"/>
      <c r="F757" s="187"/>
      <c r="G757" s="122"/>
      <c r="H757" s="122"/>
      <c r="I757" s="138"/>
      <c r="J757" s="123"/>
      <c r="K757" s="35"/>
      <c r="L757" s="115"/>
      <c r="M757" s="188"/>
      <c r="N757" s="138"/>
      <c r="O757" s="138"/>
      <c r="P757" s="138"/>
      <c r="Q757" s="185"/>
    </row>
    <row r="758" spans="1:17">
      <c r="A758" s="185"/>
      <c r="B758" s="138"/>
      <c r="C758" s="186"/>
      <c r="D758" s="186"/>
      <c r="E758" s="138"/>
      <c r="F758" s="187"/>
      <c r="G758" s="122"/>
      <c r="H758" s="122"/>
      <c r="I758" s="138"/>
      <c r="J758" s="123"/>
      <c r="K758" s="35"/>
      <c r="L758" s="115"/>
      <c r="M758" s="188"/>
      <c r="N758" s="138"/>
      <c r="O758" s="138"/>
      <c r="P758" s="138"/>
      <c r="Q758" s="185"/>
    </row>
    <row r="759" spans="1:17">
      <c r="A759" s="185"/>
      <c r="B759" s="138"/>
      <c r="C759" s="186"/>
      <c r="D759" s="186"/>
      <c r="E759" s="138"/>
      <c r="F759" s="187"/>
      <c r="G759" s="122"/>
      <c r="H759" s="122"/>
      <c r="I759" s="138"/>
      <c r="J759" s="123"/>
      <c r="K759" s="35"/>
      <c r="L759" s="115"/>
      <c r="M759" s="188"/>
      <c r="N759" s="138"/>
      <c r="O759" s="138"/>
      <c r="P759" s="138"/>
      <c r="Q759" s="185"/>
    </row>
    <row r="760" spans="1:17">
      <c r="A760" s="185"/>
      <c r="B760" s="138"/>
      <c r="C760" s="186"/>
      <c r="D760" s="186"/>
      <c r="E760" s="138"/>
      <c r="F760" s="187"/>
      <c r="G760" s="122"/>
      <c r="H760" s="122"/>
      <c r="I760" s="138"/>
      <c r="J760" s="123"/>
      <c r="K760" s="35"/>
      <c r="L760" s="115"/>
      <c r="M760" s="188"/>
      <c r="N760" s="138"/>
      <c r="O760" s="138"/>
      <c r="P760" s="138"/>
      <c r="Q760" s="185"/>
    </row>
    <row r="761" spans="1:17">
      <c r="A761" s="159"/>
      <c r="B761" s="138"/>
      <c r="C761" s="160"/>
      <c r="D761" s="160"/>
      <c r="E761" s="87"/>
      <c r="F761" s="161"/>
      <c r="G761" s="122"/>
      <c r="H761" s="122"/>
      <c r="I761" s="87"/>
      <c r="J761" s="123"/>
      <c r="K761" s="35"/>
      <c r="L761" s="115"/>
      <c r="M761" s="135"/>
      <c r="N761" s="87"/>
      <c r="O761" s="87"/>
      <c r="P761" s="138"/>
      <c r="Q761" s="159"/>
    </row>
    <row r="762" spans="1:17">
      <c r="A762" s="159"/>
      <c r="B762" s="138"/>
      <c r="C762" s="160"/>
      <c r="D762" s="160"/>
      <c r="E762" s="87"/>
      <c r="F762" s="161"/>
      <c r="G762" s="122"/>
      <c r="H762" s="122"/>
      <c r="I762" s="87"/>
      <c r="J762" s="123"/>
      <c r="K762" s="35"/>
      <c r="L762" s="115"/>
      <c r="M762" s="135"/>
      <c r="N762" s="87"/>
      <c r="O762" s="87"/>
      <c r="P762" s="138"/>
      <c r="Q762" s="159"/>
    </row>
    <row r="763" spans="1:17">
      <c r="A763" s="159"/>
      <c r="B763" s="138"/>
      <c r="C763" s="160"/>
      <c r="D763" s="160"/>
      <c r="E763" s="87"/>
      <c r="F763" s="161"/>
      <c r="G763" s="122"/>
      <c r="H763" s="122"/>
      <c r="I763" s="87"/>
      <c r="J763" s="123"/>
      <c r="K763" s="35"/>
      <c r="L763" s="115"/>
      <c r="M763" s="135"/>
      <c r="N763" s="87"/>
      <c r="O763" s="87"/>
      <c r="P763" s="138"/>
      <c r="Q763" s="159"/>
    </row>
    <row r="764" spans="1:17">
      <c r="A764" s="159"/>
      <c r="B764" s="138"/>
      <c r="C764" s="160"/>
      <c r="D764" s="160"/>
      <c r="E764" s="87"/>
      <c r="F764" s="161"/>
      <c r="G764" s="122"/>
      <c r="H764" s="122"/>
      <c r="I764" s="87"/>
      <c r="J764" s="123"/>
      <c r="K764" s="35"/>
      <c r="L764" s="115"/>
      <c r="M764" s="135"/>
      <c r="N764" s="87"/>
      <c r="O764" s="87"/>
      <c r="P764" s="138"/>
      <c r="Q764" s="159"/>
    </row>
    <row r="765" spans="1:17">
      <c r="A765" s="159"/>
      <c r="B765" s="138"/>
      <c r="C765" s="160"/>
      <c r="D765" s="160"/>
      <c r="E765" s="87"/>
      <c r="F765" s="161"/>
      <c r="G765" s="122"/>
      <c r="H765" s="122"/>
      <c r="I765" s="87"/>
      <c r="J765" s="123"/>
      <c r="K765" s="35"/>
      <c r="L765" s="115"/>
      <c r="M765" s="135"/>
      <c r="N765" s="87"/>
      <c r="O765" s="87"/>
      <c r="P765" s="138"/>
      <c r="Q765" s="159"/>
    </row>
    <row r="766" spans="1:17">
      <c r="A766" s="159"/>
      <c r="B766" s="138"/>
      <c r="C766" s="160"/>
      <c r="D766" s="160"/>
      <c r="E766" s="87"/>
      <c r="F766" s="161"/>
      <c r="G766" s="122"/>
      <c r="H766" s="122"/>
      <c r="I766" s="87"/>
      <c r="J766" s="123"/>
      <c r="K766" s="35"/>
      <c r="L766" s="115"/>
      <c r="M766" s="135"/>
      <c r="N766" s="87"/>
      <c r="O766" s="87"/>
      <c r="P766" s="138"/>
      <c r="Q766" s="159"/>
    </row>
    <row r="767" spans="1:17">
      <c r="A767" s="159"/>
      <c r="B767" s="138"/>
      <c r="C767" s="160"/>
      <c r="D767" s="160"/>
      <c r="E767" s="87"/>
      <c r="F767" s="161"/>
      <c r="G767" s="122"/>
      <c r="H767" s="122"/>
      <c r="I767" s="87"/>
      <c r="J767" s="123"/>
      <c r="K767" s="35"/>
      <c r="L767" s="115"/>
      <c r="M767" s="135"/>
      <c r="N767" s="87"/>
      <c r="O767" s="87"/>
      <c r="P767" s="138"/>
      <c r="Q767" s="159"/>
    </row>
    <row r="768" spans="1:17">
      <c r="A768" s="159"/>
      <c r="B768" s="138"/>
      <c r="C768" s="160"/>
      <c r="D768" s="160"/>
      <c r="E768" s="87"/>
      <c r="F768" s="161"/>
      <c r="G768" s="122"/>
      <c r="H768" s="122"/>
      <c r="I768" s="87"/>
      <c r="J768" s="123"/>
      <c r="K768" s="35"/>
      <c r="L768" s="115"/>
      <c r="M768" s="135"/>
      <c r="N768" s="87"/>
      <c r="O768" s="87"/>
      <c r="P768" s="138"/>
      <c r="Q768" s="159"/>
    </row>
    <row r="769" spans="1:17">
      <c r="A769" s="159"/>
      <c r="B769" s="138"/>
      <c r="C769" s="160"/>
      <c r="D769" s="160"/>
      <c r="E769" s="87"/>
      <c r="F769" s="161"/>
      <c r="G769" s="122"/>
      <c r="H769" s="122"/>
      <c r="I769" s="87"/>
      <c r="J769" s="123"/>
      <c r="K769" s="35"/>
      <c r="L769" s="115"/>
      <c r="M769" s="135"/>
      <c r="N769" s="87"/>
      <c r="O769" s="87"/>
      <c r="P769" s="138"/>
      <c r="Q769" s="159"/>
    </row>
    <row r="770" spans="1:17">
      <c r="A770" s="159"/>
      <c r="B770" s="138"/>
      <c r="C770" s="160"/>
      <c r="D770" s="160"/>
      <c r="E770" s="87"/>
      <c r="F770" s="161"/>
      <c r="G770" s="122"/>
      <c r="H770" s="122"/>
      <c r="I770" s="87"/>
      <c r="J770" s="123"/>
      <c r="K770" s="35"/>
      <c r="L770" s="115"/>
      <c r="M770" s="135"/>
      <c r="N770" s="87"/>
      <c r="O770" s="87"/>
      <c r="P770" s="138"/>
      <c r="Q770" s="159"/>
    </row>
    <row r="771" spans="1:17">
      <c r="A771" s="159"/>
      <c r="B771" s="138"/>
      <c r="C771" s="160"/>
      <c r="D771" s="160"/>
      <c r="E771" s="87"/>
      <c r="F771" s="161"/>
      <c r="G771" s="122"/>
      <c r="H771" s="122"/>
      <c r="I771" s="87"/>
      <c r="J771" s="123"/>
      <c r="K771" s="35"/>
      <c r="L771" s="115"/>
      <c r="M771" s="135"/>
      <c r="N771" s="87"/>
      <c r="O771" s="87"/>
      <c r="P771" s="138"/>
      <c r="Q771" s="159"/>
    </row>
    <row r="772" spans="1:17">
      <c r="A772" s="159"/>
      <c r="B772" s="138"/>
      <c r="C772" s="160"/>
      <c r="D772" s="160"/>
      <c r="E772" s="87"/>
      <c r="F772" s="161"/>
      <c r="G772" s="122"/>
      <c r="H772" s="122"/>
      <c r="I772" s="87"/>
      <c r="J772" s="123"/>
      <c r="K772" s="35"/>
      <c r="L772" s="115"/>
      <c r="M772" s="135"/>
      <c r="N772" s="87"/>
      <c r="O772" s="87"/>
      <c r="P772" s="138"/>
      <c r="Q772" s="159"/>
    </row>
    <row r="773" spans="1:17">
      <c r="A773" s="159"/>
      <c r="B773" s="138"/>
      <c r="C773" s="160"/>
      <c r="D773" s="160"/>
      <c r="E773" s="87"/>
      <c r="F773" s="161"/>
      <c r="G773" s="122"/>
      <c r="H773" s="122"/>
      <c r="I773" s="87"/>
      <c r="J773" s="123"/>
      <c r="K773" s="35"/>
      <c r="L773" s="115"/>
      <c r="M773" s="135"/>
      <c r="N773" s="87"/>
      <c r="O773" s="87"/>
      <c r="P773" s="138"/>
      <c r="Q773" s="159"/>
    </row>
    <row r="774" spans="1:17">
      <c r="A774" s="159"/>
      <c r="B774" s="138"/>
      <c r="C774" s="160"/>
      <c r="D774" s="160"/>
      <c r="E774" s="87"/>
      <c r="F774" s="161"/>
      <c r="G774" s="122"/>
      <c r="H774" s="122"/>
      <c r="I774" s="87"/>
      <c r="J774" s="123"/>
      <c r="K774" s="35"/>
      <c r="L774" s="115"/>
      <c r="M774" s="135"/>
      <c r="N774" s="87"/>
      <c r="O774" s="87"/>
      <c r="P774" s="138"/>
      <c r="Q774" s="159"/>
    </row>
    <row r="775" spans="1:17">
      <c r="A775" s="159"/>
      <c r="B775" s="138"/>
      <c r="C775" s="160"/>
      <c r="D775" s="160"/>
      <c r="E775" s="87"/>
      <c r="F775" s="161"/>
      <c r="G775" s="122"/>
      <c r="H775" s="122"/>
      <c r="I775" s="87"/>
      <c r="J775" s="123"/>
      <c r="K775" s="35"/>
      <c r="L775" s="115"/>
      <c r="M775" s="135"/>
      <c r="N775" s="87"/>
      <c r="O775" s="87"/>
      <c r="P775" s="138"/>
      <c r="Q775" s="159"/>
    </row>
    <row r="776" spans="1:17">
      <c r="A776" s="159"/>
      <c r="B776" s="138"/>
      <c r="C776" s="160"/>
      <c r="D776" s="160"/>
      <c r="E776" s="87"/>
      <c r="F776" s="161"/>
      <c r="G776" s="122"/>
      <c r="H776" s="122"/>
      <c r="I776" s="87"/>
      <c r="J776" s="123"/>
      <c r="K776" s="35"/>
      <c r="L776" s="115"/>
      <c r="M776" s="135"/>
      <c r="N776" s="87"/>
      <c r="O776" s="87"/>
      <c r="P776" s="138"/>
      <c r="Q776" s="159"/>
    </row>
    <row r="777" spans="1:17">
      <c r="A777" s="159"/>
      <c r="B777" s="138"/>
      <c r="C777" s="160"/>
      <c r="D777" s="160"/>
      <c r="E777" s="87"/>
      <c r="F777" s="161"/>
      <c r="G777" s="122"/>
      <c r="H777" s="122"/>
      <c r="I777" s="87"/>
      <c r="J777" s="123"/>
      <c r="K777" s="35"/>
      <c r="L777" s="115"/>
      <c r="M777" s="135"/>
      <c r="N777" s="87"/>
      <c r="O777" s="87"/>
      <c r="P777" s="138"/>
      <c r="Q777" s="159"/>
    </row>
    <row r="778" spans="1:17">
      <c r="A778" s="159"/>
      <c r="B778" s="138"/>
      <c r="C778" s="160"/>
      <c r="D778" s="160"/>
      <c r="E778" s="87"/>
      <c r="F778" s="161"/>
      <c r="G778" s="122"/>
      <c r="H778" s="122"/>
      <c r="I778" s="87"/>
      <c r="J778" s="123"/>
      <c r="K778" s="35"/>
      <c r="L778" s="115"/>
      <c r="M778" s="135"/>
      <c r="N778" s="87"/>
      <c r="O778" s="87"/>
      <c r="P778" s="138"/>
      <c r="Q778" s="159"/>
    </row>
    <row r="779" spans="1:17">
      <c r="A779" s="159"/>
      <c r="B779" s="138"/>
      <c r="C779" s="160"/>
      <c r="D779" s="160"/>
      <c r="E779" s="87"/>
      <c r="F779" s="161"/>
      <c r="G779" s="122"/>
      <c r="H779" s="122"/>
      <c r="I779" s="87"/>
      <c r="J779" s="123"/>
      <c r="K779" s="35"/>
      <c r="L779" s="115"/>
      <c r="M779" s="135"/>
      <c r="N779" s="87"/>
      <c r="O779" s="87"/>
      <c r="P779" s="138"/>
      <c r="Q779" s="159"/>
    </row>
    <row r="780" spans="1:17">
      <c r="A780" s="159"/>
      <c r="B780" s="138"/>
      <c r="C780" s="160"/>
      <c r="D780" s="160"/>
      <c r="E780" s="87"/>
      <c r="F780" s="161"/>
      <c r="G780" s="122"/>
      <c r="H780" s="122"/>
      <c r="I780" s="87"/>
      <c r="J780" s="123"/>
      <c r="K780" s="35"/>
      <c r="L780" s="115"/>
      <c r="M780" s="135"/>
      <c r="N780" s="87"/>
      <c r="O780" s="87"/>
      <c r="P780" s="138"/>
      <c r="Q780" s="159"/>
    </row>
    <row r="781" spans="1:17">
      <c r="A781" s="159"/>
      <c r="B781" s="138"/>
      <c r="C781" s="160"/>
      <c r="D781" s="160"/>
      <c r="E781" s="87"/>
      <c r="F781" s="161"/>
      <c r="G781" s="122"/>
      <c r="H781" s="122"/>
      <c r="I781" s="87"/>
      <c r="J781" s="123"/>
      <c r="K781" s="35"/>
      <c r="L781" s="115"/>
      <c r="M781" s="135"/>
      <c r="N781" s="87"/>
      <c r="O781" s="87"/>
      <c r="P781" s="138"/>
      <c r="Q781" s="159"/>
    </row>
    <row r="782" spans="1:17">
      <c r="A782" s="159"/>
      <c r="B782" s="138"/>
      <c r="C782" s="160"/>
      <c r="D782" s="160"/>
      <c r="E782" s="87"/>
      <c r="F782" s="161"/>
      <c r="G782" s="122"/>
      <c r="H782" s="122"/>
      <c r="I782" s="87"/>
      <c r="J782" s="123"/>
      <c r="K782" s="35"/>
      <c r="L782" s="115"/>
      <c r="M782" s="135"/>
      <c r="N782" s="87"/>
      <c r="O782" s="87"/>
      <c r="P782" s="138"/>
      <c r="Q782" s="159"/>
    </row>
    <row r="783" spans="1:17">
      <c r="A783" s="159"/>
      <c r="B783" s="138"/>
      <c r="C783" s="160"/>
      <c r="D783" s="160"/>
      <c r="E783" s="87"/>
      <c r="F783" s="161"/>
      <c r="G783" s="122"/>
      <c r="H783" s="122"/>
      <c r="I783" s="87"/>
      <c r="J783" s="123"/>
      <c r="K783" s="35"/>
      <c r="L783" s="115"/>
      <c r="M783" s="135"/>
      <c r="N783" s="87"/>
      <c r="O783" s="87"/>
      <c r="P783" s="138"/>
      <c r="Q783" s="159"/>
    </row>
    <row r="784" spans="1:17">
      <c r="A784" s="159"/>
      <c r="B784" s="138"/>
      <c r="C784" s="160"/>
      <c r="D784" s="160"/>
      <c r="E784" s="87"/>
      <c r="F784" s="161"/>
      <c r="G784" s="122"/>
      <c r="H784" s="122"/>
      <c r="I784" s="87"/>
      <c r="J784" s="123"/>
      <c r="K784" s="35"/>
      <c r="L784" s="115"/>
      <c r="M784" s="135"/>
      <c r="N784" s="87"/>
      <c r="O784" s="87"/>
      <c r="P784" s="138"/>
      <c r="Q784" s="159"/>
    </row>
    <row r="785" spans="1:17">
      <c r="A785" s="159"/>
      <c r="B785" s="138"/>
      <c r="C785" s="160"/>
      <c r="D785" s="160"/>
      <c r="E785" s="87"/>
      <c r="F785" s="161"/>
      <c r="G785" s="122"/>
      <c r="H785" s="122"/>
      <c r="I785" s="87"/>
      <c r="J785" s="123"/>
      <c r="K785" s="35"/>
      <c r="L785" s="115"/>
      <c r="M785" s="135"/>
      <c r="N785" s="87"/>
      <c r="O785" s="87"/>
      <c r="P785" s="138"/>
      <c r="Q785" s="159"/>
    </row>
    <row r="786" spans="1:17">
      <c r="A786" s="159"/>
      <c r="B786" s="138"/>
      <c r="C786" s="160"/>
      <c r="D786" s="160"/>
      <c r="E786" s="87"/>
      <c r="F786" s="161"/>
      <c r="G786" s="122"/>
      <c r="H786" s="122"/>
      <c r="I786" s="87"/>
      <c r="J786" s="123"/>
      <c r="K786" s="35"/>
      <c r="L786" s="115"/>
      <c r="M786" s="135"/>
      <c r="N786" s="87"/>
      <c r="O786" s="87"/>
      <c r="P786" s="138"/>
      <c r="Q786" s="159"/>
    </row>
    <row r="787" spans="1:17">
      <c r="A787" s="159"/>
      <c r="B787" s="138"/>
      <c r="C787" s="160"/>
      <c r="D787" s="160"/>
      <c r="E787" s="87"/>
      <c r="F787" s="161"/>
      <c r="G787" s="122"/>
      <c r="H787" s="122"/>
      <c r="I787" s="87"/>
      <c r="J787" s="123"/>
      <c r="K787" s="35"/>
      <c r="L787" s="115"/>
      <c r="M787" s="135"/>
      <c r="N787" s="87"/>
      <c r="O787" s="87"/>
      <c r="P787" s="138"/>
      <c r="Q787" s="159"/>
    </row>
    <row r="788" spans="1:17">
      <c r="A788" s="159"/>
      <c r="B788" s="138"/>
      <c r="C788" s="160"/>
      <c r="D788" s="160"/>
      <c r="E788" s="87"/>
      <c r="F788" s="161"/>
      <c r="G788" s="122"/>
      <c r="H788" s="122"/>
      <c r="I788" s="87"/>
      <c r="J788" s="123"/>
      <c r="K788" s="35"/>
      <c r="L788" s="115"/>
      <c r="M788" s="135"/>
      <c r="N788" s="87"/>
      <c r="O788" s="87"/>
      <c r="P788" s="138"/>
      <c r="Q788" s="159"/>
    </row>
    <row r="789" spans="1:17">
      <c r="A789" s="159"/>
      <c r="B789" s="138"/>
      <c r="C789" s="160"/>
      <c r="D789" s="160"/>
      <c r="E789" s="87"/>
      <c r="F789" s="161"/>
      <c r="G789" s="122"/>
      <c r="H789" s="122"/>
      <c r="I789" s="87"/>
      <c r="J789" s="123"/>
      <c r="K789" s="35"/>
      <c r="L789" s="115"/>
      <c r="M789" s="135"/>
      <c r="N789" s="87"/>
      <c r="O789" s="87"/>
      <c r="P789" s="138"/>
      <c r="Q789" s="159"/>
    </row>
    <row r="790" spans="1:17">
      <c r="A790" s="159"/>
      <c r="B790" s="138"/>
      <c r="C790" s="160"/>
      <c r="D790" s="160"/>
      <c r="E790" s="87"/>
      <c r="F790" s="161"/>
      <c r="G790" s="122"/>
      <c r="H790" s="122"/>
      <c r="I790" s="87"/>
      <c r="J790" s="123"/>
      <c r="K790" s="35"/>
      <c r="L790" s="115"/>
      <c r="M790" s="135"/>
      <c r="N790" s="87"/>
      <c r="O790" s="87"/>
      <c r="P790" s="138"/>
      <c r="Q790" s="159"/>
    </row>
    <row r="791" spans="1:17">
      <c r="A791" s="159"/>
      <c r="B791" s="138"/>
      <c r="C791" s="160"/>
      <c r="D791" s="160"/>
      <c r="E791" s="87"/>
      <c r="F791" s="161"/>
      <c r="G791" s="122"/>
      <c r="H791" s="122"/>
      <c r="I791" s="87"/>
      <c r="J791" s="123"/>
      <c r="K791" s="35"/>
      <c r="L791" s="115"/>
      <c r="M791" s="135"/>
      <c r="N791" s="87"/>
      <c r="O791" s="87"/>
      <c r="P791" s="138"/>
      <c r="Q791" s="159"/>
    </row>
    <row r="792" spans="1:17">
      <c r="A792" s="159"/>
      <c r="B792" s="138"/>
      <c r="C792" s="160"/>
      <c r="D792" s="160"/>
      <c r="E792" s="87"/>
      <c r="F792" s="161"/>
      <c r="G792" s="122"/>
      <c r="H792" s="122"/>
      <c r="I792" s="87"/>
      <c r="J792" s="123"/>
      <c r="K792" s="35"/>
      <c r="L792" s="115"/>
      <c r="M792" s="135"/>
      <c r="N792" s="87"/>
      <c r="O792" s="87"/>
      <c r="P792" s="138"/>
      <c r="Q792" s="159"/>
    </row>
    <row r="793" spans="1:17">
      <c r="A793" s="159"/>
      <c r="B793" s="138"/>
      <c r="C793" s="160"/>
      <c r="D793" s="160"/>
      <c r="E793" s="87"/>
      <c r="F793" s="161"/>
      <c r="G793" s="122"/>
      <c r="H793" s="122"/>
      <c r="I793" s="87"/>
      <c r="J793" s="123"/>
      <c r="K793" s="35"/>
      <c r="L793" s="115"/>
      <c r="M793" s="135"/>
      <c r="N793" s="87"/>
      <c r="O793" s="87"/>
      <c r="P793" s="138"/>
      <c r="Q793" s="159"/>
    </row>
    <row r="794" spans="1:17">
      <c r="A794" s="159"/>
      <c r="B794" s="138"/>
      <c r="C794" s="160"/>
      <c r="D794" s="160"/>
      <c r="E794" s="87"/>
      <c r="F794" s="161"/>
      <c r="G794" s="122"/>
      <c r="H794" s="122"/>
      <c r="I794" s="87"/>
      <c r="J794" s="123"/>
      <c r="K794" s="35"/>
      <c r="L794" s="115"/>
      <c r="M794" s="135"/>
      <c r="N794" s="87"/>
      <c r="O794" s="87"/>
      <c r="P794" s="138"/>
      <c r="Q794" s="159"/>
    </row>
    <row r="795" spans="1:17">
      <c r="A795" s="159"/>
      <c r="B795" s="138"/>
      <c r="C795" s="160"/>
      <c r="D795" s="160"/>
      <c r="E795" s="87"/>
      <c r="F795" s="161"/>
      <c r="G795" s="122"/>
      <c r="H795" s="122"/>
      <c r="I795" s="87"/>
      <c r="J795" s="123"/>
      <c r="K795" s="35"/>
      <c r="L795" s="115"/>
      <c r="M795" s="135"/>
      <c r="N795" s="87"/>
      <c r="O795" s="87"/>
      <c r="P795" s="138"/>
      <c r="Q795" s="159"/>
    </row>
    <row r="796" spans="1:17">
      <c r="A796" s="159"/>
      <c r="B796" s="138"/>
      <c r="C796" s="160"/>
      <c r="D796" s="160"/>
      <c r="E796" s="87"/>
      <c r="F796" s="161"/>
      <c r="G796" s="122"/>
      <c r="H796" s="122"/>
      <c r="I796" s="87"/>
      <c r="J796" s="123"/>
      <c r="K796" s="35"/>
      <c r="L796" s="115"/>
      <c r="M796" s="135"/>
      <c r="N796" s="87"/>
      <c r="O796" s="87"/>
      <c r="P796" s="138"/>
      <c r="Q796" s="159"/>
    </row>
    <row r="797" spans="1:17">
      <c r="A797" s="159"/>
      <c r="B797" s="138"/>
      <c r="C797" s="160"/>
      <c r="D797" s="160"/>
      <c r="E797" s="87"/>
      <c r="F797" s="161"/>
      <c r="G797" s="122"/>
      <c r="H797" s="122"/>
      <c r="I797" s="87"/>
      <c r="J797" s="123"/>
      <c r="K797" s="35"/>
      <c r="L797" s="115"/>
      <c r="M797" s="135"/>
      <c r="N797" s="87"/>
      <c r="O797" s="87"/>
      <c r="P797" s="138"/>
      <c r="Q797" s="159"/>
    </row>
    <row r="798" spans="1:17">
      <c r="A798" s="159"/>
      <c r="B798" s="138"/>
      <c r="C798" s="160"/>
      <c r="D798" s="160"/>
      <c r="E798" s="87"/>
      <c r="F798" s="161"/>
      <c r="G798" s="122"/>
      <c r="H798" s="122"/>
      <c r="I798" s="87"/>
      <c r="J798" s="123"/>
      <c r="K798" s="35"/>
      <c r="L798" s="115"/>
      <c r="M798" s="135"/>
      <c r="N798" s="87"/>
      <c r="O798" s="87"/>
      <c r="P798" s="138"/>
      <c r="Q798" s="159"/>
    </row>
    <row r="799" spans="1:17">
      <c r="A799" s="159"/>
      <c r="B799" s="138"/>
      <c r="C799" s="160"/>
      <c r="D799" s="160"/>
      <c r="E799" s="87"/>
      <c r="F799" s="161"/>
      <c r="G799" s="122"/>
      <c r="H799" s="122"/>
      <c r="I799" s="87"/>
      <c r="J799" s="123"/>
      <c r="K799" s="35"/>
      <c r="L799" s="115"/>
      <c r="M799" s="135"/>
      <c r="N799" s="87"/>
      <c r="O799" s="87"/>
      <c r="P799" s="138"/>
      <c r="Q799" s="159"/>
    </row>
  </sheetData>
  <autoFilter ref="A2:Q658" xr:uid="{00000000-0001-0000-0100-000000000000}">
    <sortState xmlns:xlrd2="http://schemas.microsoft.com/office/spreadsheetml/2017/richdata2" ref="A3:Q658">
      <sortCondition ref="G2:G658"/>
    </sortState>
  </autoFilter>
  <phoneticPr fontId="29" type="noConversion"/>
  <conditionalFormatting sqref="B1:B1048576">
    <cfRule type="containsText" dxfId="3" priority="1" operator="containsText" text="OPEN">
      <formula>NOT(ISERROR(SEARCH("OPEN",B1)))</formula>
    </cfRule>
  </conditionalFormatting>
  <pageMargins left="0.7" right="0.7" top="0.75" bottom="0.75" header="0.3" footer="0.3"/>
  <pageSetup orientation="portrait" r:id="rId1"/>
  <headerFooter>
    <oddFooter>&amp;C_x000D_&amp;1#&amp;"Calibri"&amp;10&amp;K000000 Schlumberger-Private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3"/>
  <dimension ref="A1:F396"/>
  <sheetViews>
    <sheetView workbookViewId="0">
      <selection activeCell="B2" sqref="B2"/>
    </sheetView>
  </sheetViews>
  <sheetFormatPr defaultColWidth="8.85546875" defaultRowHeight="15"/>
  <cols>
    <col min="2" max="2" width="18.42578125" bestFit="1" customWidth="1"/>
    <col min="3" max="3" width="16.85546875" bestFit="1" customWidth="1"/>
    <col min="4" max="4" width="16.42578125" bestFit="1" customWidth="1"/>
    <col min="5" max="5" width="16" bestFit="1" customWidth="1"/>
    <col min="7" max="7" width="10.140625" bestFit="1" customWidth="1"/>
    <col min="8" max="8" width="11.85546875" customWidth="1"/>
    <col min="10" max="10" width="14.42578125" customWidth="1"/>
    <col min="15" max="15" width="16.85546875" bestFit="1" customWidth="1"/>
  </cols>
  <sheetData>
    <row r="1" spans="1:5">
      <c r="B1" s="38"/>
      <c r="C1" s="38"/>
    </row>
    <row r="2" spans="1:5" ht="15.75" thickBot="1">
      <c r="A2" t="s">
        <v>476</v>
      </c>
      <c r="B2" s="38">
        <f ca="1">TODAY()</f>
        <v>45337</v>
      </c>
    </row>
    <row r="3" spans="1:5" ht="15" customHeight="1">
      <c r="B3" s="2"/>
      <c r="C3" s="364" t="s">
        <v>250</v>
      </c>
      <c r="D3" s="364" t="s">
        <v>610</v>
      </c>
      <c r="E3" s="367" t="s">
        <v>611</v>
      </c>
    </row>
    <row r="4" spans="1:5" ht="15" customHeight="1">
      <c r="B4" s="2"/>
      <c r="C4" s="365"/>
      <c r="D4" s="365"/>
      <c r="E4" s="368"/>
    </row>
    <row r="5" spans="1:5" ht="15.75" customHeight="1" thickBot="1">
      <c r="C5" s="366"/>
      <c r="D5" s="366"/>
      <c r="E5" s="369"/>
    </row>
    <row r="6" spans="1:5" ht="15" customHeight="1">
      <c r="C6" s="52" t="s">
        <v>268</v>
      </c>
      <c r="D6" s="53">
        <v>41012</v>
      </c>
      <c r="E6" s="54">
        <f t="shared" ref="E6:E69" ca="1" si="0">+$B$2-D6</f>
        <v>4325</v>
      </c>
    </row>
    <row r="7" spans="1:5" ht="15" customHeight="1">
      <c r="C7" s="52" t="s">
        <v>212</v>
      </c>
      <c r="D7" s="53">
        <v>41307</v>
      </c>
      <c r="E7" s="54">
        <f t="shared" ca="1" si="0"/>
        <v>4030</v>
      </c>
    </row>
    <row r="8" spans="1:5" ht="15.75" customHeight="1">
      <c r="C8" s="55" t="s">
        <v>303</v>
      </c>
      <c r="D8" s="53">
        <v>41419</v>
      </c>
      <c r="E8" s="54">
        <f t="shared" ca="1" si="0"/>
        <v>3918</v>
      </c>
    </row>
    <row r="9" spans="1:5" ht="17.25">
      <c r="C9" s="55" t="s">
        <v>267</v>
      </c>
      <c r="D9" s="53">
        <v>41640</v>
      </c>
      <c r="E9" s="54">
        <f t="shared" ca="1" si="0"/>
        <v>3697</v>
      </c>
    </row>
    <row r="10" spans="1:5" ht="17.25">
      <c r="C10" s="55" t="s">
        <v>3</v>
      </c>
      <c r="D10" s="53">
        <v>42342</v>
      </c>
      <c r="E10" s="54">
        <f t="shared" ca="1" si="0"/>
        <v>2995</v>
      </c>
    </row>
    <row r="11" spans="1:5" ht="17.25">
      <c r="C11" s="55" t="s">
        <v>293</v>
      </c>
      <c r="D11" s="53">
        <v>42419</v>
      </c>
      <c r="E11" s="54">
        <f t="shared" ca="1" si="0"/>
        <v>2918</v>
      </c>
    </row>
    <row r="12" spans="1:5" ht="17.25">
      <c r="C12" s="55" t="s">
        <v>205</v>
      </c>
      <c r="D12" s="53">
        <v>42479.708333333299</v>
      </c>
      <c r="E12" s="54">
        <f t="shared" ca="1" si="0"/>
        <v>2857.2916666667006</v>
      </c>
    </row>
    <row r="13" spans="1:5" ht="17.25">
      <c r="C13" s="55" t="s">
        <v>296</v>
      </c>
      <c r="D13" s="53">
        <v>42575</v>
      </c>
      <c r="E13" s="54">
        <f t="shared" ca="1" si="0"/>
        <v>2762</v>
      </c>
    </row>
    <row r="14" spans="1:5" ht="17.25">
      <c r="C14" s="55" t="s">
        <v>190</v>
      </c>
      <c r="D14" s="53">
        <v>42701.5</v>
      </c>
      <c r="E14" s="54">
        <f t="shared" ca="1" si="0"/>
        <v>2635.5</v>
      </c>
    </row>
    <row r="15" spans="1:5" ht="17.25">
      <c r="C15" s="55" t="s">
        <v>30</v>
      </c>
      <c r="D15" s="53">
        <v>42902</v>
      </c>
      <c r="E15" s="54">
        <f t="shared" ca="1" si="0"/>
        <v>2435</v>
      </c>
    </row>
    <row r="16" spans="1:5" ht="17.25">
      <c r="C16" s="55" t="s">
        <v>126</v>
      </c>
      <c r="D16" s="53">
        <v>43018</v>
      </c>
      <c r="E16" s="54">
        <f t="shared" ca="1" si="0"/>
        <v>2319</v>
      </c>
    </row>
    <row r="17" spans="3:5" ht="17.25">
      <c r="C17" s="55" t="s">
        <v>61</v>
      </c>
      <c r="D17" s="53">
        <v>43096</v>
      </c>
      <c r="E17" s="54">
        <f t="shared" ca="1" si="0"/>
        <v>2241</v>
      </c>
    </row>
    <row r="18" spans="3:5" ht="17.25">
      <c r="C18" s="55" t="s">
        <v>686</v>
      </c>
      <c r="D18" s="53">
        <v>43096</v>
      </c>
      <c r="E18" s="54">
        <f t="shared" ca="1" si="0"/>
        <v>2241</v>
      </c>
    </row>
    <row r="19" spans="3:5" ht="17.25">
      <c r="C19" s="55" t="s">
        <v>187</v>
      </c>
      <c r="D19" s="53">
        <v>43109</v>
      </c>
      <c r="E19" s="54">
        <f t="shared" ca="1" si="0"/>
        <v>2228</v>
      </c>
    </row>
    <row r="20" spans="3:5" ht="17.25">
      <c r="C20" s="55" t="s">
        <v>278</v>
      </c>
      <c r="D20" s="53">
        <v>43129</v>
      </c>
      <c r="E20" s="54">
        <f t="shared" ca="1" si="0"/>
        <v>2208</v>
      </c>
    </row>
    <row r="21" spans="3:5" ht="17.25">
      <c r="C21" s="55" t="s">
        <v>204</v>
      </c>
      <c r="D21" s="53">
        <v>43150</v>
      </c>
      <c r="E21" s="54">
        <f t="shared" ca="1" si="0"/>
        <v>2187</v>
      </c>
    </row>
    <row r="22" spans="3:5" ht="17.25">
      <c r="C22" s="55" t="s">
        <v>12</v>
      </c>
      <c r="D22" s="53">
        <v>43180</v>
      </c>
      <c r="E22" s="54">
        <f t="shared" ca="1" si="0"/>
        <v>2157</v>
      </c>
    </row>
    <row r="23" spans="3:5" ht="17.25">
      <c r="C23" s="55" t="s">
        <v>214</v>
      </c>
      <c r="D23" s="53">
        <v>43226</v>
      </c>
      <c r="E23" s="54">
        <f t="shared" ca="1" si="0"/>
        <v>2111</v>
      </c>
    </row>
    <row r="24" spans="3:5" ht="17.25">
      <c r="C24" s="55" t="s">
        <v>132</v>
      </c>
      <c r="D24" s="53">
        <v>43264</v>
      </c>
      <c r="E24" s="54">
        <f t="shared" ca="1" si="0"/>
        <v>2073</v>
      </c>
    </row>
    <row r="25" spans="3:5" ht="17.25">
      <c r="C25" s="55" t="s">
        <v>288</v>
      </c>
      <c r="D25" s="53">
        <v>43323</v>
      </c>
      <c r="E25" s="54">
        <f t="shared" ca="1" si="0"/>
        <v>2014</v>
      </c>
    </row>
    <row r="26" spans="3:5" ht="17.25">
      <c r="C26" s="55" t="s">
        <v>104</v>
      </c>
      <c r="D26" s="53">
        <v>43360</v>
      </c>
      <c r="E26" s="54">
        <f t="shared" ca="1" si="0"/>
        <v>1977</v>
      </c>
    </row>
    <row r="27" spans="3:5" ht="17.25">
      <c r="C27" s="55" t="s">
        <v>24</v>
      </c>
      <c r="D27" s="53">
        <v>43387</v>
      </c>
      <c r="E27" s="54">
        <f t="shared" ca="1" si="0"/>
        <v>1950</v>
      </c>
    </row>
    <row r="28" spans="3:5" ht="17.25">
      <c r="C28" s="55" t="s">
        <v>32</v>
      </c>
      <c r="D28" s="53">
        <v>43403</v>
      </c>
      <c r="E28" s="54">
        <f t="shared" ca="1" si="0"/>
        <v>1934</v>
      </c>
    </row>
    <row r="29" spans="3:5" ht="17.25">
      <c r="C29" s="55" t="s">
        <v>130</v>
      </c>
      <c r="D29" s="53">
        <v>43409</v>
      </c>
      <c r="E29" s="54">
        <f t="shared" ca="1" si="0"/>
        <v>1928</v>
      </c>
    </row>
    <row r="30" spans="3:5" ht="17.25">
      <c r="C30" s="55" t="s">
        <v>239</v>
      </c>
      <c r="D30" s="53">
        <v>43409</v>
      </c>
      <c r="E30" s="54">
        <f t="shared" ca="1" si="0"/>
        <v>1928</v>
      </c>
    </row>
    <row r="31" spans="3:5" ht="17.25">
      <c r="C31" s="55" t="s">
        <v>129</v>
      </c>
      <c r="D31" s="53">
        <v>43415</v>
      </c>
      <c r="E31" s="54">
        <f t="shared" ca="1" si="0"/>
        <v>1922</v>
      </c>
    </row>
    <row r="32" spans="3:5" ht="17.25">
      <c r="C32" s="55" t="s">
        <v>27</v>
      </c>
      <c r="D32" s="53">
        <v>43416</v>
      </c>
      <c r="E32" s="54">
        <f t="shared" ca="1" si="0"/>
        <v>1921</v>
      </c>
    </row>
    <row r="33" spans="3:6" ht="17.25">
      <c r="C33" s="55" t="s">
        <v>151</v>
      </c>
      <c r="D33" s="53">
        <v>43416</v>
      </c>
      <c r="E33" s="54">
        <f t="shared" ca="1" si="0"/>
        <v>1921</v>
      </c>
    </row>
    <row r="34" spans="3:6" ht="17.25">
      <c r="C34" s="55" t="s">
        <v>9</v>
      </c>
      <c r="D34" s="53">
        <v>43422</v>
      </c>
      <c r="E34" s="54">
        <f t="shared" ca="1" si="0"/>
        <v>1915</v>
      </c>
    </row>
    <row r="35" spans="3:6" ht="17.25">
      <c r="C35" s="55" t="s">
        <v>48</v>
      </c>
      <c r="D35" s="53">
        <v>43440</v>
      </c>
      <c r="E35" s="54">
        <f t="shared" ca="1" si="0"/>
        <v>1897</v>
      </c>
      <c r="F35" t="s">
        <v>1105</v>
      </c>
    </row>
    <row r="36" spans="3:6" ht="17.25">
      <c r="C36" s="55" t="s">
        <v>80</v>
      </c>
      <c r="D36" s="53">
        <v>43441</v>
      </c>
      <c r="E36" s="54">
        <f t="shared" ca="1" si="0"/>
        <v>1896</v>
      </c>
    </row>
    <row r="37" spans="3:6" ht="17.25">
      <c r="C37" s="55" t="s">
        <v>25</v>
      </c>
      <c r="D37" s="56">
        <v>43444</v>
      </c>
      <c r="E37" s="54">
        <f t="shared" ca="1" si="0"/>
        <v>1893</v>
      </c>
    </row>
    <row r="38" spans="3:6" ht="17.25">
      <c r="C38" s="55" t="s">
        <v>273</v>
      </c>
      <c r="D38" s="53">
        <v>43490</v>
      </c>
      <c r="E38" s="54">
        <f t="shared" ca="1" si="0"/>
        <v>1847</v>
      </c>
    </row>
    <row r="39" spans="3:6" ht="17.25">
      <c r="C39" s="55" t="s">
        <v>110</v>
      </c>
      <c r="D39" s="53">
        <v>43492</v>
      </c>
      <c r="E39" s="54">
        <f t="shared" ca="1" si="0"/>
        <v>1845</v>
      </c>
    </row>
    <row r="40" spans="3:6" ht="17.25">
      <c r="C40" s="55" t="s">
        <v>276</v>
      </c>
      <c r="D40" s="53">
        <v>43501</v>
      </c>
      <c r="E40" s="54">
        <f t="shared" ca="1" si="0"/>
        <v>1836</v>
      </c>
    </row>
    <row r="41" spans="3:6" ht="17.25">
      <c r="C41" s="55" t="s">
        <v>21</v>
      </c>
      <c r="D41" s="53">
        <v>43520</v>
      </c>
      <c r="E41" s="54">
        <f t="shared" ca="1" si="0"/>
        <v>1817</v>
      </c>
    </row>
    <row r="42" spans="3:6" ht="17.25">
      <c r="C42" s="55" t="s">
        <v>236</v>
      </c>
      <c r="D42" s="53">
        <v>43531</v>
      </c>
      <c r="E42" s="54">
        <f t="shared" ca="1" si="0"/>
        <v>1806</v>
      </c>
    </row>
    <row r="43" spans="3:6" ht="17.25">
      <c r="C43" s="55" t="s">
        <v>115</v>
      </c>
      <c r="D43" s="56">
        <v>43540</v>
      </c>
      <c r="E43" s="54">
        <f t="shared" ca="1" si="0"/>
        <v>1797</v>
      </c>
    </row>
    <row r="44" spans="3:6" ht="17.25">
      <c r="C44" s="55" t="s">
        <v>230</v>
      </c>
      <c r="D44" s="53">
        <v>43558</v>
      </c>
      <c r="E44" s="54">
        <f t="shared" ca="1" si="0"/>
        <v>1779</v>
      </c>
    </row>
    <row r="45" spans="3:6" ht="17.25">
      <c r="C45" s="55" t="s">
        <v>33</v>
      </c>
      <c r="D45" s="53">
        <v>43571</v>
      </c>
      <c r="E45" s="54">
        <f t="shared" ca="1" si="0"/>
        <v>1766</v>
      </c>
    </row>
    <row r="46" spans="3:6" ht="17.25">
      <c r="C46" s="55" t="s">
        <v>106</v>
      </c>
      <c r="D46" s="53">
        <v>43576</v>
      </c>
      <c r="E46" s="54">
        <f t="shared" ca="1" si="0"/>
        <v>1761</v>
      </c>
    </row>
    <row r="47" spans="3:6" ht="17.25">
      <c r="C47" s="55" t="s">
        <v>191</v>
      </c>
      <c r="D47" s="53">
        <v>43592</v>
      </c>
      <c r="E47" s="54">
        <f t="shared" ca="1" si="0"/>
        <v>1745</v>
      </c>
    </row>
    <row r="48" spans="3:6" ht="17.25">
      <c r="C48" s="55" t="s">
        <v>141</v>
      </c>
      <c r="D48" s="53">
        <v>43594</v>
      </c>
      <c r="E48" s="54">
        <f t="shared" ca="1" si="0"/>
        <v>1743</v>
      </c>
    </row>
    <row r="49" spans="3:5" ht="17.25">
      <c r="C49" s="55" t="s">
        <v>233</v>
      </c>
      <c r="D49" s="299">
        <v>43598</v>
      </c>
      <c r="E49" s="54">
        <f t="shared" ca="1" si="0"/>
        <v>1739</v>
      </c>
    </row>
    <row r="50" spans="3:5" ht="17.25">
      <c r="C50" s="55" t="s">
        <v>89</v>
      </c>
      <c r="D50" s="53">
        <v>43608</v>
      </c>
      <c r="E50" s="54">
        <f t="shared" ca="1" si="0"/>
        <v>1729</v>
      </c>
    </row>
    <row r="51" spans="3:5" ht="17.25">
      <c r="C51" s="55" t="s">
        <v>197</v>
      </c>
      <c r="D51" s="53">
        <v>43612</v>
      </c>
      <c r="E51" s="54">
        <f t="shared" ca="1" si="0"/>
        <v>1725</v>
      </c>
    </row>
    <row r="52" spans="3:5" ht="17.25">
      <c r="C52" s="55" t="s">
        <v>39</v>
      </c>
      <c r="D52" s="53">
        <v>43614</v>
      </c>
      <c r="E52" s="54">
        <f t="shared" ca="1" si="0"/>
        <v>1723</v>
      </c>
    </row>
    <row r="53" spans="3:5" ht="17.25">
      <c r="C53" s="55" t="s">
        <v>31</v>
      </c>
      <c r="D53" s="53">
        <v>43622</v>
      </c>
      <c r="E53" s="54">
        <f t="shared" ca="1" si="0"/>
        <v>1715</v>
      </c>
    </row>
    <row r="54" spans="3:5" ht="17.25">
      <c r="C54" s="55" t="s">
        <v>108</v>
      </c>
      <c r="D54" s="53">
        <v>43651</v>
      </c>
      <c r="E54" s="54">
        <f t="shared" ca="1" si="0"/>
        <v>1686</v>
      </c>
    </row>
    <row r="55" spans="3:5" ht="17.25">
      <c r="C55" s="55" t="s">
        <v>164</v>
      </c>
      <c r="D55" s="56">
        <v>43657</v>
      </c>
      <c r="E55" s="54">
        <f t="shared" ca="1" si="0"/>
        <v>1680</v>
      </c>
    </row>
    <row r="56" spans="3:5" ht="17.25">
      <c r="C56" s="55" t="s">
        <v>16</v>
      </c>
      <c r="D56" s="53">
        <v>43658</v>
      </c>
      <c r="E56" s="54">
        <f t="shared" ca="1" si="0"/>
        <v>1679</v>
      </c>
    </row>
    <row r="57" spans="3:5" ht="17.25">
      <c r="C57" s="55" t="s">
        <v>200</v>
      </c>
      <c r="D57" s="53">
        <v>43662</v>
      </c>
      <c r="E57" s="54">
        <f t="shared" ca="1" si="0"/>
        <v>1675</v>
      </c>
    </row>
    <row r="58" spans="3:5" ht="17.25">
      <c r="C58" s="55" t="s">
        <v>76</v>
      </c>
      <c r="D58" s="53">
        <v>43663</v>
      </c>
      <c r="E58" s="54">
        <f t="shared" ca="1" si="0"/>
        <v>1674</v>
      </c>
    </row>
    <row r="59" spans="3:5" ht="17.25">
      <c r="C59" s="55" t="s">
        <v>51</v>
      </c>
      <c r="D59" s="53">
        <v>43670</v>
      </c>
      <c r="E59" s="54">
        <f t="shared" ca="1" si="0"/>
        <v>1667</v>
      </c>
    </row>
    <row r="60" spans="3:5" ht="17.25">
      <c r="C60" s="55" t="s">
        <v>198</v>
      </c>
      <c r="D60" s="53">
        <v>43688</v>
      </c>
      <c r="E60" s="54">
        <f t="shared" ca="1" si="0"/>
        <v>1649</v>
      </c>
    </row>
    <row r="61" spans="3:5" ht="17.25">
      <c r="C61" s="55" t="s">
        <v>50</v>
      </c>
      <c r="D61" s="53">
        <v>43712</v>
      </c>
      <c r="E61" s="54">
        <f t="shared" ca="1" si="0"/>
        <v>1625</v>
      </c>
    </row>
    <row r="62" spans="3:5" ht="17.25">
      <c r="C62" s="55" t="s">
        <v>40</v>
      </c>
      <c r="D62" s="300">
        <v>43723</v>
      </c>
      <c r="E62" s="54">
        <f t="shared" ca="1" si="0"/>
        <v>1614</v>
      </c>
    </row>
    <row r="63" spans="3:5" ht="17.25">
      <c r="C63" s="55" t="s">
        <v>75</v>
      </c>
      <c r="D63" s="53">
        <v>43728</v>
      </c>
      <c r="E63" s="54">
        <f t="shared" ca="1" si="0"/>
        <v>1609</v>
      </c>
    </row>
    <row r="64" spans="3:5" ht="17.25">
      <c r="C64" s="55" t="s">
        <v>241</v>
      </c>
      <c r="D64" s="53">
        <v>43728</v>
      </c>
      <c r="E64" s="54">
        <f t="shared" ca="1" si="0"/>
        <v>1609</v>
      </c>
    </row>
    <row r="65" spans="3:5" ht="17.25">
      <c r="C65" s="55" t="s">
        <v>145</v>
      </c>
      <c r="D65" s="53">
        <v>43730</v>
      </c>
      <c r="E65" s="54">
        <f t="shared" ca="1" si="0"/>
        <v>1607</v>
      </c>
    </row>
    <row r="66" spans="3:5" ht="17.25">
      <c r="C66" s="55" t="s">
        <v>29</v>
      </c>
      <c r="D66" s="53">
        <v>43736</v>
      </c>
      <c r="E66" s="54">
        <f t="shared" ca="1" si="0"/>
        <v>1601</v>
      </c>
    </row>
    <row r="67" spans="3:5" ht="17.25">
      <c r="C67" s="55" t="s">
        <v>305</v>
      </c>
      <c r="D67" s="53">
        <v>43763</v>
      </c>
      <c r="E67" s="54">
        <f t="shared" ca="1" si="0"/>
        <v>1574</v>
      </c>
    </row>
    <row r="68" spans="3:5" ht="17.25">
      <c r="C68" s="55" t="s">
        <v>37</v>
      </c>
      <c r="D68" s="53">
        <v>43764</v>
      </c>
      <c r="E68" s="54">
        <f t="shared" ca="1" si="0"/>
        <v>1573</v>
      </c>
    </row>
    <row r="69" spans="3:5" ht="17.25">
      <c r="C69" s="55" t="s">
        <v>98</v>
      </c>
      <c r="D69" s="53">
        <v>43765</v>
      </c>
      <c r="E69" s="54">
        <f t="shared" ca="1" si="0"/>
        <v>1572</v>
      </c>
    </row>
    <row r="70" spans="3:5" ht="17.25">
      <c r="C70" s="55" t="s">
        <v>22</v>
      </c>
      <c r="D70" s="53">
        <v>43792</v>
      </c>
      <c r="E70" s="54">
        <f t="shared" ref="E70:E133" ca="1" si="1">+$B$2-D70</f>
        <v>1545</v>
      </c>
    </row>
    <row r="71" spans="3:5" ht="17.25">
      <c r="C71" s="55" t="s">
        <v>7</v>
      </c>
      <c r="D71" s="53">
        <v>43811</v>
      </c>
      <c r="E71" s="54">
        <f t="shared" ca="1" si="1"/>
        <v>1526</v>
      </c>
    </row>
    <row r="72" spans="3:5" ht="17.25">
      <c r="C72" s="55" t="s">
        <v>77</v>
      </c>
      <c r="D72" s="53">
        <v>43822</v>
      </c>
      <c r="E72" s="54">
        <f t="shared" ca="1" si="1"/>
        <v>1515</v>
      </c>
    </row>
    <row r="73" spans="3:5" ht="17.25">
      <c r="C73" s="55" t="s">
        <v>88</v>
      </c>
      <c r="D73" s="53">
        <v>43824</v>
      </c>
      <c r="E73" s="54">
        <f t="shared" ca="1" si="1"/>
        <v>1513</v>
      </c>
    </row>
    <row r="74" spans="3:5" ht="17.25">
      <c r="C74" s="55" t="s">
        <v>71</v>
      </c>
      <c r="D74" s="53">
        <v>43846</v>
      </c>
      <c r="E74" s="54">
        <f t="shared" ca="1" si="1"/>
        <v>1491</v>
      </c>
    </row>
    <row r="75" spans="3:5" ht="17.25">
      <c r="C75" s="55" t="s">
        <v>149</v>
      </c>
      <c r="D75" s="53">
        <v>43851</v>
      </c>
      <c r="E75" s="54">
        <f t="shared" ca="1" si="1"/>
        <v>1486</v>
      </c>
    </row>
    <row r="76" spans="3:5" ht="17.25">
      <c r="C76" s="55" t="s">
        <v>72</v>
      </c>
      <c r="D76" s="53">
        <v>43854</v>
      </c>
      <c r="E76" s="54">
        <f t="shared" ca="1" si="1"/>
        <v>1483</v>
      </c>
    </row>
    <row r="77" spans="3:5" ht="17.25">
      <c r="C77" s="55" t="s">
        <v>152</v>
      </c>
      <c r="D77" s="53">
        <v>43870</v>
      </c>
      <c r="E77" s="54">
        <f t="shared" ca="1" si="1"/>
        <v>1467</v>
      </c>
    </row>
    <row r="78" spans="3:5" ht="17.25">
      <c r="C78" s="55" t="s">
        <v>172</v>
      </c>
      <c r="D78" s="53">
        <v>43871</v>
      </c>
      <c r="E78" s="54">
        <f t="shared" ca="1" si="1"/>
        <v>1466</v>
      </c>
    </row>
    <row r="79" spans="3:5" ht="17.25">
      <c r="C79" s="55" t="s">
        <v>42</v>
      </c>
      <c r="D79" s="53">
        <v>43874</v>
      </c>
      <c r="E79" s="54">
        <f t="shared" ca="1" si="1"/>
        <v>1463</v>
      </c>
    </row>
    <row r="80" spans="3:5" ht="17.25">
      <c r="C80" s="55" t="s">
        <v>144</v>
      </c>
      <c r="D80" s="53">
        <v>43882</v>
      </c>
      <c r="E80" s="54">
        <f t="shared" ca="1" si="1"/>
        <v>1455</v>
      </c>
    </row>
    <row r="81" spans="3:5" ht="17.25">
      <c r="C81" s="55" t="s">
        <v>227</v>
      </c>
      <c r="D81" s="53">
        <v>43899</v>
      </c>
      <c r="E81" s="54">
        <f t="shared" ca="1" si="1"/>
        <v>1438</v>
      </c>
    </row>
    <row r="82" spans="3:5" ht="17.25">
      <c r="C82" s="55" t="s">
        <v>148</v>
      </c>
      <c r="D82" s="53">
        <v>43900</v>
      </c>
      <c r="E82" s="54">
        <f t="shared" ca="1" si="1"/>
        <v>1437</v>
      </c>
    </row>
    <row r="83" spans="3:5" ht="17.25">
      <c r="C83" s="55" t="s">
        <v>84</v>
      </c>
      <c r="D83" s="53">
        <v>43909</v>
      </c>
      <c r="E83" s="54">
        <f t="shared" ca="1" si="1"/>
        <v>1428</v>
      </c>
    </row>
    <row r="84" spans="3:5" ht="17.25">
      <c r="C84" s="55" t="s">
        <v>60</v>
      </c>
      <c r="D84" s="53">
        <v>43955</v>
      </c>
      <c r="E84" s="54">
        <f t="shared" ca="1" si="1"/>
        <v>1382</v>
      </c>
    </row>
    <row r="85" spans="3:5" ht="17.25">
      <c r="C85" s="55" t="s">
        <v>83</v>
      </c>
      <c r="D85" s="53">
        <v>43964</v>
      </c>
      <c r="E85" s="54">
        <f t="shared" ca="1" si="1"/>
        <v>1373</v>
      </c>
    </row>
    <row r="86" spans="3:5" ht="17.25">
      <c r="C86" s="55" t="s">
        <v>188</v>
      </c>
      <c r="D86" s="53">
        <v>43969</v>
      </c>
      <c r="E86" s="54">
        <f t="shared" ca="1" si="1"/>
        <v>1368</v>
      </c>
    </row>
    <row r="87" spans="3:5" ht="17.25">
      <c r="C87" s="55" t="s">
        <v>309</v>
      </c>
      <c r="D87" s="53">
        <v>43981</v>
      </c>
      <c r="E87" s="54">
        <f t="shared" ca="1" si="1"/>
        <v>1356</v>
      </c>
    </row>
    <row r="88" spans="3:5" ht="17.25">
      <c r="C88" s="55" t="s">
        <v>137</v>
      </c>
      <c r="D88" s="53">
        <v>43992</v>
      </c>
      <c r="E88" s="54">
        <f t="shared" ca="1" si="1"/>
        <v>1345</v>
      </c>
    </row>
    <row r="89" spans="3:5" ht="17.25">
      <c r="C89" s="55" t="s">
        <v>81</v>
      </c>
      <c r="D89" s="53">
        <v>44008</v>
      </c>
      <c r="E89" s="54">
        <f t="shared" ca="1" si="1"/>
        <v>1329</v>
      </c>
    </row>
    <row r="90" spans="3:5" ht="17.25">
      <c r="C90" s="55" t="s">
        <v>226</v>
      </c>
      <c r="D90" s="53">
        <v>44019</v>
      </c>
      <c r="E90" s="54">
        <f t="shared" ca="1" si="1"/>
        <v>1318</v>
      </c>
    </row>
    <row r="91" spans="3:5" ht="17.25">
      <c r="C91" s="55" t="s">
        <v>222</v>
      </c>
      <c r="D91" s="56">
        <v>44036</v>
      </c>
      <c r="E91" s="54">
        <f t="shared" ca="1" si="1"/>
        <v>1301</v>
      </c>
    </row>
    <row r="92" spans="3:5" ht="17.25">
      <c r="C92" s="55" t="s">
        <v>49</v>
      </c>
      <c r="D92" s="53">
        <v>44085</v>
      </c>
      <c r="E92" s="54">
        <f t="shared" ca="1" si="1"/>
        <v>1252</v>
      </c>
    </row>
    <row r="93" spans="3:5" ht="17.25">
      <c r="C93" s="55" t="s">
        <v>279</v>
      </c>
      <c r="D93" s="53">
        <v>44095</v>
      </c>
      <c r="E93" s="54">
        <f t="shared" ca="1" si="1"/>
        <v>1242</v>
      </c>
    </row>
    <row r="94" spans="3:5" ht="17.25">
      <c r="C94" s="55" t="s">
        <v>105</v>
      </c>
      <c r="D94" s="53">
        <v>44119</v>
      </c>
      <c r="E94" s="54">
        <f t="shared" ca="1" si="1"/>
        <v>1218</v>
      </c>
    </row>
    <row r="95" spans="3:5" ht="17.25">
      <c r="C95" s="55" t="s">
        <v>231</v>
      </c>
      <c r="D95" s="53">
        <v>44130</v>
      </c>
      <c r="E95" s="54">
        <f t="shared" ca="1" si="1"/>
        <v>1207</v>
      </c>
    </row>
    <row r="96" spans="3:5" ht="17.25">
      <c r="C96" s="55" t="s">
        <v>181</v>
      </c>
      <c r="D96" s="53">
        <v>44137</v>
      </c>
      <c r="E96" s="54">
        <f t="shared" ca="1" si="1"/>
        <v>1200</v>
      </c>
    </row>
    <row r="97" spans="3:5" ht="17.25">
      <c r="C97" s="55" t="s">
        <v>299</v>
      </c>
      <c r="D97" s="53">
        <v>44179</v>
      </c>
      <c r="E97" s="54">
        <f t="shared" ca="1" si="1"/>
        <v>1158</v>
      </c>
    </row>
    <row r="98" spans="3:5" ht="17.25">
      <c r="C98" s="55" t="s">
        <v>221</v>
      </c>
      <c r="D98" s="56">
        <v>44180</v>
      </c>
      <c r="E98" s="54">
        <f t="shared" ca="1" si="1"/>
        <v>1157</v>
      </c>
    </row>
    <row r="99" spans="3:5" ht="17.25">
      <c r="C99" s="55" t="s">
        <v>109</v>
      </c>
      <c r="D99" s="53">
        <v>44181</v>
      </c>
      <c r="E99" s="54">
        <f t="shared" ca="1" si="1"/>
        <v>1156</v>
      </c>
    </row>
    <row r="100" spans="3:5" ht="17.25">
      <c r="C100" s="55" t="s">
        <v>183</v>
      </c>
      <c r="D100" s="53">
        <v>44188</v>
      </c>
      <c r="E100" s="54">
        <f t="shared" ca="1" si="1"/>
        <v>1149</v>
      </c>
    </row>
    <row r="101" spans="3:5" ht="17.25">
      <c r="C101" s="55" t="s">
        <v>298</v>
      </c>
      <c r="D101" s="53">
        <v>44192</v>
      </c>
      <c r="E101" s="54">
        <f t="shared" ca="1" si="1"/>
        <v>1145</v>
      </c>
    </row>
    <row r="102" spans="3:5" ht="17.25">
      <c r="C102" s="55" t="s">
        <v>304</v>
      </c>
      <c r="D102" s="53">
        <v>44193</v>
      </c>
      <c r="E102" s="54">
        <f t="shared" ca="1" si="1"/>
        <v>1144</v>
      </c>
    </row>
    <row r="103" spans="3:5" ht="17.25">
      <c r="C103" s="55" t="s">
        <v>178</v>
      </c>
      <c r="D103" s="53">
        <v>44199</v>
      </c>
      <c r="E103" s="54">
        <f t="shared" ca="1" si="1"/>
        <v>1138</v>
      </c>
    </row>
    <row r="104" spans="3:5" ht="17.25">
      <c r="C104" s="55" t="s">
        <v>265</v>
      </c>
      <c r="D104" s="64">
        <v>44215</v>
      </c>
      <c r="E104" s="54">
        <f t="shared" ca="1" si="1"/>
        <v>1122</v>
      </c>
    </row>
    <row r="105" spans="3:5" ht="17.25">
      <c r="C105" s="55" t="s">
        <v>266</v>
      </c>
      <c r="D105" s="64">
        <v>44215</v>
      </c>
      <c r="E105" s="54">
        <f t="shared" ca="1" si="1"/>
        <v>1122</v>
      </c>
    </row>
    <row r="106" spans="3:5" ht="17.25">
      <c r="C106" s="55" t="s">
        <v>277</v>
      </c>
      <c r="D106" s="64">
        <v>44215</v>
      </c>
      <c r="E106" s="54">
        <f t="shared" ca="1" si="1"/>
        <v>1122</v>
      </c>
    </row>
    <row r="107" spans="3:5" ht="17.25">
      <c r="C107" s="55" t="s">
        <v>92</v>
      </c>
      <c r="D107" s="53">
        <v>44227</v>
      </c>
      <c r="E107" s="54">
        <f t="shared" ca="1" si="1"/>
        <v>1110</v>
      </c>
    </row>
    <row r="108" spans="3:5" ht="17.25">
      <c r="C108" s="55" t="s">
        <v>545</v>
      </c>
      <c r="D108" s="53">
        <v>44232</v>
      </c>
      <c r="E108" s="54">
        <f t="shared" ca="1" si="1"/>
        <v>1105</v>
      </c>
    </row>
    <row r="109" spans="3:5" ht="17.25">
      <c r="C109" s="55" t="s">
        <v>546</v>
      </c>
      <c r="D109" s="53">
        <v>44232</v>
      </c>
      <c r="E109" s="54">
        <f t="shared" ca="1" si="1"/>
        <v>1105</v>
      </c>
    </row>
    <row r="110" spans="3:5" ht="17.25">
      <c r="C110" s="55" t="s">
        <v>238</v>
      </c>
      <c r="D110" s="53">
        <v>44234</v>
      </c>
      <c r="E110" s="54">
        <f t="shared" ca="1" si="1"/>
        <v>1103</v>
      </c>
    </row>
    <row r="111" spans="3:5" ht="17.25">
      <c r="C111" s="55" t="s">
        <v>220</v>
      </c>
      <c r="D111" s="56">
        <v>44241</v>
      </c>
      <c r="E111" s="54">
        <f t="shared" ca="1" si="1"/>
        <v>1096</v>
      </c>
    </row>
    <row r="112" spans="3:5" ht="17.25">
      <c r="C112" s="55" t="s">
        <v>590</v>
      </c>
      <c r="D112" s="53">
        <v>44245</v>
      </c>
      <c r="E112" s="54">
        <f t="shared" ca="1" si="1"/>
        <v>1092</v>
      </c>
    </row>
    <row r="113" spans="3:5" ht="17.25">
      <c r="C113" s="55" t="s">
        <v>170</v>
      </c>
      <c r="D113" s="53">
        <v>44254</v>
      </c>
      <c r="E113" s="54">
        <f t="shared" ca="1" si="1"/>
        <v>1083</v>
      </c>
    </row>
    <row r="114" spans="3:5" ht="17.25">
      <c r="C114" s="55" t="s">
        <v>175</v>
      </c>
      <c r="D114" s="53">
        <v>44263</v>
      </c>
      <c r="E114" s="54">
        <f t="shared" ca="1" si="1"/>
        <v>1074</v>
      </c>
    </row>
    <row r="115" spans="3:5" ht="17.25">
      <c r="C115" s="55" t="s">
        <v>600</v>
      </c>
      <c r="D115" s="53">
        <v>44264</v>
      </c>
      <c r="E115" s="54">
        <f t="shared" ca="1" si="1"/>
        <v>1073</v>
      </c>
    </row>
    <row r="116" spans="3:5" ht="17.25">
      <c r="C116" s="55" t="s">
        <v>601</v>
      </c>
      <c r="D116" s="53">
        <v>44266</v>
      </c>
      <c r="E116" s="54">
        <f t="shared" ca="1" si="1"/>
        <v>1071</v>
      </c>
    </row>
    <row r="117" spans="3:5" ht="17.25">
      <c r="C117" s="55" t="s">
        <v>602</v>
      </c>
      <c r="D117" s="53">
        <v>44267</v>
      </c>
      <c r="E117" s="54">
        <f t="shared" ca="1" si="1"/>
        <v>1070</v>
      </c>
    </row>
    <row r="118" spans="3:5" ht="17.25">
      <c r="C118" s="55" t="s">
        <v>608</v>
      </c>
      <c r="D118" s="53">
        <v>44271</v>
      </c>
      <c r="E118" s="54">
        <f t="shared" ca="1" si="1"/>
        <v>1066</v>
      </c>
    </row>
    <row r="119" spans="3:5" ht="17.25">
      <c r="C119" s="55" t="s">
        <v>56</v>
      </c>
      <c r="D119" s="53">
        <v>44286</v>
      </c>
      <c r="E119" s="54">
        <f t="shared" ca="1" si="1"/>
        <v>1051</v>
      </c>
    </row>
    <row r="120" spans="3:5" ht="17.25">
      <c r="C120" s="55" t="s">
        <v>196</v>
      </c>
      <c r="D120" s="53">
        <v>44288</v>
      </c>
      <c r="E120" s="54">
        <f t="shared" ca="1" si="1"/>
        <v>1049</v>
      </c>
    </row>
    <row r="121" spans="3:5" ht="17.25">
      <c r="C121" s="55" t="s">
        <v>8</v>
      </c>
      <c r="D121" s="64">
        <v>44300</v>
      </c>
      <c r="E121" s="54">
        <f t="shared" ca="1" si="1"/>
        <v>1037</v>
      </c>
    </row>
    <row r="122" spans="3:5" ht="17.25">
      <c r="C122" s="55" t="s">
        <v>194</v>
      </c>
      <c r="D122" s="53">
        <v>44307</v>
      </c>
      <c r="E122" s="54">
        <f t="shared" ca="1" si="1"/>
        <v>1030</v>
      </c>
    </row>
    <row r="123" spans="3:5" ht="17.25">
      <c r="C123" s="55" t="s">
        <v>289</v>
      </c>
      <c r="D123" s="53">
        <v>44307</v>
      </c>
      <c r="E123" s="54">
        <f t="shared" ca="1" si="1"/>
        <v>1030</v>
      </c>
    </row>
    <row r="124" spans="3:5" ht="17.25">
      <c r="C124" s="55" t="s">
        <v>632</v>
      </c>
      <c r="D124" s="53">
        <v>44316</v>
      </c>
      <c r="E124" s="54">
        <f t="shared" ca="1" si="1"/>
        <v>1021</v>
      </c>
    </row>
    <row r="125" spans="3:5" ht="17.25">
      <c r="C125" s="55" t="s">
        <v>23</v>
      </c>
      <c r="D125" s="53">
        <v>44319</v>
      </c>
      <c r="E125" s="54">
        <f t="shared" ca="1" si="1"/>
        <v>1018</v>
      </c>
    </row>
    <row r="126" spans="3:5" ht="17.25">
      <c r="C126" s="55" t="s">
        <v>176</v>
      </c>
      <c r="D126" s="53">
        <v>44325</v>
      </c>
      <c r="E126" s="54">
        <f t="shared" ca="1" si="1"/>
        <v>1012</v>
      </c>
    </row>
    <row r="127" spans="3:5" ht="17.25">
      <c r="C127" s="55" t="s">
        <v>285</v>
      </c>
      <c r="D127" s="53">
        <v>44333</v>
      </c>
      <c r="E127" s="54">
        <f t="shared" ca="1" si="1"/>
        <v>1004</v>
      </c>
    </row>
    <row r="128" spans="3:5" ht="17.25">
      <c r="C128" s="55" t="s">
        <v>286</v>
      </c>
      <c r="D128" s="53">
        <v>44333</v>
      </c>
      <c r="E128" s="54">
        <f t="shared" ca="1" si="1"/>
        <v>1004</v>
      </c>
    </row>
    <row r="129" spans="3:5" ht="17.25">
      <c r="C129" s="55" t="s">
        <v>235</v>
      </c>
      <c r="D129" s="53">
        <v>44343</v>
      </c>
      <c r="E129" s="54">
        <f t="shared" ca="1" si="1"/>
        <v>994</v>
      </c>
    </row>
    <row r="130" spans="3:5" ht="17.25">
      <c r="C130" s="55" t="s">
        <v>638</v>
      </c>
      <c r="D130" s="56">
        <v>44364</v>
      </c>
      <c r="E130" s="54">
        <f t="shared" ca="1" si="1"/>
        <v>973</v>
      </c>
    </row>
    <row r="131" spans="3:5" ht="17.25">
      <c r="C131" s="55" t="s">
        <v>162</v>
      </c>
      <c r="D131" s="53">
        <v>44371</v>
      </c>
      <c r="E131" s="54">
        <f t="shared" ca="1" si="1"/>
        <v>966</v>
      </c>
    </row>
    <row r="132" spans="3:5" ht="17.25">
      <c r="C132" s="55" t="s">
        <v>217</v>
      </c>
      <c r="D132" s="64">
        <v>44378</v>
      </c>
      <c r="E132" s="54">
        <f t="shared" ca="1" si="1"/>
        <v>959</v>
      </c>
    </row>
    <row r="133" spans="3:5" ht="17.25">
      <c r="C133" s="55" t="s">
        <v>85</v>
      </c>
      <c r="D133" s="64">
        <v>44388</v>
      </c>
      <c r="E133" s="54">
        <f t="shared" ca="1" si="1"/>
        <v>949</v>
      </c>
    </row>
    <row r="134" spans="3:5" ht="17.25">
      <c r="C134" s="55" t="s">
        <v>155</v>
      </c>
      <c r="D134" s="53">
        <v>44417</v>
      </c>
      <c r="E134" s="54">
        <f t="shared" ref="E134:E197" ca="1" si="2">+$B$2-D134</f>
        <v>920</v>
      </c>
    </row>
    <row r="135" spans="3:5" ht="17.25">
      <c r="C135" s="55" t="s">
        <v>6</v>
      </c>
      <c r="D135" s="53">
        <v>44441</v>
      </c>
      <c r="E135" s="54">
        <f t="shared" ca="1" si="2"/>
        <v>896</v>
      </c>
    </row>
    <row r="136" spans="3:5" ht="17.25">
      <c r="C136" s="55" t="s">
        <v>127</v>
      </c>
      <c r="D136" s="53">
        <v>44443</v>
      </c>
      <c r="E136" s="54">
        <f t="shared" ca="1" si="2"/>
        <v>894</v>
      </c>
    </row>
    <row r="137" spans="3:5" ht="17.25">
      <c r="C137" s="55" t="s">
        <v>282</v>
      </c>
      <c r="D137" s="53">
        <v>44443</v>
      </c>
      <c r="E137" s="54">
        <f t="shared" ca="1" si="2"/>
        <v>894</v>
      </c>
    </row>
    <row r="138" spans="3:5" ht="17.25">
      <c r="C138" s="55" t="s">
        <v>180</v>
      </c>
      <c r="D138" s="53">
        <v>44451</v>
      </c>
      <c r="E138" s="54">
        <f t="shared" ca="1" si="2"/>
        <v>886</v>
      </c>
    </row>
    <row r="139" spans="3:5" ht="17.25">
      <c r="C139" s="55" t="s">
        <v>759</v>
      </c>
      <c r="D139" s="53">
        <v>44466</v>
      </c>
      <c r="E139" s="54">
        <f t="shared" ca="1" si="2"/>
        <v>871</v>
      </c>
    </row>
    <row r="140" spans="3:5" ht="17.25">
      <c r="C140" s="55" t="s">
        <v>760</v>
      </c>
      <c r="D140" s="53">
        <v>44466</v>
      </c>
      <c r="E140" s="54">
        <f t="shared" ca="1" si="2"/>
        <v>871</v>
      </c>
    </row>
    <row r="141" spans="3:5" ht="17.25">
      <c r="C141" s="55" t="s">
        <v>208</v>
      </c>
      <c r="D141" s="64">
        <v>44471</v>
      </c>
      <c r="E141" s="54">
        <f t="shared" ca="1" si="2"/>
        <v>866</v>
      </c>
    </row>
    <row r="142" spans="3:5" ht="17.25">
      <c r="C142" s="55" t="s">
        <v>43</v>
      </c>
      <c r="D142" s="64">
        <v>44478</v>
      </c>
      <c r="E142" s="54">
        <f t="shared" ca="1" si="2"/>
        <v>859</v>
      </c>
    </row>
    <row r="143" spans="3:5" ht="17.25">
      <c r="C143" s="55" t="s">
        <v>641</v>
      </c>
      <c r="D143" s="53">
        <v>44478</v>
      </c>
      <c r="E143" s="54">
        <f t="shared" ca="1" si="2"/>
        <v>859</v>
      </c>
    </row>
    <row r="144" spans="3:5" ht="17.25">
      <c r="C144" s="55" t="s">
        <v>672</v>
      </c>
      <c r="D144" s="64">
        <v>44486</v>
      </c>
      <c r="E144" s="54">
        <f t="shared" ca="1" si="2"/>
        <v>851</v>
      </c>
    </row>
    <row r="145" spans="3:5" ht="17.25">
      <c r="C145" s="55" t="s">
        <v>203</v>
      </c>
      <c r="D145" s="64">
        <v>44495</v>
      </c>
      <c r="E145" s="54">
        <f t="shared" ca="1" si="2"/>
        <v>842</v>
      </c>
    </row>
    <row r="146" spans="3:5" ht="17.25">
      <c r="C146" s="55" t="s">
        <v>674</v>
      </c>
      <c r="D146" s="64">
        <v>44501</v>
      </c>
      <c r="E146" s="54">
        <f t="shared" ca="1" si="2"/>
        <v>836</v>
      </c>
    </row>
    <row r="147" spans="3:5" ht="17.25">
      <c r="C147" s="55" t="s">
        <v>679</v>
      </c>
      <c r="D147" s="64">
        <v>44509</v>
      </c>
      <c r="E147" s="54">
        <f t="shared" ca="1" si="2"/>
        <v>828</v>
      </c>
    </row>
    <row r="148" spans="3:5" ht="17.25">
      <c r="C148" s="55" t="s">
        <v>87</v>
      </c>
      <c r="D148" s="64">
        <v>44510</v>
      </c>
      <c r="E148" s="54">
        <f t="shared" ca="1" si="2"/>
        <v>827</v>
      </c>
    </row>
    <row r="149" spans="3:5" ht="17.25">
      <c r="C149" s="55" t="s">
        <v>681</v>
      </c>
      <c r="D149" s="53">
        <v>44521</v>
      </c>
      <c r="E149" s="54">
        <f t="shared" ca="1" si="2"/>
        <v>816</v>
      </c>
    </row>
    <row r="150" spans="3:5" ht="17.25">
      <c r="C150" s="55" t="s">
        <v>683</v>
      </c>
      <c r="D150" s="53">
        <v>44523</v>
      </c>
      <c r="E150" s="54">
        <f t="shared" ca="1" si="2"/>
        <v>814</v>
      </c>
    </row>
    <row r="151" spans="3:5" ht="17.25">
      <c r="C151" s="55" t="s">
        <v>308</v>
      </c>
      <c r="D151" s="64">
        <v>44532</v>
      </c>
      <c r="E151" s="54">
        <f t="shared" ca="1" si="2"/>
        <v>805</v>
      </c>
    </row>
    <row r="152" spans="3:5" ht="17.25">
      <c r="C152" s="55" t="s">
        <v>150</v>
      </c>
      <c r="D152" s="64">
        <v>44539</v>
      </c>
      <c r="E152" s="54">
        <f t="shared" ca="1" si="2"/>
        <v>798</v>
      </c>
    </row>
    <row r="153" spans="3:5" ht="17.25">
      <c r="C153" s="55" t="s">
        <v>708</v>
      </c>
      <c r="D153" s="64">
        <v>44544</v>
      </c>
      <c r="E153" s="54">
        <f t="shared" ca="1" si="2"/>
        <v>793</v>
      </c>
    </row>
    <row r="154" spans="3:5" ht="17.25">
      <c r="C154" s="55" t="s">
        <v>119</v>
      </c>
      <c r="D154" s="64">
        <v>44546</v>
      </c>
      <c r="E154" s="54">
        <f t="shared" ca="1" si="2"/>
        <v>791</v>
      </c>
    </row>
    <row r="155" spans="3:5" ht="17.25">
      <c r="C155" s="55" t="s">
        <v>711</v>
      </c>
      <c r="D155" s="64">
        <v>44546</v>
      </c>
      <c r="E155" s="54">
        <f t="shared" ca="1" si="2"/>
        <v>791</v>
      </c>
    </row>
    <row r="156" spans="3:5" ht="17.25">
      <c r="C156" s="55" t="s">
        <v>199</v>
      </c>
      <c r="D156" s="64">
        <v>44550</v>
      </c>
      <c r="E156" s="54">
        <f t="shared" ca="1" si="2"/>
        <v>787</v>
      </c>
    </row>
    <row r="157" spans="3:5" ht="17.25">
      <c r="C157" s="55" t="s">
        <v>291</v>
      </c>
      <c r="D157" s="64">
        <v>44550</v>
      </c>
      <c r="E157" s="54">
        <f t="shared" ca="1" si="2"/>
        <v>787</v>
      </c>
    </row>
    <row r="158" spans="3:5" ht="17.25">
      <c r="C158" s="55" t="s">
        <v>701</v>
      </c>
      <c r="D158" s="64">
        <v>44557</v>
      </c>
      <c r="E158" s="54">
        <f t="shared" ca="1" si="2"/>
        <v>780</v>
      </c>
    </row>
    <row r="159" spans="3:5" ht="17.25">
      <c r="C159" s="55" t="s">
        <v>709</v>
      </c>
      <c r="D159" s="75">
        <v>44559</v>
      </c>
      <c r="E159" s="54">
        <f t="shared" ca="1" si="2"/>
        <v>778</v>
      </c>
    </row>
    <row r="160" spans="3:5" ht="17.25">
      <c r="C160" s="55" t="s">
        <v>706</v>
      </c>
      <c r="D160" s="64">
        <v>44564</v>
      </c>
      <c r="E160" s="54">
        <f t="shared" ca="1" si="2"/>
        <v>773</v>
      </c>
    </row>
    <row r="161" spans="3:5" ht="17.25">
      <c r="C161" s="55" t="s">
        <v>97</v>
      </c>
      <c r="D161" s="64">
        <v>44570</v>
      </c>
      <c r="E161" s="54">
        <f t="shared" ca="1" si="2"/>
        <v>767</v>
      </c>
    </row>
    <row r="162" spans="3:5" ht="17.25">
      <c r="C162" s="55" t="s">
        <v>171</v>
      </c>
      <c r="D162" s="64">
        <v>44577</v>
      </c>
      <c r="E162" s="54">
        <f t="shared" ca="1" si="2"/>
        <v>760</v>
      </c>
    </row>
    <row r="163" spans="3:5" ht="17.25">
      <c r="C163" s="55" t="s">
        <v>713</v>
      </c>
      <c r="D163" s="56">
        <v>44578</v>
      </c>
      <c r="E163" s="54">
        <f t="shared" ca="1" si="2"/>
        <v>759</v>
      </c>
    </row>
    <row r="164" spans="3:5" ht="17.25">
      <c r="C164" s="55" t="s">
        <v>218</v>
      </c>
      <c r="D164" s="56">
        <v>44578</v>
      </c>
      <c r="E164" s="54">
        <f t="shared" ca="1" si="2"/>
        <v>759</v>
      </c>
    </row>
    <row r="165" spans="3:5" ht="17.25">
      <c r="C165" s="55" t="s">
        <v>310</v>
      </c>
      <c r="D165" s="64">
        <v>44598</v>
      </c>
      <c r="E165" s="54">
        <f t="shared" ca="1" si="2"/>
        <v>739</v>
      </c>
    </row>
    <row r="166" spans="3:5" ht="17.25">
      <c r="C166" s="55" t="s">
        <v>712</v>
      </c>
      <c r="D166" s="64">
        <v>44598</v>
      </c>
      <c r="E166" s="54">
        <f t="shared" ca="1" si="2"/>
        <v>739</v>
      </c>
    </row>
    <row r="167" spans="3:5" ht="17.25">
      <c r="C167" s="55" t="s">
        <v>165</v>
      </c>
      <c r="D167" s="64">
        <v>44602</v>
      </c>
      <c r="E167" s="54">
        <f t="shared" ca="1" si="2"/>
        <v>735</v>
      </c>
    </row>
    <row r="168" spans="3:5" ht="17.25">
      <c r="C168" s="55" t="s">
        <v>45</v>
      </c>
      <c r="D168" s="64">
        <v>44605</v>
      </c>
      <c r="E168" s="54">
        <f t="shared" ca="1" si="2"/>
        <v>732</v>
      </c>
    </row>
    <row r="169" spans="3:5" ht="17.25">
      <c r="C169" s="55" t="s">
        <v>707</v>
      </c>
      <c r="D169" s="64">
        <v>44607</v>
      </c>
      <c r="E169" s="54">
        <f t="shared" ca="1" si="2"/>
        <v>730</v>
      </c>
    </row>
    <row r="170" spans="3:5" ht="17.25">
      <c r="C170" s="55" t="s">
        <v>15</v>
      </c>
      <c r="D170" s="64">
        <v>44611</v>
      </c>
      <c r="E170" s="54">
        <f t="shared" ca="1" si="2"/>
        <v>726</v>
      </c>
    </row>
    <row r="171" spans="3:5" ht="17.25">
      <c r="C171" s="55" t="s">
        <v>633</v>
      </c>
      <c r="D171" s="64">
        <v>44611</v>
      </c>
      <c r="E171" s="54">
        <f t="shared" ca="1" si="2"/>
        <v>726</v>
      </c>
    </row>
    <row r="172" spans="3:5" ht="17.25">
      <c r="C172" s="55" t="s">
        <v>312</v>
      </c>
      <c r="D172" s="64">
        <v>44614</v>
      </c>
      <c r="E172" s="54">
        <f t="shared" ca="1" si="2"/>
        <v>723</v>
      </c>
    </row>
    <row r="173" spans="3:5" ht="17.25">
      <c r="C173" s="55" t="s">
        <v>114</v>
      </c>
      <c r="D173" s="64">
        <v>44615</v>
      </c>
      <c r="E173" s="54">
        <f t="shared" ca="1" si="2"/>
        <v>722</v>
      </c>
    </row>
    <row r="174" spans="3:5" ht="17.25">
      <c r="C174" s="55" t="s">
        <v>710</v>
      </c>
      <c r="D174" s="64">
        <v>44621</v>
      </c>
      <c r="E174" s="54">
        <f t="shared" ca="1" si="2"/>
        <v>716</v>
      </c>
    </row>
    <row r="175" spans="3:5" ht="17.25">
      <c r="C175" s="55" t="s">
        <v>122</v>
      </c>
      <c r="D175" s="64">
        <v>44626</v>
      </c>
      <c r="E175" s="54">
        <f t="shared" ca="1" si="2"/>
        <v>711</v>
      </c>
    </row>
    <row r="176" spans="3:5" ht="17.25">
      <c r="C176" s="55" t="s">
        <v>193</v>
      </c>
      <c r="D176" s="64">
        <v>44631</v>
      </c>
      <c r="E176" s="54">
        <f t="shared" ca="1" si="2"/>
        <v>706</v>
      </c>
    </row>
    <row r="177" spans="3:5" ht="17.25">
      <c r="C177" s="55" t="s">
        <v>715</v>
      </c>
      <c r="D177" s="64">
        <v>44631</v>
      </c>
      <c r="E177" s="54">
        <f t="shared" ca="1" si="2"/>
        <v>706</v>
      </c>
    </row>
    <row r="178" spans="3:5" ht="17.25">
      <c r="C178" s="55" t="s">
        <v>146</v>
      </c>
      <c r="D178" s="64">
        <v>44641</v>
      </c>
      <c r="E178" s="54">
        <f t="shared" ca="1" si="2"/>
        <v>696</v>
      </c>
    </row>
    <row r="179" spans="3:5" ht="17.25">
      <c r="C179" s="55" t="s">
        <v>74</v>
      </c>
      <c r="D179" s="64">
        <v>44644</v>
      </c>
      <c r="E179" s="54">
        <f t="shared" ca="1" si="2"/>
        <v>693</v>
      </c>
    </row>
    <row r="180" spans="3:5" ht="17.25">
      <c r="C180" s="55" t="s">
        <v>232</v>
      </c>
      <c r="D180" s="64">
        <v>44647</v>
      </c>
      <c r="E180" s="54">
        <f t="shared" ca="1" si="2"/>
        <v>690</v>
      </c>
    </row>
    <row r="181" spans="3:5" ht="17.25">
      <c r="C181" s="55" t="s">
        <v>18</v>
      </c>
      <c r="D181" s="64">
        <v>44650</v>
      </c>
      <c r="E181" s="54">
        <f t="shared" ca="1" si="2"/>
        <v>687</v>
      </c>
    </row>
    <row r="182" spans="3:5" ht="17.25">
      <c r="C182" s="55" t="s">
        <v>734</v>
      </c>
      <c r="D182" s="64">
        <v>44650</v>
      </c>
      <c r="E182" s="54">
        <f t="shared" ca="1" si="2"/>
        <v>687</v>
      </c>
    </row>
    <row r="183" spans="3:5" ht="17.25">
      <c r="C183" s="55" t="s">
        <v>179</v>
      </c>
      <c r="D183" s="64">
        <v>44656</v>
      </c>
      <c r="E183" s="54">
        <f t="shared" ca="1" si="2"/>
        <v>681</v>
      </c>
    </row>
    <row r="184" spans="3:5" ht="17.25">
      <c r="C184" s="55" t="s">
        <v>78</v>
      </c>
      <c r="D184" s="64">
        <v>44658</v>
      </c>
      <c r="E184" s="54">
        <f t="shared" ca="1" si="2"/>
        <v>679</v>
      </c>
    </row>
    <row r="185" spans="3:5" ht="17.25">
      <c r="C185" s="55" t="s">
        <v>156</v>
      </c>
      <c r="D185" s="64">
        <v>44659</v>
      </c>
      <c r="E185" s="54">
        <f t="shared" ca="1" si="2"/>
        <v>678</v>
      </c>
    </row>
    <row r="186" spans="3:5" ht="17.25">
      <c r="C186" s="55" t="s">
        <v>738</v>
      </c>
      <c r="D186" s="64">
        <v>44662</v>
      </c>
      <c r="E186" s="54">
        <f t="shared" ca="1" si="2"/>
        <v>675</v>
      </c>
    </row>
    <row r="187" spans="3:5" ht="17.25">
      <c r="C187" s="55" t="s">
        <v>742</v>
      </c>
      <c r="D187" s="64">
        <v>44667</v>
      </c>
      <c r="E187" s="54">
        <f t="shared" ca="1" si="2"/>
        <v>670</v>
      </c>
    </row>
    <row r="188" spans="3:5" ht="17.25">
      <c r="C188" s="55" t="s">
        <v>748</v>
      </c>
      <c r="D188" s="64">
        <v>44676</v>
      </c>
      <c r="E188" s="54">
        <f t="shared" ca="1" si="2"/>
        <v>661</v>
      </c>
    </row>
    <row r="189" spans="3:5" ht="17.25">
      <c r="C189" s="55" t="s">
        <v>749</v>
      </c>
      <c r="D189" s="64">
        <v>44678</v>
      </c>
      <c r="E189" s="54">
        <f t="shared" ca="1" si="2"/>
        <v>659</v>
      </c>
    </row>
    <row r="190" spans="3:5" ht="17.25">
      <c r="C190" s="55" t="s">
        <v>750</v>
      </c>
      <c r="D190" s="64">
        <v>44678</v>
      </c>
      <c r="E190" s="54">
        <f t="shared" ca="1" si="2"/>
        <v>659</v>
      </c>
    </row>
    <row r="191" spans="3:5" ht="17.25">
      <c r="C191" s="55" t="s">
        <v>47</v>
      </c>
      <c r="D191" s="64">
        <v>44682</v>
      </c>
      <c r="E191" s="54">
        <f t="shared" ca="1" si="2"/>
        <v>655</v>
      </c>
    </row>
    <row r="192" spans="3:5" ht="17.25">
      <c r="C192" s="55" t="s">
        <v>939</v>
      </c>
      <c r="D192" s="64">
        <v>44687</v>
      </c>
      <c r="E192" s="54">
        <f t="shared" ca="1" si="2"/>
        <v>650</v>
      </c>
    </row>
    <row r="193" spans="3:5" ht="17.25">
      <c r="C193" s="55" t="s">
        <v>128</v>
      </c>
      <c r="D193" s="64">
        <v>44687</v>
      </c>
      <c r="E193" s="54">
        <f t="shared" ca="1" si="2"/>
        <v>650</v>
      </c>
    </row>
    <row r="194" spans="3:5" ht="17.25">
      <c r="C194" s="55" t="s">
        <v>79</v>
      </c>
      <c r="D194" s="64">
        <v>44690</v>
      </c>
      <c r="E194" s="54">
        <f t="shared" ca="1" si="2"/>
        <v>647</v>
      </c>
    </row>
    <row r="195" spans="3:5" ht="17.25">
      <c r="C195" s="55" t="s">
        <v>138</v>
      </c>
      <c r="D195" s="64">
        <v>44693</v>
      </c>
      <c r="E195" s="54">
        <f t="shared" ca="1" si="2"/>
        <v>644</v>
      </c>
    </row>
    <row r="196" spans="3:5" ht="17.25">
      <c r="C196" s="55" t="s">
        <v>757</v>
      </c>
      <c r="D196" s="64">
        <v>44693</v>
      </c>
      <c r="E196" s="54">
        <f t="shared" ca="1" si="2"/>
        <v>644</v>
      </c>
    </row>
    <row r="197" spans="3:5" ht="17.25">
      <c r="C197" s="55" t="s">
        <v>201</v>
      </c>
      <c r="D197" s="64">
        <v>44693</v>
      </c>
      <c r="E197" s="54">
        <f t="shared" ca="1" si="2"/>
        <v>644</v>
      </c>
    </row>
    <row r="198" spans="3:5" ht="17.25">
      <c r="C198" s="55" t="s">
        <v>103</v>
      </c>
      <c r="D198" s="64">
        <v>44703</v>
      </c>
      <c r="E198" s="54">
        <f t="shared" ref="E198:E261" ca="1" si="3">+$B$2-D198</f>
        <v>634</v>
      </c>
    </row>
    <row r="199" spans="3:5" ht="17.25">
      <c r="C199" s="55" t="s">
        <v>134</v>
      </c>
      <c r="D199" s="64">
        <v>44709</v>
      </c>
      <c r="E199" s="54">
        <f t="shared" ca="1" si="3"/>
        <v>628</v>
      </c>
    </row>
    <row r="200" spans="3:5" ht="17.25">
      <c r="C200" s="55" t="s">
        <v>101</v>
      </c>
      <c r="D200" s="302">
        <v>44711</v>
      </c>
      <c r="E200" s="54">
        <f t="shared" ca="1" si="3"/>
        <v>626</v>
      </c>
    </row>
    <row r="201" spans="3:5" ht="17.25">
      <c r="C201" s="55" t="s">
        <v>767</v>
      </c>
      <c r="D201" s="64">
        <v>44716</v>
      </c>
      <c r="E201" s="54">
        <f t="shared" ca="1" si="3"/>
        <v>621</v>
      </c>
    </row>
    <row r="202" spans="3:5" ht="17.25">
      <c r="C202" s="55" t="s">
        <v>768</v>
      </c>
      <c r="D202" s="64">
        <v>44716</v>
      </c>
      <c r="E202" s="54">
        <f t="shared" ca="1" si="3"/>
        <v>621</v>
      </c>
    </row>
    <row r="203" spans="3:5" ht="17.25">
      <c r="C203" s="55" t="s">
        <v>28</v>
      </c>
      <c r="D203" s="64">
        <v>44724</v>
      </c>
      <c r="E203" s="54">
        <f t="shared" ca="1" si="3"/>
        <v>613</v>
      </c>
    </row>
    <row r="204" spans="3:5" ht="17.25">
      <c r="C204" s="55" t="s">
        <v>133</v>
      </c>
      <c r="D204" s="53">
        <v>44726</v>
      </c>
      <c r="E204" s="54">
        <f t="shared" ca="1" si="3"/>
        <v>611</v>
      </c>
    </row>
    <row r="205" spans="3:5" ht="17.25">
      <c r="C205" s="55" t="s">
        <v>770</v>
      </c>
      <c r="D205" s="53">
        <v>44726</v>
      </c>
      <c r="E205" s="54">
        <f t="shared" ca="1" si="3"/>
        <v>611</v>
      </c>
    </row>
    <row r="206" spans="3:5" ht="17.25">
      <c r="C206" s="55" t="s">
        <v>225</v>
      </c>
      <c r="D206" s="64">
        <v>44745</v>
      </c>
      <c r="E206" s="54">
        <f t="shared" ca="1" si="3"/>
        <v>592</v>
      </c>
    </row>
    <row r="207" spans="3:5" ht="17.25">
      <c r="C207" s="55" t="s">
        <v>297</v>
      </c>
      <c r="D207" s="64">
        <v>44754</v>
      </c>
      <c r="E207" s="54">
        <f t="shared" ca="1" si="3"/>
        <v>583</v>
      </c>
    </row>
    <row r="208" spans="3:5" ht="17.25">
      <c r="C208" s="55" t="s">
        <v>112</v>
      </c>
      <c r="D208" s="64">
        <v>44755</v>
      </c>
      <c r="E208" s="54">
        <f t="shared" ca="1" si="3"/>
        <v>582</v>
      </c>
    </row>
    <row r="209" spans="3:5" ht="17.25">
      <c r="C209" s="55" t="s">
        <v>113</v>
      </c>
      <c r="D209" s="64">
        <v>44755</v>
      </c>
      <c r="E209" s="54">
        <f t="shared" ca="1" si="3"/>
        <v>582</v>
      </c>
    </row>
    <row r="210" spans="3:5" ht="17.25">
      <c r="C210" s="55" t="s">
        <v>314</v>
      </c>
      <c r="D210" s="64">
        <v>44760</v>
      </c>
      <c r="E210" s="54">
        <f t="shared" ca="1" si="3"/>
        <v>577</v>
      </c>
    </row>
    <row r="211" spans="3:5" ht="17.25">
      <c r="C211" s="55" t="s">
        <v>13</v>
      </c>
      <c r="D211" s="64">
        <v>44761</v>
      </c>
      <c r="E211" s="54">
        <f t="shared" ca="1" si="3"/>
        <v>576</v>
      </c>
    </row>
    <row r="212" spans="3:5" ht="17.25">
      <c r="C212" s="55" t="s">
        <v>139</v>
      </c>
      <c r="D212" s="64">
        <v>44762</v>
      </c>
      <c r="E212" s="54">
        <f t="shared" ca="1" si="3"/>
        <v>575</v>
      </c>
    </row>
    <row r="213" spans="3:5" ht="17.25">
      <c r="C213" s="55" t="s">
        <v>229</v>
      </c>
      <c r="D213" s="64">
        <v>44765</v>
      </c>
      <c r="E213" s="54">
        <f t="shared" ca="1" si="3"/>
        <v>572</v>
      </c>
    </row>
    <row r="214" spans="3:5" ht="17.25">
      <c r="C214" s="55" t="s">
        <v>52</v>
      </c>
      <c r="D214" s="64">
        <v>44769</v>
      </c>
      <c r="E214" s="54">
        <f t="shared" ca="1" si="3"/>
        <v>568</v>
      </c>
    </row>
    <row r="215" spans="3:5" ht="17.25">
      <c r="C215" s="55" t="s">
        <v>790</v>
      </c>
      <c r="D215" s="64">
        <v>44775</v>
      </c>
      <c r="E215" s="54">
        <f t="shared" ca="1" si="3"/>
        <v>562</v>
      </c>
    </row>
    <row r="216" spans="3:5" ht="17.25">
      <c r="C216" s="55" t="s">
        <v>789</v>
      </c>
      <c r="D216" s="64">
        <v>44777</v>
      </c>
      <c r="E216" s="54">
        <f t="shared" ca="1" si="3"/>
        <v>560</v>
      </c>
    </row>
    <row r="217" spans="3:5" ht="17.25">
      <c r="C217" s="55" t="s">
        <v>166</v>
      </c>
      <c r="D217" s="64">
        <v>44785</v>
      </c>
      <c r="E217" s="54">
        <f t="shared" ca="1" si="3"/>
        <v>552</v>
      </c>
    </row>
    <row r="218" spans="3:5" ht="17.25">
      <c r="C218" s="55" t="s">
        <v>796</v>
      </c>
      <c r="D218" s="64">
        <v>44793</v>
      </c>
      <c r="E218" s="54">
        <f t="shared" ca="1" si="3"/>
        <v>544</v>
      </c>
    </row>
    <row r="219" spans="3:5" ht="17.25">
      <c r="C219" s="55" t="s">
        <v>797</v>
      </c>
      <c r="D219" s="64">
        <v>44793</v>
      </c>
      <c r="E219" s="54">
        <f t="shared" ca="1" si="3"/>
        <v>544</v>
      </c>
    </row>
    <row r="220" spans="3:5" ht="17.25">
      <c r="C220" s="55" t="s">
        <v>801</v>
      </c>
      <c r="D220" s="64">
        <v>44802</v>
      </c>
      <c r="E220" s="54">
        <f t="shared" ca="1" si="3"/>
        <v>535</v>
      </c>
    </row>
    <row r="221" spans="3:5" ht="17.25">
      <c r="C221" s="55" t="s">
        <v>107</v>
      </c>
      <c r="D221" s="64">
        <v>44805</v>
      </c>
      <c r="E221" s="54">
        <f t="shared" ca="1" si="3"/>
        <v>532</v>
      </c>
    </row>
    <row r="222" spans="3:5" ht="17.25">
      <c r="C222" s="55" t="s">
        <v>809</v>
      </c>
      <c r="D222" s="64">
        <v>44810</v>
      </c>
      <c r="E222" s="54">
        <f t="shared" ca="1" si="3"/>
        <v>527</v>
      </c>
    </row>
    <row r="223" spans="3:5" ht="17.25">
      <c r="C223" s="55" t="s">
        <v>812</v>
      </c>
      <c r="D223" s="64">
        <v>44811</v>
      </c>
      <c r="E223" s="54">
        <f t="shared" ca="1" si="3"/>
        <v>526</v>
      </c>
    </row>
    <row r="224" spans="3:5" ht="17.25">
      <c r="C224" s="55" t="s">
        <v>811</v>
      </c>
      <c r="D224" s="64">
        <v>44811</v>
      </c>
      <c r="E224" s="54">
        <f t="shared" ca="1" si="3"/>
        <v>526</v>
      </c>
    </row>
    <row r="225" spans="3:5" ht="17.25">
      <c r="C225" s="55" t="s">
        <v>829</v>
      </c>
      <c r="D225" s="64">
        <v>44816</v>
      </c>
      <c r="E225" s="54">
        <f t="shared" ca="1" si="3"/>
        <v>521</v>
      </c>
    </row>
    <row r="226" spans="3:5" ht="17.25">
      <c r="C226" s="55" t="s">
        <v>142</v>
      </c>
      <c r="D226" s="64">
        <v>44819</v>
      </c>
      <c r="E226" s="54">
        <f t="shared" ca="1" si="3"/>
        <v>518</v>
      </c>
    </row>
    <row r="227" spans="3:5" ht="17.25">
      <c r="C227" s="55" t="s">
        <v>46</v>
      </c>
      <c r="D227" s="64">
        <v>44825</v>
      </c>
      <c r="E227" s="54">
        <f t="shared" ca="1" si="3"/>
        <v>512</v>
      </c>
    </row>
    <row r="228" spans="3:5" ht="17.25">
      <c r="C228" s="55" t="s">
        <v>161</v>
      </c>
      <c r="D228" s="64">
        <v>44827</v>
      </c>
      <c r="E228" s="54">
        <f t="shared" ca="1" si="3"/>
        <v>510</v>
      </c>
    </row>
    <row r="229" spans="3:5" ht="17.25">
      <c r="C229" s="55" t="s">
        <v>834</v>
      </c>
      <c r="D229" s="64">
        <v>44831</v>
      </c>
      <c r="E229" s="54">
        <f t="shared" ca="1" si="3"/>
        <v>506</v>
      </c>
    </row>
    <row r="230" spans="3:5" ht="17.25">
      <c r="C230" s="55" t="s">
        <v>835</v>
      </c>
      <c r="D230" s="64">
        <v>44831</v>
      </c>
      <c r="E230" s="54">
        <f t="shared" ca="1" si="3"/>
        <v>506</v>
      </c>
    </row>
    <row r="231" spans="3:5" ht="17.25">
      <c r="C231" s="55" t="s">
        <v>143</v>
      </c>
      <c r="D231" s="64">
        <v>44836</v>
      </c>
      <c r="E231" s="54">
        <f t="shared" ca="1" si="3"/>
        <v>501</v>
      </c>
    </row>
    <row r="232" spans="3:5" ht="17.25">
      <c r="C232" s="55" t="s">
        <v>838</v>
      </c>
      <c r="D232" s="64">
        <v>44837</v>
      </c>
      <c r="E232" s="54">
        <f t="shared" ca="1" si="3"/>
        <v>500</v>
      </c>
    </row>
    <row r="233" spans="3:5" ht="17.25">
      <c r="C233" s="55" t="s">
        <v>841</v>
      </c>
      <c r="D233" s="64">
        <v>44844</v>
      </c>
      <c r="E233" s="54">
        <f t="shared" ca="1" si="3"/>
        <v>493</v>
      </c>
    </row>
    <row r="234" spans="3:5" ht="17.25">
      <c r="C234" s="55" t="s">
        <v>842</v>
      </c>
      <c r="D234" s="64">
        <v>44845</v>
      </c>
      <c r="E234" s="54">
        <f t="shared" ca="1" si="3"/>
        <v>492</v>
      </c>
    </row>
    <row r="235" spans="3:5" ht="17.25">
      <c r="C235" s="55" t="s">
        <v>843</v>
      </c>
      <c r="D235" s="64">
        <v>44845</v>
      </c>
      <c r="E235" s="54">
        <f t="shared" ca="1" si="3"/>
        <v>492</v>
      </c>
    </row>
    <row r="236" spans="3:5" ht="17.25">
      <c r="C236" s="55" t="s">
        <v>147</v>
      </c>
      <c r="D236" s="64">
        <v>44851</v>
      </c>
      <c r="E236" s="54">
        <f t="shared" ca="1" si="3"/>
        <v>486</v>
      </c>
    </row>
    <row r="237" spans="3:5" ht="17.25">
      <c r="C237" s="55" t="s">
        <v>845</v>
      </c>
      <c r="D237" s="53">
        <v>44857</v>
      </c>
      <c r="E237" s="54">
        <f t="shared" ca="1" si="3"/>
        <v>480</v>
      </c>
    </row>
    <row r="238" spans="3:5" ht="17.25">
      <c r="C238" s="55" t="s">
        <v>846</v>
      </c>
      <c r="D238" s="53">
        <v>44857</v>
      </c>
      <c r="E238" s="54">
        <f t="shared" ca="1" si="3"/>
        <v>480</v>
      </c>
    </row>
    <row r="239" spans="3:5" ht="17.25">
      <c r="C239" s="55" t="s">
        <v>912</v>
      </c>
      <c r="D239" s="64">
        <v>44859</v>
      </c>
      <c r="E239" s="54">
        <f t="shared" ca="1" si="3"/>
        <v>478</v>
      </c>
    </row>
    <row r="240" spans="3:5" ht="17.25">
      <c r="C240" s="55" t="s">
        <v>913</v>
      </c>
      <c r="D240" s="64">
        <v>44859</v>
      </c>
      <c r="E240" s="54">
        <f t="shared" ca="1" si="3"/>
        <v>478</v>
      </c>
    </row>
    <row r="241" spans="3:6" ht="17.25">
      <c r="C241" s="55" t="s">
        <v>19</v>
      </c>
      <c r="D241" s="64">
        <v>44861</v>
      </c>
      <c r="E241" s="54">
        <f t="shared" ca="1" si="3"/>
        <v>476</v>
      </c>
      <c r="F241" t="s">
        <v>1105</v>
      </c>
    </row>
    <row r="242" spans="3:6" ht="17.25">
      <c r="C242" s="55" t="s">
        <v>14</v>
      </c>
      <c r="D242" s="64">
        <v>44868</v>
      </c>
      <c r="E242" s="54">
        <f t="shared" ca="1" si="3"/>
        <v>469</v>
      </c>
    </row>
    <row r="243" spans="3:6" ht="17.25">
      <c r="C243" s="55" t="s">
        <v>858</v>
      </c>
      <c r="D243" s="64">
        <v>44868</v>
      </c>
      <c r="E243" s="54">
        <f t="shared" ca="1" si="3"/>
        <v>469</v>
      </c>
    </row>
    <row r="244" spans="3:6" ht="17.25">
      <c r="C244" s="55" t="s">
        <v>859</v>
      </c>
      <c r="D244" s="64">
        <v>44870</v>
      </c>
      <c r="E244" s="54">
        <f t="shared" ca="1" si="3"/>
        <v>467</v>
      </c>
    </row>
    <row r="245" spans="3:6" ht="17.25">
      <c r="C245" s="55" t="s">
        <v>182</v>
      </c>
      <c r="D245" s="64">
        <v>44873</v>
      </c>
      <c r="E245" s="54">
        <f t="shared" ca="1" si="3"/>
        <v>464</v>
      </c>
    </row>
    <row r="246" spans="3:6" ht="17.25">
      <c r="C246" s="55" t="s">
        <v>55</v>
      </c>
      <c r="D246" s="64">
        <v>44876</v>
      </c>
      <c r="E246" s="54">
        <f t="shared" ca="1" si="3"/>
        <v>461</v>
      </c>
    </row>
    <row r="247" spans="3:6" ht="17.25">
      <c r="C247" s="55" t="s">
        <v>864</v>
      </c>
      <c r="D247" s="64">
        <v>44893</v>
      </c>
      <c r="E247" s="54">
        <f t="shared" ca="1" si="3"/>
        <v>444</v>
      </c>
    </row>
    <row r="248" spans="3:6" ht="17.25">
      <c r="C248" s="55" t="s">
        <v>865</v>
      </c>
      <c r="D248" s="64">
        <v>44893</v>
      </c>
      <c r="E248" s="54">
        <f t="shared" ca="1" si="3"/>
        <v>444</v>
      </c>
    </row>
    <row r="249" spans="3:6" ht="17.25">
      <c r="C249" s="55" t="s">
        <v>159</v>
      </c>
      <c r="D249" s="64">
        <v>44898</v>
      </c>
      <c r="E249" s="54">
        <f t="shared" ca="1" si="3"/>
        <v>439</v>
      </c>
    </row>
    <row r="250" spans="3:6" ht="17.25">
      <c r="C250" s="55" t="s">
        <v>1131</v>
      </c>
      <c r="D250" s="75">
        <v>44905</v>
      </c>
      <c r="E250" s="54">
        <f t="shared" ca="1" si="3"/>
        <v>432</v>
      </c>
    </row>
    <row r="251" spans="3:6" ht="17.25">
      <c r="C251" s="55" t="s">
        <v>124</v>
      </c>
      <c r="D251" s="64">
        <v>44914</v>
      </c>
      <c r="E251" s="54">
        <f t="shared" ca="1" si="3"/>
        <v>423</v>
      </c>
    </row>
    <row r="252" spans="3:6" ht="17.25">
      <c r="C252" s="55" t="s">
        <v>311</v>
      </c>
      <c r="D252" s="64">
        <v>44916</v>
      </c>
      <c r="E252" s="54">
        <f t="shared" ca="1" si="3"/>
        <v>421</v>
      </c>
    </row>
    <row r="253" spans="3:6" ht="17.25">
      <c r="C253" s="55" t="s">
        <v>877</v>
      </c>
      <c r="D253" s="64">
        <v>44922</v>
      </c>
      <c r="E253" s="54">
        <f t="shared" ca="1" si="3"/>
        <v>415</v>
      </c>
    </row>
    <row r="254" spans="3:6" ht="17.25">
      <c r="C254" s="55" t="s">
        <v>210</v>
      </c>
      <c r="D254" s="64">
        <v>44927</v>
      </c>
      <c r="E254" s="54">
        <f t="shared" ca="1" si="3"/>
        <v>410</v>
      </c>
    </row>
    <row r="255" spans="3:6" ht="17.25">
      <c r="C255" s="55" t="s">
        <v>94</v>
      </c>
      <c r="D255" s="64">
        <v>44931</v>
      </c>
      <c r="E255" s="54">
        <f t="shared" ca="1" si="3"/>
        <v>406</v>
      </c>
    </row>
    <row r="256" spans="3:6" ht="17.25">
      <c r="C256" s="55" t="s">
        <v>883</v>
      </c>
      <c r="D256" s="64">
        <v>44937</v>
      </c>
      <c r="E256" s="54">
        <f t="shared" ca="1" si="3"/>
        <v>400</v>
      </c>
    </row>
    <row r="257" spans="3:5" ht="17.25">
      <c r="C257" s="55" t="s">
        <v>283</v>
      </c>
      <c r="D257" s="64">
        <v>44942</v>
      </c>
      <c r="E257" s="54">
        <f t="shared" ca="1" si="3"/>
        <v>395</v>
      </c>
    </row>
    <row r="258" spans="3:5" ht="17.25">
      <c r="C258" s="55" t="s">
        <v>284</v>
      </c>
      <c r="D258" s="64">
        <v>44942</v>
      </c>
      <c r="E258" s="54">
        <f t="shared" ca="1" si="3"/>
        <v>395</v>
      </c>
    </row>
    <row r="259" spans="3:5" ht="17.25">
      <c r="C259" s="55" t="s">
        <v>207</v>
      </c>
      <c r="D259" s="64">
        <v>44952</v>
      </c>
      <c r="E259" s="54">
        <f t="shared" ca="1" si="3"/>
        <v>385</v>
      </c>
    </row>
    <row r="260" spans="3:5" ht="17.25">
      <c r="C260" s="55" t="s">
        <v>893</v>
      </c>
      <c r="D260" s="64">
        <v>44952</v>
      </c>
      <c r="E260" s="54">
        <f t="shared" ca="1" si="3"/>
        <v>385</v>
      </c>
    </row>
    <row r="261" spans="3:5" ht="17.25">
      <c r="C261" s="55" t="s">
        <v>740</v>
      </c>
      <c r="D261" s="64">
        <v>44955</v>
      </c>
      <c r="E261" s="54">
        <f t="shared" ca="1" si="3"/>
        <v>382</v>
      </c>
    </row>
    <row r="262" spans="3:5" ht="17.25">
      <c r="C262" s="55" t="s">
        <v>895</v>
      </c>
      <c r="D262" s="64">
        <v>44959</v>
      </c>
      <c r="E262" s="54">
        <f t="shared" ref="E262:E325" ca="1" si="4">+$B$2-D262</f>
        <v>378</v>
      </c>
    </row>
    <row r="263" spans="3:5" ht="17.25">
      <c r="C263" s="55" t="s">
        <v>59</v>
      </c>
      <c r="D263" s="64">
        <v>44962</v>
      </c>
      <c r="E263" s="54">
        <f t="shared" ca="1" si="4"/>
        <v>375</v>
      </c>
    </row>
    <row r="264" spans="3:5" ht="17.25">
      <c r="C264" s="55" t="s">
        <v>90</v>
      </c>
      <c r="D264" s="64">
        <v>44962</v>
      </c>
      <c r="E264" s="54">
        <f t="shared" ca="1" si="4"/>
        <v>375</v>
      </c>
    </row>
    <row r="265" spans="3:5" ht="17.25">
      <c r="C265" s="55" t="s">
        <v>920</v>
      </c>
      <c r="D265" s="64">
        <v>44963</v>
      </c>
      <c r="E265" s="54">
        <f t="shared" ca="1" si="4"/>
        <v>374</v>
      </c>
    </row>
    <row r="266" spans="3:5" ht="17.25">
      <c r="C266" s="55" t="s">
        <v>65</v>
      </c>
      <c r="D266" s="64">
        <v>44963</v>
      </c>
      <c r="E266" s="54">
        <f t="shared" ca="1" si="4"/>
        <v>374</v>
      </c>
    </row>
    <row r="267" spans="3:5" ht="17.25">
      <c r="C267" s="55" t="s">
        <v>224</v>
      </c>
      <c r="D267" s="64">
        <v>44965</v>
      </c>
      <c r="E267" s="54">
        <f t="shared" ca="1" si="4"/>
        <v>372</v>
      </c>
    </row>
    <row r="268" spans="3:5" ht="17.25">
      <c r="C268" s="55" t="s">
        <v>163</v>
      </c>
      <c r="D268" s="64">
        <v>44971</v>
      </c>
      <c r="E268" s="54">
        <f t="shared" ca="1" si="4"/>
        <v>366</v>
      </c>
    </row>
    <row r="269" spans="3:5" ht="17.25">
      <c r="C269" s="55" t="s">
        <v>234</v>
      </c>
      <c r="D269" s="64">
        <v>44971</v>
      </c>
      <c r="E269" s="54">
        <f t="shared" ca="1" si="4"/>
        <v>366</v>
      </c>
    </row>
    <row r="270" spans="3:5" ht="17.25">
      <c r="C270" s="55" t="s">
        <v>234</v>
      </c>
      <c r="D270" s="64">
        <v>44971</v>
      </c>
      <c r="E270" s="54">
        <f t="shared" ca="1" si="4"/>
        <v>366</v>
      </c>
    </row>
    <row r="271" spans="3:5" ht="17.25">
      <c r="C271" s="55" t="s">
        <v>173</v>
      </c>
      <c r="D271" s="64">
        <v>44978</v>
      </c>
      <c r="E271" s="54">
        <f t="shared" ca="1" si="4"/>
        <v>359</v>
      </c>
    </row>
    <row r="272" spans="3:5" ht="17.25">
      <c r="C272" s="55" t="s">
        <v>57</v>
      </c>
      <c r="D272" s="64">
        <v>44979</v>
      </c>
      <c r="E272" s="54">
        <f t="shared" ca="1" si="4"/>
        <v>358</v>
      </c>
    </row>
    <row r="273" spans="3:5" ht="17.25">
      <c r="C273" s="55" t="s">
        <v>911</v>
      </c>
      <c r="D273" s="64">
        <v>44984</v>
      </c>
      <c r="E273" s="54">
        <f t="shared" ca="1" si="4"/>
        <v>353</v>
      </c>
    </row>
    <row r="274" spans="3:5" ht="17.25">
      <c r="C274" s="55" t="s">
        <v>185</v>
      </c>
      <c r="D274" s="64">
        <v>44991</v>
      </c>
      <c r="E274" s="54">
        <f t="shared" ca="1" si="4"/>
        <v>346</v>
      </c>
    </row>
    <row r="275" spans="3:5" ht="17.25">
      <c r="C275" s="55" t="s">
        <v>873</v>
      </c>
      <c r="D275" s="64">
        <v>44994</v>
      </c>
      <c r="E275" s="54">
        <f t="shared" ca="1" si="4"/>
        <v>343</v>
      </c>
    </row>
    <row r="276" spans="3:5" ht="17.25">
      <c r="C276" s="55" t="s">
        <v>206</v>
      </c>
      <c r="D276" s="64">
        <v>44994</v>
      </c>
      <c r="E276" s="54">
        <f t="shared" ca="1" si="4"/>
        <v>343</v>
      </c>
    </row>
    <row r="277" spans="3:5" ht="17.25">
      <c r="C277" s="55" t="s">
        <v>808</v>
      </c>
      <c r="D277" s="64">
        <v>45003</v>
      </c>
      <c r="E277" s="54">
        <f t="shared" ca="1" si="4"/>
        <v>334</v>
      </c>
    </row>
    <row r="278" spans="3:5" ht="17.25">
      <c r="C278" s="55" t="s">
        <v>123</v>
      </c>
      <c r="D278" s="64">
        <v>45004</v>
      </c>
      <c r="E278" s="54">
        <f t="shared" ca="1" si="4"/>
        <v>333</v>
      </c>
    </row>
    <row r="279" spans="3:5" ht="17.25">
      <c r="C279" s="55" t="s">
        <v>116</v>
      </c>
      <c r="D279" s="64">
        <v>45012</v>
      </c>
      <c r="E279" s="54">
        <f t="shared" ca="1" si="4"/>
        <v>325</v>
      </c>
    </row>
    <row r="280" spans="3:5" ht="17.25">
      <c r="C280" s="55" t="s">
        <v>922</v>
      </c>
      <c r="D280" s="64">
        <v>45014</v>
      </c>
      <c r="E280" s="54">
        <f t="shared" ca="1" si="4"/>
        <v>323</v>
      </c>
    </row>
    <row r="281" spans="3:5" ht="17.25">
      <c r="C281" s="55" t="s">
        <v>62</v>
      </c>
      <c r="D281" s="64">
        <v>45018</v>
      </c>
      <c r="E281" s="54">
        <f t="shared" ca="1" si="4"/>
        <v>319</v>
      </c>
    </row>
    <row r="282" spans="3:5" ht="17.25">
      <c r="C282" s="55" t="s">
        <v>934</v>
      </c>
      <c r="D282" s="64">
        <v>45019</v>
      </c>
      <c r="E282" s="54">
        <f t="shared" ca="1" si="4"/>
        <v>318</v>
      </c>
    </row>
    <row r="283" spans="3:5" ht="17.25">
      <c r="C283" s="55" t="s">
        <v>86</v>
      </c>
      <c r="D283" s="53">
        <v>45025</v>
      </c>
      <c r="E283" s="54">
        <f t="shared" ca="1" si="4"/>
        <v>312</v>
      </c>
    </row>
    <row r="284" spans="3:5" ht="17.25">
      <c r="C284" s="55" t="s">
        <v>17</v>
      </c>
      <c r="D284" s="64">
        <v>45026</v>
      </c>
      <c r="E284" s="54">
        <f t="shared" ca="1" si="4"/>
        <v>311</v>
      </c>
    </row>
    <row r="285" spans="3:5" ht="17.25">
      <c r="C285" s="55" t="s">
        <v>111</v>
      </c>
      <c r="D285" s="64">
        <v>45026</v>
      </c>
      <c r="E285" s="54">
        <f t="shared" ca="1" si="4"/>
        <v>311</v>
      </c>
    </row>
    <row r="286" spans="3:5" ht="17.25">
      <c r="C286" s="55" t="s">
        <v>755</v>
      </c>
      <c r="D286" s="64">
        <v>45035</v>
      </c>
      <c r="E286" s="54">
        <f t="shared" ca="1" si="4"/>
        <v>302</v>
      </c>
    </row>
    <row r="287" spans="3:5" ht="17.25">
      <c r="C287" s="55" t="s">
        <v>929</v>
      </c>
      <c r="D287" s="64">
        <v>45037</v>
      </c>
      <c r="E287" s="54">
        <f t="shared" ca="1" si="4"/>
        <v>300</v>
      </c>
    </row>
    <row r="288" spans="3:5" ht="17.25">
      <c r="C288" s="55" t="s">
        <v>136</v>
      </c>
      <c r="D288" s="64">
        <v>45045</v>
      </c>
      <c r="E288" s="54">
        <f t="shared" ca="1" si="4"/>
        <v>292</v>
      </c>
    </row>
    <row r="289" spans="3:5" ht="17.25">
      <c r="C289" s="55" t="s">
        <v>941</v>
      </c>
      <c r="D289" s="64">
        <v>45052</v>
      </c>
      <c r="E289" s="54">
        <f t="shared" ca="1" si="4"/>
        <v>285</v>
      </c>
    </row>
    <row r="290" spans="3:5" ht="17.25">
      <c r="C290" s="55" t="s">
        <v>943</v>
      </c>
      <c r="D290" s="64">
        <v>45065</v>
      </c>
      <c r="E290" s="54">
        <f t="shared" ca="1" si="4"/>
        <v>272</v>
      </c>
    </row>
    <row r="291" spans="3:5" ht="17.25">
      <c r="C291" s="55" t="s">
        <v>943</v>
      </c>
      <c r="D291" s="64">
        <v>45065</v>
      </c>
      <c r="E291" s="54">
        <f t="shared" ca="1" si="4"/>
        <v>272</v>
      </c>
    </row>
    <row r="292" spans="3:5" ht="17.25">
      <c r="C292" s="55" t="s">
        <v>639</v>
      </c>
      <c r="D292" s="128">
        <v>45079</v>
      </c>
      <c r="E292" s="54">
        <f t="shared" ca="1" si="4"/>
        <v>258</v>
      </c>
    </row>
    <row r="293" spans="3:5" ht="17.25">
      <c r="C293" s="55" t="s">
        <v>313</v>
      </c>
      <c r="D293" s="64">
        <v>45088</v>
      </c>
      <c r="E293" s="54">
        <f t="shared" ca="1" si="4"/>
        <v>249</v>
      </c>
    </row>
    <row r="294" spans="3:5" ht="17.25">
      <c r="C294" s="55" t="s">
        <v>955</v>
      </c>
      <c r="D294" s="64">
        <v>45088</v>
      </c>
      <c r="E294" s="54">
        <f t="shared" ca="1" si="4"/>
        <v>249</v>
      </c>
    </row>
    <row r="295" spans="3:5" ht="17.25">
      <c r="C295" s="55" t="s">
        <v>848</v>
      </c>
      <c r="D295" s="128">
        <v>45089</v>
      </c>
      <c r="E295" s="54">
        <f t="shared" ca="1" si="4"/>
        <v>248</v>
      </c>
    </row>
    <row r="296" spans="3:5" ht="17.25">
      <c r="C296" s="55" t="s">
        <v>849</v>
      </c>
      <c r="D296" s="128">
        <v>45089</v>
      </c>
      <c r="E296" s="54">
        <f t="shared" ca="1" si="4"/>
        <v>248</v>
      </c>
    </row>
    <row r="297" spans="3:5" ht="17.25">
      <c r="C297" s="55" t="s">
        <v>952</v>
      </c>
      <c r="D297" s="53">
        <v>45090</v>
      </c>
      <c r="E297" s="54">
        <f t="shared" ca="1" si="4"/>
        <v>247</v>
      </c>
    </row>
    <row r="298" spans="3:5" ht="17.25">
      <c r="C298" s="55" t="s">
        <v>958</v>
      </c>
      <c r="D298" s="128">
        <v>45093</v>
      </c>
      <c r="E298" s="54">
        <f t="shared" ca="1" si="4"/>
        <v>244</v>
      </c>
    </row>
    <row r="299" spans="3:5" ht="17.25">
      <c r="C299" s="55" t="s">
        <v>971</v>
      </c>
      <c r="D299" s="128">
        <v>45093</v>
      </c>
      <c r="E299" s="54">
        <f t="shared" ca="1" si="4"/>
        <v>244</v>
      </c>
    </row>
    <row r="300" spans="3:5" ht="17.25">
      <c r="C300" s="55" t="s">
        <v>962</v>
      </c>
      <c r="D300" s="64">
        <v>45095</v>
      </c>
      <c r="E300" s="54">
        <f t="shared" ca="1" si="4"/>
        <v>242</v>
      </c>
    </row>
    <row r="301" spans="3:5" ht="17.25">
      <c r="C301" s="55" t="s">
        <v>635</v>
      </c>
      <c r="D301" s="64">
        <v>45096</v>
      </c>
      <c r="E301" s="54">
        <f t="shared" ca="1" si="4"/>
        <v>241</v>
      </c>
    </row>
    <row r="302" spans="3:5" ht="17.25">
      <c r="C302" s="55" t="s">
        <v>636</v>
      </c>
      <c r="D302" s="64">
        <v>45096</v>
      </c>
      <c r="E302" s="54">
        <f t="shared" ca="1" si="4"/>
        <v>241</v>
      </c>
    </row>
    <row r="303" spans="3:5" ht="17.25">
      <c r="C303" s="55" t="s">
        <v>868</v>
      </c>
      <c r="D303" s="128">
        <v>45103</v>
      </c>
      <c r="E303" s="54">
        <f t="shared" ca="1" si="4"/>
        <v>234</v>
      </c>
    </row>
    <row r="304" spans="3:5" ht="17.25">
      <c r="C304" s="55" t="s">
        <v>967</v>
      </c>
      <c r="D304" s="128">
        <v>45103</v>
      </c>
      <c r="E304" s="54">
        <f t="shared" ca="1" si="4"/>
        <v>234</v>
      </c>
    </row>
    <row r="305" spans="3:5" ht="17.25">
      <c r="C305" s="55" t="s">
        <v>240</v>
      </c>
      <c r="D305" s="128">
        <v>45105</v>
      </c>
      <c r="E305" s="54">
        <f t="shared" ca="1" si="4"/>
        <v>232</v>
      </c>
    </row>
    <row r="306" spans="3:5" ht="17.25">
      <c r="C306" s="55" t="s">
        <v>120</v>
      </c>
      <c r="D306" s="128">
        <v>45123</v>
      </c>
      <c r="E306" s="54">
        <f t="shared" ca="1" si="4"/>
        <v>214</v>
      </c>
    </row>
    <row r="307" spans="3:5" ht="17.25">
      <c r="C307" s="55" t="s">
        <v>189</v>
      </c>
      <c r="D307" s="128">
        <v>45123</v>
      </c>
      <c r="E307" s="54">
        <f t="shared" ca="1" si="4"/>
        <v>214</v>
      </c>
    </row>
    <row r="308" spans="3:5" ht="17.25">
      <c r="C308" s="55" t="s">
        <v>64</v>
      </c>
      <c r="D308" s="132">
        <v>45134</v>
      </c>
      <c r="E308" s="54">
        <f t="shared" ca="1" si="4"/>
        <v>203</v>
      </c>
    </row>
    <row r="309" spans="3:5" ht="17.25">
      <c r="C309" s="55" t="s">
        <v>978</v>
      </c>
      <c r="D309" s="132">
        <v>45134</v>
      </c>
      <c r="E309" s="54">
        <f t="shared" ca="1" si="4"/>
        <v>203</v>
      </c>
    </row>
    <row r="310" spans="3:5" ht="17.25">
      <c r="C310" s="55" t="s">
        <v>979</v>
      </c>
      <c r="D310" s="132">
        <v>45135</v>
      </c>
      <c r="E310" s="54">
        <f t="shared" ca="1" si="4"/>
        <v>202</v>
      </c>
    </row>
    <row r="311" spans="3:5" ht="17.25">
      <c r="C311" s="55" t="s">
        <v>869</v>
      </c>
      <c r="D311" s="149">
        <v>45142</v>
      </c>
      <c r="E311" s="54">
        <f t="shared" ca="1" si="4"/>
        <v>195</v>
      </c>
    </row>
    <row r="312" spans="3:5" ht="17.25">
      <c r="C312" s="55" t="s">
        <v>981</v>
      </c>
      <c r="D312" s="149">
        <v>45145</v>
      </c>
      <c r="E312" s="54">
        <f t="shared" ca="1" si="4"/>
        <v>192</v>
      </c>
    </row>
    <row r="313" spans="3:5" ht="17.25">
      <c r="C313" s="55" t="s">
        <v>158</v>
      </c>
      <c r="D313" s="149">
        <v>45152</v>
      </c>
      <c r="E313" s="54">
        <f t="shared" ca="1" si="4"/>
        <v>185</v>
      </c>
    </row>
    <row r="314" spans="3:5" ht="17.25">
      <c r="C314" s="55" t="s">
        <v>68</v>
      </c>
      <c r="D314" s="149">
        <v>45161</v>
      </c>
      <c r="E314" s="54">
        <f t="shared" ca="1" si="4"/>
        <v>176</v>
      </c>
    </row>
    <row r="315" spans="3:5" ht="17.25">
      <c r="C315" s="55" t="s">
        <v>1000</v>
      </c>
      <c r="D315" s="149">
        <v>45161</v>
      </c>
      <c r="E315" s="54">
        <f t="shared" ca="1" si="4"/>
        <v>176</v>
      </c>
    </row>
    <row r="316" spans="3:5" ht="17.25">
      <c r="C316" s="55" t="s">
        <v>1001</v>
      </c>
      <c r="D316" s="149">
        <v>45161</v>
      </c>
      <c r="E316" s="54">
        <f t="shared" ca="1" si="4"/>
        <v>176</v>
      </c>
    </row>
    <row r="317" spans="3:5" ht="17.25">
      <c r="C317" s="55" t="s">
        <v>131</v>
      </c>
      <c r="D317" s="149">
        <v>45161</v>
      </c>
      <c r="E317" s="54">
        <f t="shared" ca="1" si="4"/>
        <v>176</v>
      </c>
    </row>
    <row r="318" spans="3:5" ht="17.25">
      <c r="C318" s="55" t="s">
        <v>990</v>
      </c>
      <c r="D318" s="149">
        <v>45166</v>
      </c>
      <c r="E318" s="54">
        <f t="shared" ca="1" si="4"/>
        <v>171</v>
      </c>
    </row>
    <row r="319" spans="3:5" ht="17.25">
      <c r="C319" s="55" t="s">
        <v>991</v>
      </c>
      <c r="D319" s="149">
        <v>45166</v>
      </c>
      <c r="E319" s="54">
        <f t="shared" ca="1" si="4"/>
        <v>171</v>
      </c>
    </row>
    <row r="320" spans="3:5" ht="17.25">
      <c r="C320" s="55" t="s">
        <v>769</v>
      </c>
      <c r="D320" s="150">
        <v>45170</v>
      </c>
      <c r="E320" s="54">
        <f t="shared" ca="1" si="4"/>
        <v>167</v>
      </c>
    </row>
    <row r="321" spans="3:5" ht="17.25">
      <c r="C321" s="55" t="s">
        <v>800</v>
      </c>
      <c r="D321" s="151">
        <v>45171</v>
      </c>
      <c r="E321" s="54">
        <f t="shared" ca="1" si="4"/>
        <v>166</v>
      </c>
    </row>
    <row r="322" spans="3:5" ht="17.25">
      <c r="C322" s="55" t="s">
        <v>11</v>
      </c>
      <c r="D322" s="150">
        <v>45175</v>
      </c>
      <c r="E322" s="54">
        <f t="shared" ca="1" si="4"/>
        <v>162</v>
      </c>
    </row>
    <row r="323" spans="3:5" ht="17.25">
      <c r="C323" s="55" t="s">
        <v>82</v>
      </c>
      <c r="D323" s="150">
        <v>45183</v>
      </c>
      <c r="E323" s="54">
        <f t="shared" ca="1" si="4"/>
        <v>154</v>
      </c>
    </row>
    <row r="324" spans="3:5" ht="17.25">
      <c r="C324" s="55" t="s">
        <v>121</v>
      </c>
      <c r="D324" s="150">
        <v>45184</v>
      </c>
      <c r="E324" s="54">
        <f t="shared" ca="1" si="4"/>
        <v>153</v>
      </c>
    </row>
    <row r="325" spans="3:5" ht="17.25">
      <c r="C325" s="55" t="s">
        <v>168</v>
      </c>
      <c r="D325" s="132">
        <v>45205</v>
      </c>
      <c r="E325" s="54">
        <f t="shared" ca="1" si="4"/>
        <v>132</v>
      </c>
    </row>
    <row r="326" spans="3:5" ht="17.25">
      <c r="C326" s="55" t="s">
        <v>1134</v>
      </c>
      <c r="D326" s="132">
        <v>45217</v>
      </c>
      <c r="E326" s="54">
        <f t="shared" ref="E326:E358" ca="1" si="5">+$B$2-D326</f>
        <v>120</v>
      </c>
    </row>
    <row r="327" spans="3:5" ht="17.25">
      <c r="C327" s="55" t="s">
        <v>41</v>
      </c>
      <c r="D327" s="132">
        <v>45223</v>
      </c>
      <c r="E327" s="54">
        <f t="shared" ca="1" si="5"/>
        <v>114</v>
      </c>
    </row>
    <row r="328" spans="3:5" ht="17.25">
      <c r="C328" s="55" t="s">
        <v>756</v>
      </c>
      <c r="D328" s="132">
        <v>45223</v>
      </c>
      <c r="E328" s="54">
        <f t="shared" ca="1" si="5"/>
        <v>114</v>
      </c>
    </row>
    <row r="329" spans="3:5" ht="17.25">
      <c r="C329" s="55" t="s">
        <v>1157</v>
      </c>
      <c r="D329" s="132">
        <v>45223</v>
      </c>
      <c r="E329" s="54">
        <f t="shared" ca="1" si="5"/>
        <v>114</v>
      </c>
    </row>
    <row r="330" spans="3:5" ht="17.25">
      <c r="C330" s="55" t="s">
        <v>1158</v>
      </c>
      <c r="D330" s="132">
        <v>45224</v>
      </c>
      <c r="E330" s="54">
        <f t="shared" ca="1" si="5"/>
        <v>113</v>
      </c>
    </row>
    <row r="331" spans="3:5" ht="17.25">
      <c r="C331" s="55" t="s">
        <v>1169</v>
      </c>
      <c r="D331" s="132">
        <v>45230</v>
      </c>
      <c r="E331" s="54">
        <f t="shared" ca="1" si="5"/>
        <v>107</v>
      </c>
    </row>
    <row r="332" spans="3:5" ht="17.25">
      <c r="C332" s="55" t="s">
        <v>34</v>
      </c>
      <c r="D332" s="165">
        <v>45231</v>
      </c>
      <c r="E332" s="54">
        <f t="shared" ca="1" si="5"/>
        <v>106</v>
      </c>
    </row>
    <row r="333" spans="3:5" ht="17.25">
      <c r="C333" s="55" t="s">
        <v>1175</v>
      </c>
      <c r="D333" s="165">
        <v>45234</v>
      </c>
      <c r="E333" s="54">
        <f t="shared" ca="1" si="5"/>
        <v>103</v>
      </c>
    </row>
    <row r="334" spans="3:5" ht="17.25">
      <c r="C334" s="55" t="s">
        <v>20</v>
      </c>
      <c r="D334" s="64">
        <v>45246</v>
      </c>
      <c r="E334" s="54">
        <f t="shared" ca="1" si="5"/>
        <v>91</v>
      </c>
    </row>
    <row r="335" spans="3:5" ht="17.25">
      <c r="C335" s="55" t="s">
        <v>631</v>
      </c>
      <c r="D335" s="64">
        <v>45248</v>
      </c>
      <c r="E335" s="54">
        <f t="shared" ca="1" si="5"/>
        <v>89</v>
      </c>
    </row>
    <row r="336" spans="3:5" ht="17.25">
      <c r="C336" s="55" t="s">
        <v>634</v>
      </c>
      <c r="D336" s="53">
        <v>45253</v>
      </c>
      <c r="E336" s="54">
        <f t="shared" ca="1" si="5"/>
        <v>84</v>
      </c>
    </row>
    <row r="337" spans="3:5" ht="17.25">
      <c r="C337" s="55" t="s">
        <v>612</v>
      </c>
      <c r="D337" s="53">
        <v>45254</v>
      </c>
      <c r="E337" s="54">
        <f t="shared" ca="1" si="5"/>
        <v>83</v>
      </c>
    </row>
    <row r="338" spans="3:5" ht="17.25">
      <c r="C338" s="55" t="s">
        <v>125</v>
      </c>
      <c r="D338" s="301">
        <v>45265</v>
      </c>
      <c r="E338" s="54">
        <f t="shared" ca="1" si="5"/>
        <v>72</v>
      </c>
    </row>
    <row r="339" spans="3:5" ht="17.25">
      <c r="C339" s="55" t="s">
        <v>1254</v>
      </c>
      <c r="D339" s="178">
        <v>45271</v>
      </c>
      <c r="E339" s="54">
        <f t="shared" ca="1" si="5"/>
        <v>66</v>
      </c>
    </row>
    <row r="340" spans="3:5" ht="17.25">
      <c r="C340" s="55" t="s">
        <v>637</v>
      </c>
      <c r="D340" s="182">
        <v>45273</v>
      </c>
      <c r="E340" s="54">
        <f t="shared" ca="1" si="5"/>
        <v>64</v>
      </c>
    </row>
    <row r="341" spans="3:5" ht="17.25">
      <c r="C341" s="55" t="s">
        <v>682</v>
      </c>
      <c r="D341" s="182">
        <v>45273</v>
      </c>
      <c r="E341" s="54">
        <f t="shared" ca="1" si="5"/>
        <v>64</v>
      </c>
    </row>
    <row r="342" spans="3:5" ht="17.25">
      <c r="C342" s="55" t="s">
        <v>93</v>
      </c>
      <c r="D342" s="182">
        <v>45274</v>
      </c>
      <c r="E342" s="54">
        <f t="shared" ca="1" si="5"/>
        <v>63</v>
      </c>
    </row>
    <row r="343" spans="3:5" ht="17.25">
      <c r="C343" s="55" t="s">
        <v>1268</v>
      </c>
      <c r="D343" s="183">
        <v>45278</v>
      </c>
      <c r="E343" s="54">
        <f t="shared" ca="1" si="5"/>
        <v>59</v>
      </c>
    </row>
    <row r="344" spans="3:5" ht="17.25">
      <c r="C344" s="55" t="s">
        <v>99</v>
      </c>
      <c r="D344" s="182">
        <v>45279</v>
      </c>
      <c r="E344" s="54">
        <f t="shared" ca="1" si="5"/>
        <v>58</v>
      </c>
    </row>
    <row r="345" spans="3:5" ht="17.25">
      <c r="C345" s="55" t="s">
        <v>216</v>
      </c>
      <c r="D345" s="53">
        <v>45279</v>
      </c>
      <c r="E345" s="54">
        <f t="shared" ca="1" si="5"/>
        <v>58</v>
      </c>
    </row>
    <row r="346" spans="3:5" ht="17.25">
      <c r="C346" s="55" t="s">
        <v>154</v>
      </c>
      <c r="D346" s="183">
        <v>45280</v>
      </c>
      <c r="E346" s="54">
        <f t="shared" ca="1" si="5"/>
        <v>57</v>
      </c>
    </row>
    <row r="347" spans="3:5" ht="17.25">
      <c r="C347" s="55" t="s">
        <v>213</v>
      </c>
      <c r="D347" s="181">
        <v>45287</v>
      </c>
      <c r="E347" s="54">
        <f t="shared" ca="1" si="5"/>
        <v>50</v>
      </c>
    </row>
    <row r="348" spans="3:5" ht="17.25">
      <c r="C348" s="55" t="s">
        <v>36</v>
      </c>
      <c r="D348" s="128">
        <v>45294</v>
      </c>
      <c r="E348" s="54">
        <f t="shared" ca="1" si="5"/>
        <v>43</v>
      </c>
    </row>
    <row r="349" spans="3:5" ht="17.25">
      <c r="C349" s="55" t="s">
        <v>295</v>
      </c>
      <c r="D349" s="53">
        <v>45297</v>
      </c>
      <c r="E349" s="54">
        <f t="shared" ca="1" si="5"/>
        <v>40</v>
      </c>
    </row>
    <row r="350" spans="3:5" ht="17.25">
      <c r="C350" s="55" t="s">
        <v>184</v>
      </c>
      <c r="D350" s="128">
        <v>45300</v>
      </c>
      <c r="E350" s="54">
        <f t="shared" ca="1" si="5"/>
        <v>37</v>
      </c>
    </row>
    <row r="351" spans="3:5" ht="17.25">
      <c r="C351" s="55" t="s">
        <v>160</v>
      </c>
      <c r="D351" s="53">
        <v>45303</v>
      </c>
      <c r="E351" s="54">
        <f t="shared" ca="1" si="5"/>
        <v>34</v>
      </c>
    </row>
    <row r="352" spans="3:5" ht="17.25">
      <c r="C352" s="55" t="s">
        <v>195</v>
      </c>
      <c r="D352" s="64">
        <v>45309</v>
      </c>
      <c r="E352" s="54">
        <f t="shared" ca="1" si="5"/>
        <v>28</v>
      </c>
    </row>
    <row r="353" spans="3:5" ht="17.25">
      <c r="C353" s="55" t="s">
        <v>940</v>
      </c>
      <c r="D353" s="128">
        <v>45310</v>
      </c>
      <c r="E353" s="54">
        <f t="shared" ca="1" si="5"/>
        <v>27</v>
      </c>
    </row>
    <row r="354" spans="3:5" ht="17.25">
      <c r="C354" s="55" t="s">
        <v>1364</v>
      </c>
      <c r="D354" s="150">
        <v>45313</v>
      </c>
      <c r="E354" s="54">
        <f t="shared" ca="1" si="5"/>
        <v>24</v>
      </c>
    </row>
    <row r="355" spans="3:5" ht="17.25">
      <c r="C355" s="55" t="s">
        <v>202</v>
      </c>
      <c r="D355" s="128">
        <v>45316</v>
      </c>
      <c r="E355" s="54">
        <f t="shared" ca="1" si="5"/>
        <v>21</v>
      </c>
    </row>
    <row r="356" spans="3:5" ht="17.25">
      <c r="C356" s="55" t="s">
        <v>95</v>
      </c>
      <c r="D356" s="268">
        <v>45322</v>
      </c>
      <c r="E356" s="54">
        <f t="shared" ca="1" si="5"/>
        <v>15</v>
      </c>
    </row>
    <row r="357" spans="3:5" ht="17.25">
      <c r="C357" s="55" t="s">
        <v>26</v>
      </c>
      <c r="D357" s="268">
        <v>45324</v>
      </c>
      <c r="E357" s="54">
        <f t="shared" ca="1" si="5"/>
        <v>13</v>
      </c>
    </row>
    <row r="358" spans="3:5" ht="17.25">
      <c r="C358" s="55" t="s">
        <v>671</v>
      </c>
      <c r="D358" s="268">
        <v>45324</v>
      </c>
      <c r="E358" s="54">
        <f t="shared" ca="1" si="5"/>
        <v>13</v>
      </c>
    </row>
    <row r="359" spans="3:5" ht="17.25">
      <c r="C359" s="55" t="s">
        <v>70</v>
      </c>
      <c r="D359" s="64"/>
      <c r="E359" s="54">
        <f t="shared" ref="E359:E361" ca="1" si="6">+$B$2-D359</f>
        <v>45337</v>
      </c>
    </row>
    <row r="360" spans="3:5" ht="17.25">
      <c r="C360" s="55" t="s">
        <v>1548</v>
      </c>
      <c r="D360" s="268">
        <v>45331</v>
      </c>
      <c r="E360" s="54">
        <f t="shared" ca="1" si="6"/>
        <v>6</v>
      </c>
    </row>
    <row r="361" spans="3:5" ht="17.25">
      <c r="C361" s="55" t="s">
        <v>1549</v>
      </c>
      <c r="D361" s="268">
        <v>45332</v>
      </c>
      <c r="E361" s="54">
        <f t="shared" ca="1" si="6"/>
        <v>5</v>
      </c>
    </row>
    <row r="362" spans="3:5" ht="17.25">
      <c r="C362" s="55"/>
      <c r="D362" s="53"/>
      <c r="E362" s="54"/>
    </row>
    <row r="363" spans="3:5" ht="17.25">
      <c r="C363" s="55"/>
      <c r="D363" s="53"/>
      <c r="E363" s="54"/>
    </row>
    <row r="364" spans="3:5" ht="17.25">
      <c r="C364" s="55"/>
      <c r="D364" s="53"/>
      <c r="E364" s="54"/>
    </row>
    <row r="365" spans="3:5" ht="17.25">
      <c r="C365" s="55"/>
      <c r="D365" s="53"/>
      <c r="E365" s="54"/>
    </row>
    <row r="366" spans="3:5" ht="17.25">
      <c r="C366" s="55"/>
      <c r="D366" s="53"/>
      <c r="E366" s="54"/>
    </row>
    <row r="367" spans="3:5" ht="17.25">
      <c r="C367" s="55"/>
      <c r="D367" s="53"/>
      <c r="E367" s="54"/>
    </row>
    <row r="368" spans="3:5" ht="17.25">
      <c r="C368" s="55"/>
      <c r="D368" s="53"/>
      <c r="E368" s="54"/>
    </row>
    <row r="369" spans="3:5" ht="17.25">
      <c r="C369" s="55"/>
      <c r="D369" s="53"/>
      <c r="E369" s="54"/>
    </row>
    <row r="370" spans="3:5" ht="17.25">
      <c r="C370" s="55"/>
      <c r="D370" s="53"/>
      <c r="E370" s="54"/>
    </row>
    <row r="371" spans="3:5" ht="17.25">
      <c r="C371" s="55"/>
      <c r="D371" s="53"/>
      <c r="E371" s="54"/>
    </row>
    <row r="372" spans="3:5" ht="17.25">
      <c r="C372" s="55"/>
      <c r="D372" s="53"/>
      <c r="E372" s="54"/>
    </row>
    <row r="373" spans="3:5" ht="17.25">
      <c r="C373" s="55"/>
      <c r="D373" s="53"/>
      <c r="E373" s="54"/>
    </row>
    <row r="374" spans="3:5" ht="17.25">
      <c r="C374" s="55"/>
      <c r="D374" s="53"/>
      <c r="E374" s="54"/>
    </row>
    <row r="375" spans="3:5" ht="17.25">
      <c r="C375" s="55"/>
      <c r="D375" s="53"/>
      <c r="E375" s="54"/>
    </row>
    <row r="376" spans="3:5" ht="17.25">
      <c r="C376" s="55"/>
      <c r="D376" s="53"/>
      <c r="E376" s="54"/>
    </row>
    <row r="377" spans="3:5" ht="17.25">
      <c r="C377" s="55"/>
      <c r="D377" s="53"/>
      <c r="E377" s="54"/>
    </row>
    <row r="378" spans="3:5" ht="17.25">
      <c r="C378" s="55"/>
      <c r="D378" s="53"/>
      <c r="E378" s="54"/>
    </row>
    <row r="379" spans="3:5" ht="17.25">
      <c r="C379" s="55"/>
      <c r="D379" s="53"/>
      <c r="E379" s="54"/>
    </row>
    <row r="380" spans="3:5" ht="17.25">
      <c r="C380" s="55"/>
      <c r="D380" s="53"/>
      <c r="E380" s="54"/>
    </row>
    <row r="381" spans="3:5" ht="17.25">
      <c r="C381" s="55"/>
      <c r="D381" s="53"/>
      <c r="E381" s="54"/>
    </row>
    <row r="382" spans="3:5" ht="17.25">
      <c r="C382" s="55"/>
      <c r="D382" s="53"/>
      <c r="E382" s="54"/>
    </row>
    <row r="383" spans="3:5" ht="17.25">
      <c r="C383" s="55"/>
      <c r="D383" s="53"/>
      <c r="E383" s="54"/>
    </row>
    <row r="384" spans="3:5" ht="17.25">
      <c r="C384" s="55"/>
      <c r="D384" s="53"/>
      <c r="E384" s="54"/>
    </row>
    <row r="385" spans="3:5" ht="17.25">
      <c r="C385" s="55"/>
      <c r="D385" s="53"/>
      <c r="E385" s="54"/>
    </row>
    <row r="386" spans="3:5" ht="17.25">
      <c r="C386" s="55"/>
      <c r="D386" s="53"/>
      <c r="E386" s="54"/>
    </row>
    <row r="387" spans="3:5" ht="17.25">
      <c r="C387" s="55"/>
      <c r="D387" s="53"/>
      <c r="E387" s="54"/>
    </row>
    <row r="388" spans="3:5" ht="17.25">
      <c r="C388" s="55"/>
      <c r="D388" s="53"/>
      <c r="E388" s="54"/>
    </row>
    <row r="389" spans="3:5" ht="17.25">
      <c r="C389" s="55"/>
      <c r="D389" s="53"/>
      <c r="E389" s="54"/>
    </row>
    <row r="390" spans="3:5" ht="17.25">
      <c r="C390" s="55"/>
      <c r="D390" s="53"/>
      <c r="E390" s="54"/>
    </row>
    <row r="391" spans="3:5" ht="17.25">
      <c r="C391" s="55"/>
      <c r="D391" s="53"/>
      <c r="E391" s="54"/>
    </row>
    <row r="392" spans="3:5" ht="17.25">
      <c r="C392" s="55"/>
      <c r="D392" s="65"/>
      <c r="E392" s="54"/>
    </row>
    <row r="393" spans="3:5" ht="17.25">
      <c r="C393" s="55"/>
      <c r="D393" s="53"/>
      <c r="E393" s="54"/>
    </row>
    <row r="394" spans="3:5" ht="17.25">
      <c r="C394" s="55"/>
      <c r="D394" s="53"/>
      <c r="E394" s="54"/>
    </row>
    <row r="395" spans="3:5" ht="17.25">
      <c r="C395" s="55"/>
      <c r="D395" s="66"/>
      <c r="E395" s="67"/>
    </row>
    <row r="396" spans="3:5" ht="17.25">
      <c r="C396" s="55"/>
      <c r="D396" s="66"/>
      <c r="E396" s="67"/>
    </row>
  </sheetData>
  <autoFilter ref="C3:E359" xr:uid="{00000000-0001-0000-0300-000000000000}">
    <sortState xmlns:xlrd2="http://schemas.microsoft.com/office/spreadsheetml/2017/richdata2" ref="C8:E359">
      <sortCondition ref="D3:D359"/>
    </sortState>
  </autoFilter>
  <mergeCells count="3">
    <mergeCell ref="C3:C5"/>
    <mergeCell ref="D3:D5"/>
    <mergeCell ref="E3:E5"/>
  </mergeCells>
  <phoneticPr fontId="29" type="noConversion"/>
  <pageMargins left="0.7" right="0.7" top="0.75" bottom="0.75" header="0.3" footer="0.3"/>
  <pageSetup orientation="portrait" r:id="rId1"/>
  <headerFooter>
    <oddFooter>&amp;C_x000D_&amp;1#&amp;"Calibri"&amp;10&amp;K000000 Schlumberger-Private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theme="4"/>
  </sheetPr>
  <dimension ref="A1:AF621"/>
  <sheetViews>
    <sheetView topLeftCell="A444" zoomScale="85" zoomScaleNormal="85" workbookViewId="0">
      <selection activeCell="A477" sqref="A477:B477"/>
    </sheetView>
  </sheetViews>
  <sheetFormatPr defaultRowHeight="12.75" customHeight="1"/>
  <cols>
    <col min="1" max="1" width="40.28515625" bestFit="1" customWidth="1"/>
    <col min="2" max="2" width="10" bestFit="1" customWidth="1"/>
    <col min="3" max="3" width="13.7109375" bestFit="1" customWidth="1"/>
    <col min="4" max="4" width="15" bestFit="1" customWidth="1"/>
    <col min="5" max="5" width="16.28515625" bestFit="1" customWidth="1"/>
    <col min="6" max="6" width="15" bestFit="1" customWidth="1"/>
    <col min="7" max="7" width="16.28515625" bestFit="1" customWidth="1"/>
    <col min="8" max="8" width="15" bestFit="1" customWidth="1"/>
    <col min="9" max="9" width="18.85546875" bestFit="1" customWidth="1"/>
    <col min="10" max="10" width="12.42578125" bestFit="1" customWidth="1"/>
    <col min="11" max="11" width="11.28515625" bestFit="1" customWidth="1"/>
    <col min="12" max="13" width="12.42578125" bestFit="1" customWidth="1"/>
    <col min="14" max="14" width="13.7109375" bestFit="1" customWidth="1"/>
    <col min="15" max="15" width="18.85546875" bestFit="1" customWidth="1"/>
    <col min="16" max="16" width="13.7109375" bestFit="1" customWidth="1"/>
    <col min="17" max="18" width="15" bestFit="1" customWidth="1"/>
    <col min="19" max="19" width="20.140625" bestFit="1" customWidth="1"/>
    <col min="20" max="20" width="18.85546875" bestFit="1" customWidth="1"/>
    <col min="21" max="21" width="10" bestFit="1" customWidth="1"/>
    <col min="22" max="22" width="8.7109375" bestFit="1" customWidth="1"/>
    <col min="23" max="23" width="13.7109375" bestFit="1" customWidth="1"/>
    <col min="24" max="24" width="8.7109375" bestFit="1" customWidth="1"/>
    <col min="25" max="27" width="11.28515625" bestFit="1" customWidth="1"/>
    <col min="28" max="28" width="12.42578125" bestFit="1" customWidth="1"/>
    <col min="29" max="30" width="15" bestFit="1" customWidth="1"/>
  </cols>
  <sheetData>
    <row r="1" spans="1:32" ht="12.75" customHeight="1">
      <c r="A1" s="373"/>
      <c r="B1" s="373"/>
      <c r="C1" s="373"/>
      <c r="D1" s="373"/>
      <c r="E1" s="373"/>
      <c r="F1" s="373"/>
      <c r="G1" s="373"/>
      <c r="H1" s="373"/>
      <c r="I1" s="373"/>
      <c r="J1" s="373"/>
      <c r="K1" s="373"/>
      <c r="L1" s="373"/>
      <c r="M1" s="373"/>
      <c r="N1" s="373"/>
      <c r="O1" s="373"/>
      <c r="P1" s="373"/>
      <c r="Q1" s="373"/>
      <c r="R1" s="373"/>
      <c r="S1" s="373"/>
      <c r="T1" s="373"/>
      <c r="U1" s="373"/>
      <c r="V1" s="373"/>
      <c r="W1" s="373"/>
      <c r="X1" s="373"/>
      <c r="Y1" s="373"/>
      <c r="Z1" s="373"/>
      <c r="AA1" s="373"/>
      <c r="AB1" s="373"/>
      <c r="AC1" s="373"/>
      <c r="AD1" s="373"/>
      <c r="AE1" s="373"/>
      <c r="AF1" s="373"/>
    </row>
    <row r="2" spans="1:32" ht="12.75" customHeight="1">
      <c r="A2" s="373"/>
      <c r="B2" s="373"/>
      <c r="C2" s="373"/>
      <c r="D2" s="373"/>
      <c r="E2" s="373"/>
      <c r="F2" s="373"/>
      <c r="G2" s="373"/>
      <c r="H2" s="373"/>
      <c r="I2" s="373"/>
      <c r="J2" s="373"/>
      <c r="K2" s="373"/>
      <c r="L2" s="373"/>
      <c r="M2" s="373"/>
      <c r="N2" s="373"/>
      <c r="O2" s="373"/>
      <c r="P2" s="373"/>
      <c r="Q2" s="373"/>
      <c r="R2" s="373"/>
      <c r="S2" s="373"/>
      <c r="T2" s="373"/>
      <c r="U2" s="373"/>
      <c r="V2" s="373"/>
      <c r="W2" s="373"/>
      <c r="X2" s="373"/>
      <c r="Y2" s="373"/>
      <c r="Z2" s="373"/>
      <c r="AA2" s="373"/>
      <c r="AB2" s="373"/>
      <c r="AC2" s="373"/>
      <c r="AD2" s="373"/>
      <c r="AE2" s="373"/>
      <c r="AF2" s="373"/>
    </row>
    <row r="3" spans="1:32" ht="12.75" customHeight="1">
      <c r="A3" s="373"/>
      <c r="B3" s="373"/>
      <c r="C3" s="373"/>
      <c r="D3" s="373"/>
      <c r="E3" s="373"/>
      <c r="F3" s="373"/>
      <c r="G3" s="373"/>
      <c r="H3" s="373"/>
      <c r="I3" s="373"/>
      <c r="J3" s="373"/>
      <c r="K3" s="373"/>
      <c r="L3" s="373"/>
      <c r="M3" s="373"/>
      <c r="N3" s="373"/>
      <c r="O3" s="373"/>
      <c r="P3" s="373"/>
      <c r="Q3" s="373"/>
      <c r="R3" s="373"/>
      <c r="S3" s="373"/>
      <c r="T3" s="373"/>
      <c r="U3" s="373"/>
      <c r="V3" s="373"/>
      <c r="W3" s="373"/>
      <c r="X3" s="373"/>
      <c r="Y3" s="373"/>
      <c r="Z3" s="373"/>
      <c r="AA3" s="373"/>
      <c r="AB3" s="373"/>
      <c r="AC3" s="373"/>
      <c r="AD3" s="373"/>
      <c r="AE3" s="373"/>
      <c r="AF3" s="373"/>
    </row>
    <row r="4" spans="1:32" ht="21" customHeight="1">
      <c r="A4" s="438" t="s">
        <v>315</v>
      </c>
      <c r="B4" s="373"/>
      <c r="C4" s="373"/>
      <c r="D4" s="373"/>
      <c r="E4" s="373"/>
      <c r="F4" s="373"/>
      <c r="G4" s="373"/>
      <c r="H4" s="373"/>
      <c r="I4" s="373"/>
      <c r="J4" s="373"/>
      <c r="K4" s="373"/>
      <c r="L4" s="373"/>
      <c r="M4" s="373"/>
      <c r="N4" s="373"/>
      <c r="O4" s="373"/>
      <c r="P4" s="373"/>
      <c r="Q4" s="373"/>
      <c r="R4" s="373"/>
      <c r="S4" s="373"/>
      <c r="T4" s="373"/>
      <c r="U4" s="373"/>
      <c r="V4" s="373"/>
      <c r="W4" s="373"/>
      <c r="X4" s="373"/>
      <c r="Y4" s="373"/>
      <c r="Z4" s="373"/>
      <c r="AA4" s="373"/>
      <c r="AB4" s="373"/>
      <c r="AC4" s="373"/>
      <c r="AD4" s="373"/>
      <c r="AE4" s="373"/>
      <c r="AF4" s="373"/>
    </row>
    <row r="5" spans="1:32" ht="15">
      <c r="A5" s="439" t="s">
        <v>316</v>
      </c>
      <c r="B5" s="373"/>
      <c r="C5" s="373"/>
      <c r="D5" s="373"/>
      <c r="E5" s="373"/>
      <c r="F5" s="373"/>
      <c r="G5" s="373"/>
      <c r="H5" s="373"/>
      <c r="I5" s="373"/>
      <c r="J5" s="373"/>
      <c r="K5" s="373"/>
      <c r="L5" s="373"/>
      <c r="M5" s="373"/>
      <c r="N5" s="373"/>
      <c r="O5" s="373"/>
      <c r="P5" s="373"/>
      <c r="Q5" s="373"/>
      <c r="R5" s="373"/>
      <c r="S5" s="373"/>
      <c r="T5" s="373"/>
      <c r="U5" s="373"/>
      <c r="V5" s="373"/>
      <c r="W5" s="373"/>
      <c r="X5" s="373"/>
      <c r="Y5" s="373"/>
      <c r="Z5" s="373"/>
      <c r="AA5" s="373"/>
      <c r="AB5" s="373"/>
      <c r="AC5" s="373"/>
      <c r="AD5" s="373"/>
      <c r="AE5" s="373"/>
      <c r="AF5" s="373"/>
    </row>
    <row r="6" spans="1:32" ht="15">
      <c r="A6" s="439" t="s">
        <v>317</v>
      </c>
      <c r="B6" s="373"/>
      <c r="C6" s="373"/>
      <c r="D6" s="373"/>
      <c r="E6" s="373"/>
      <c r="F6" s="373"/>
      <c r="G6" s="373"/>
      <c r="H6" s="373"/>
      <c r="I6" s="373"/>
      <c r="J6" s="373"/>
      <c r="K6" s="373"/>
      <c r="L6" s="373"/>
      <c r="M6" s="373"/>
      <c r="N6" s="373"/>
      <c r="O6" s="373"/>
      <c r="P6" s="373"/>
      <c r="Q6" s="373"/>
      <c r="R6" s="373"/>
      <c r="S6" s="373"/>
      <c r="T6" s="373"/>
      <c r="U6" s="373"/>
      <c r="V6" s="373"/>
      <c r="W6" s="373"/>
      <c r="X6" s="373"/>
      <c r="Y6" s="373"/>
      <c r="Z6" s="373"/>
      <c r="AA6" s="373"/>
      <c r="AB6" s="373"/>
      <c r="AC6" s="373"/>
      <c r="AD6" s="373"/>
      <c r="AE6" s="373"/>
      <c r="AF6" s="373"/>
    </row>
    <row r="7" spans="1:32" ht="12.75" customHeight="1">
      <c r="A7" s="373"/>
      <c r="B7" s="373"/>
      <c r="C7" s="373"/>
      <c r="D7" s="373"/>
      <c r="E7" s="373"/>
      <c r="F7" s="373"/>
      <c r="G7" s="373"/>
      <c r="H7" s="373"/>
      <c r="I7" s="373"/>
      <c r="J7" s="373"/>
      <c r="K7" s="373"/>
      <c r="L7" s="373"/>
      <c r="M7" s="373"/>
      <c r="N7" s="373"/>
      <c r="O7" s="373"/>
      <c r="P7" s="373"/>
      <c r="Q7" s="373"/>
      <c r="R7" s="373"/>
      <c r="S7" s="373"/>
      <c r="T7" s="373"/>
      <c r="U7" s="373"/>
      <c r="V7" s="373"/>
      <c r="W7" s="373"/>
      <c r="X7" s="373"/>
      <c r="Y7" s="373"/>
      <c r="Z7" s="373"/>
      <c r="AA7" s="373"/>
      <c r="AB7" s="373"/>
      <c r="AC7" s="373"/>
      <c r="AD7" s="373"/>
      <c r="AE7" s="373"/>
      <c r="AF7" s="373"/>
    </row>
    <row r="8" spans="1:32" ht="15">
      <c r="A8" s="201" t="s">
        <v>1584</v>
      </c>
    </row>
    <row r="9" spans="1:32" ht="12.75" customHeight="1">
      <c r="A9" s="373"/>
      <c r="B9" s="373"/>
      <c r="C9" s="373"/>
      <c r="D9" s="373"/>
      <c r="E9" s="373"/>
      <c r="F9" s="373"/>
      <c r="G9" s="373"/>
      <c r="H9" s="373"/>
      <c r="I9" s="373"/>
      <c r="J9" s="373"/>
      <c r="K9" s="373"/>
      <c r="L9" s="373"/>
      <c r="M9" s="373"/>
      <c r="N9" s="373"/>
      <c r="O9" s="373"/>
      <c r="P9" s="373"/>
      <c r="Q9" s="373"/>
      <c r="R9" s="373"/>
      <c r="S9" s="373"/>
      <c r="T9" s="373"/>
      <c r="U9" s="373"/>
      <c r="V9" s="373"/>
      <c r="W9" s="373"/>
      <c r="X9" s="373"/>
      <c r="Y9" s="373"/>
      <c r="Z9" s="373"/>
      <c r="AA9" s="373"/>
      <c r="AB9" s="373"/>
      <c r="AC9" s="373"/>
      <c r="AD9" s="373"/>
      <c r="AE9" s="373"/>
      <c r="AF9" s="373"/>
    </row>
    <row r="10" spans="1:32" ht="12.75" customHeight="1">
      <c r="A10" s="373"/>
      <c r="B10" s="373"/>
      <c r="C10" s="373"/>
      <c r="D10" s="373"/>
      <c r="E10" s="373"/>
      <c r="F10" s="373"/>
      <c r="G10" s="373"/>
      <c r="H10" s="373"/>
      <c r="I10" s="373"/>
      <c r="J10" s="373"/>
      <c r="K10" s="373"/>
      <c r="L10" s="373"/>
      <c r="M10" s="373"/>
      <c r="N10" s="373"/>
      <c r="O10" s="373"/>
      <c r="P10" s="373"/>
      <c r="Q10" s="373"/>
      <c r="R10" s="373"/>
      <c r="S10" s="373"/>
      <c r="T10" s="373"/>
      <c r="U10" s="373"/>
      <c r="V10" s="373"/>
      <c r="W10" s="373"/>
      <c r="X10" s="373"/>
      <c r="Y10" s="373"/>
      <c r="Z10" s="373"/>
      <c r="AA10" s="373"/>
      <c r="AB10" s="373"/>
      <c r="AC10" s="373"/>
      <c r="AD10" s="373"/>
      <c r="AE10" s="373"/>
      <c r="AF10" s="373"/>
    </row>
    <row r="11" spans="1:32" ht="12.75" customHeight="1">
      <c r="A11" s="373"/>
      <c r="B11" s="373"/>
      <c r="C11" s="373"/>
      <c r="D11" s="373"/>
      <c r="E11" s="373"/>
      <c r="F11" s="373"/>
      <c r="G11" s="373"/>
      <c r="H11" s="373"/>
      <c r="I11" s="373"/>
      <c r="J11" s="373"/>
      <c r="K11" s="373"/>
      <c r="L11" s="373"/>
      <c r="M11" s="373"/>
      <c r="N11" s="373"/>
      <c r="O11" s="373"/>
      <c r="P11" s="373"/>
      <c r="Q11" s="373"/>
      <c r="R11" s="373"/>
      <c r="S11" s="373"/>
      <c r="T11" s="373"/>
      <c r="U11" s="373"/>
      <c r="V11" s="373"/>
      <c r="W11" s="373"/>
      <c r="X11" s="373"/>
      <c r="Y11" s="373"/>
      <c r="Z11" s="373"/>
      <c r="AA11" s="373"/>
      <c r="AB11" s="373"/>
      <c r="AC11" s="373"/>
      <c r="AD11" s="373"/>
      <c r="AE11" s="373"/>
      <c r="AF11" s="373"/>
    </row>
    <row r="12" spans="1:32" ht="15.75" thickBot="1">
      <c r="A12" s="440" t="s">
        <v>287</v>
      </c>
      <c r="B12" s="373"/>
      <c r="C12" s="373"/>
      <c r="D12" s="373"/>
      <c r="E12" s="373"/>
      <c r="F12" s="373"/>
      <c r="G12" s="373"/>
      <c r="H12" s="373"/>
      <c r="I12" s="373"/>
      <c r="J12" s="373"/>
      <c r="K12" s="373"/>
      <c r="L12" s="373"/>
      <c r="M12" s="373"/>
      <c r="N12" s="373"/>
      <c r="O12" s="373"/>
      <c r="P12" s="373"/>
      <c r="Q12" s="373"/>
      <c r="R12" s="373"/>
      <c r="S12" s="373"/>
      <c r="T12" s="373"/>
      <c r="U12" s="373"/>
      <c r="V12" s="373"/>
      <c r="W12" s="373"/>
      <c r="X12" s="373"/>
      <c r="Y12" s="373"/>
      <c r="Z12" s="373"/>
      <c r="AA12" s="373"/>
      <c r="AB12" s="373"/>
      <c r="AC12" s="373"/>
      <c r="AD12" s="373"/>
      <c r="AE12" s="373"/>
      <c r="AF12" s="373"/>
    </row>
    <row r="13" spans="1:32" ht="15.75" thickBot="1">
      <c r="A13" s="404" t="s">
        <v>1</v>
      </c>
      <c r="B13" s="405"/>
      <c r="C13" s="202" t="s">
        <v>318</v>
      </c>
      <c r="D13" s="202" t="s">
        <v>319</v>
      </c>
      <c r="E13" s="202" t="s">
        <v>320</v>
      </c>
      <c r="F13" s="202" t="s">
        <v>321</v>
      </c>
      <c r="G13" s="203" t="s">
        <v>322</v>
      </c>
      <c r="H13" s="202" t="s">
        <v>323</v>
      </c>
      <c r="I13" s="202" t="s">
        <v>324</v>
      </c>
      <c r="J13" s="202" t="s">
        <v>324</v>
      </c>
      <c r="K13" s="202" t="s">
        <v>325</v>
      </c>
      <c r="L13" s="202" t="s">
        <v>325</v>
      </c>
      <c r="Q13" s="204"/>
      <c r="R13" s="276"/>
      <c r="S13" s="441" t="s">
        <v>326</v>
      </c>
      <c r="T13" s="381"/>
      <c r="U13" s="399" t="s">
        <v>327</v>
      </c>
      <c r="V13" s="399" t="s">
        <v>328</v>
      </c>
      <c r="W13" s="401" t="s">
        <v>329</v>
      </c>
      <c r="X13" s="399" t="s">
        <v>330</v>
      </c>
      <c r="Y13" s="401" t="s">
        <v>331</v>
      </c>
      <c r="Z13" s="399" t="s">
        <v>332</v>
      </c>
      <c r="AA13" s="401" t="s">
        <v>333</v>
      </c>
      <c r="AB13" s="402" t="s">
        <v>334</v>
      </c>
      <c r="AC13" s="444" t="s">
        <v>335</v>
      </c>
      <c r="AD13" s="373"/>
      <c r="AE13" s="373"/>
      <c r="AF13" s="373"/>
    </row>
    <row r="14" spans="1:32" ht="15.75" thickBot="1">
      <c r="A14" s="277"/>
      <c r="B14" s="278"/>
      <c r="C14" s="282" t="s">
        <v>336</v>
      </c>
      <c r="D14" s="282" t="s">
        <v>337</v>
      </c>
      <c r="E14" s="282" t="s">
        <v>338</v>
      </c>
      <c r="F14" s="282" t="s">
        <v>339</v>
      </c>
      <c r="G14" s="277"/>
      <c r="H14" s="275"/>
      <c r="I14" s="282" t="s">
        <v>340</v>
      </c>
      <c r="J14" s="282" t="s">
        <v>341</v>
      </c>
      <c r="K14" s="282" t="s">
        <v>340</v>
      </c>
      <c r="L14" s="282" t="s">
        <v>341</v>
      </c>
      <c r="Q14" s="446" t="s">
        <v>342</v>
      </c>
      <c r="R14" s="447"/>
      <c r="S14" s="442"/>
      <c r="T14" s="443"/>
      <c r="U14" s="400"/>
      <c r="V14" s="400"/>
      <c r="W14" s="400"/>
      <c r="X14" s="400"/>
      <c r="Y14" s="400"/>
      <c r="Z14" s="400"/>
      <c r="AA14" s="400"/>
      <c r="AB14" s="403"/>
      <c r="AC14" s="445"/>
      <c r="AD14" s="373"/>
      <c r="AE14" s="373"/>
      <c r="AF14" s="373"/>
    </row>
    <row r="15" spans="1:32" ht="15.75" thickBot="1">
      <c r="A15" s="374" t="s">
        <v>140</v>
      </c>
      <c r="B15" s="375"/>
      <c r="C15" s="205">
        <v>2048.5500000000002</v>
      </c>
      <c r="D15" s="205">
        <v>468.54</v>
      </c>
      <c r="E15" s="205">
        <v>1580.01</v>
      </c>
      <c r="F15" s="206">
        <v>22.7</v>
      </c>
      <c r="G15" s="207">
        <v>77.13</v>
      </c>
      <c r="H15" s="207">
        <v>-4.45</v>
      </c>
      <c r="I15" s="208">
        <v>6808.21</v>
      </c>
      <c r="J15" s="208">
        <v>23935.95</v>
      </c>
      <c r="K15" s="208">
        <v>523.71</v>
      </c>
      <c r="L15" s="208">
        <v>544</v>
      </c>
      <c r="Q15" s="448" t="s">
        <v>343</v>
      </c>
      <c r="R15" s="447"/>
      <c r="S15" s="209" t="s">
        <v>344</v>
      </c>
      <c r="T15" s="209" t="s">
        <v>319</v>
      </c>
      <c r="U15" s="209" t="s">
        <v>319</v>
      </c>
      <c r="V15" s="209" t="s">
        <v>319</v>
      </c>
      <c r="W15" s="209" t="s">
        <v>345</v>
      </c>
      <c r="X15" s="436" t="s">
        <v>322</v>
      </c>
      <c r="Y15" s="449" t="s">
        <v>331</v>
      </c>
      <c r="Z15" s="436" t="s">
        <v>346</v>
      </c>
      <c r="AA15" s="449" t="s">
        <v>333</v>
      </c>
      <c r="AB15" s="209" t="s">
        <v>324</v>
      </c>
      <c r="AC15" s="209" t="s">
        <v>324</v>
      </c>
      <c r="AD15" s="373"/>
      <c r="AE15" s="373"/>
      <c r="AF15" s="373"/>
    </row>
    <row r="16" spans="1:32" ht="15.75" thickBot="1">
      <c r="A16" s="374" t="s">
        <v>347</v>
      </c>
      <c r="B16" s="375"/>
      <c r="C16" s="205">
        <v>4688</v>
      </c>
      <c r="D16" s="205">
        <v>1103.52</v>
      </c>
      <c r="E16" s="205">
        <v>3584.48</v>
      </c>
      <c r="F16" s="206">
        <v>16.899999999999999</v>
      </c>
      <c r="G16" s="207">
        <v>76.459999999999994</v>
      </c>
      <c r="H16" s="207">
        <v>0.61</v>
      </c>
      <c r="I16" s="208">
        <v>13583.78</v>
      </c>
      <c r="J16" s="208">
        <v>47205.61</v>
      </c>
      <c r="K16" s="208">
        <v>1044.9100000000001</v>
      </c>
      <c r="L16" s="208">
        <v>1072.8499999999999</v>
      </c>
      <c r="Q16" s="277"/>
      <c r="R16" s="278"/>
      <c r="S16" s="282" t="s">
        <v>336</v>
      </c>
      <c r="T16" s="282" t="s">
        <v>337</v>
      </c>
      <c r="U16" s="282" t="s">
        <v>337</v>
      </c>
      <c r="V16" s="282" t="s">
        <v>337</v>
      </c>
      <c r="W16" s="282" t="s">
        <v>348</v>
      </c>
      <c r="X16" s="415"/>
      <c r="Y16" s="450"/>
      <c r="Z16" s="415"/>
      <c r="AA16" s="450"/>
      <c r="AB16" s="282" t="s">
        <v>340</v>
      </c>
      <c r="AC16" s="282" t="s">
        <v>341</v>
      </c>
      <c r="AD16" s="373"/>
      <c r="AE16" s="373"/>
      <c r="AF16" s="373"/>
    </row>
    <row r="17" spans="1:32" ht="15.75" thickBot="1">
      <c r="A17" s="374" t="s">
        <v>269</v>
      </c>
      <c r="B17" s="375"/>
      <c r="C17" s="205">
        <v>47946.31</v>
      </c>
      <c r="D17" s="205">
        <v>25105.279999999999</v>
      </c>
      <c r="E17" s="205">
        <v>22841.03</v>
      </c>
      <c r="F17" s="206">
        <v>20.100000000000001</v>
      </c>
      <c r="G17" s="207">
        <v>47.64</v>
      </c>
      <c r="H17" s="207">
        <v>-67.680000000000007</v>
      </c>
      <c r="I17" s="208">
        <v>325204.46000000002</v>
      </c>
      <c r="J17" s="208">
        <v>1071135.08</v>
      </c>
      <c r="K17" s="208">
        <v>25015.73</v>
      </c>
      <c r="L17" s="208">
        <v>24343.98</v>
      </c>
      <c r="Q17" s="382" t="s">
        <v>140</v>
      </c>
      <c r="R17" s="385"/>
      <c r="S17" s="210">
        <v>2053</v>
      </c>
      <c r="T17" s="210">
        <v>472.99</v>
      </c>
      <c r="U17" s="210">
        <v>472.99</v>
      </c>
      <c r="V17" s="210">
        <v>0</v>
      </c>
      <c r="W17" s="211">
        <v>21.2</v>
      </c>
      <c r="X17" s="212">
        <v>76.960999999999999</v>
      </c>
      <c r="Y17" s="281">
        <v>324</v>
      </c>
      <c r="Z17" s="213">
        <v>0</v>
      </c>
      <c r="AA17" s="281">
        <v>0</v>
      </c>
      <c r="AB17" s="210">
        <v>6832.07</v>
      </c>
      <c r="AC17" s="210">
        <v>23943.89</v>
      </c>
      <c r="AD17" s="373"/>
      <c r="AE17" s="373"/>
      <c r="AF17" s="373"/>
    </row>
    <row r="18" spans="1:32" ht="15.75" thickBot="1">
      <c r="A18" s="374" t="s">
        <v>118</v>
      </c>
      <c r="B18" s="375"/>
      <c r="C18" s="205">
        <v>51983.906000000003</v>
      </c>
      <c r="D18" s="205">
        <v>19138.310000000001</v>
      </c>
      <c r="E18" s="205">
        <v>32845.595999999998</v>
      </c>
      <c r="F18" s="206">
        <v>23.5</v>
      </c>
      <c r="G18" s="207">
        <v>63.18</v>
      </c>
      <c r="H18" s="207">
        <v>-2.63</v>
      </c>
      <c r="I18" s="208">
        <v>242775.96</v>
      </c>
      <c r="J18" s="208">
        <v>820845.74</v>
      </c>
      <c r="K18" s="208">
        <v>18675.07</v>
      </c>
      <c r="L18" s="208">
        <v>18655.59</v>
      </c>
      <c r="Q18" s="382" t="s">
        <v>347</v>
      </c>
      <c r="R18" s="385"/>
      <c r="S18" s="210">
        <v>1108.45</v>
      </c>
      <c r="T18" s="210">
        <v>1102.9100000000001</v>
      </c>
      <c r="U18" s="210">
        <v>1102.9100000000001</v>
      </c>
      <c r="V18" s="210">
        <v>0</v>
      </c>
      <c r="W18" s="211">
        <v>17.100000000000001</v>
      </c>
      <c r="X18" s="212">
        <v>0.5</v>
      </c>
      <c r="Y18" s="281">
        <v>1050</v>
      </c>
      <c r="Z18" s="213">
        <v>0</v>
      </c>
      <c r="AA18" s="281">
        <v>0</v>
      </c>
      <c r="AB18" s="210">
        <v>13583.98</v>
      </c>
      <c r="AC18" s="210">
        <v>47976.32</v>
      </c>
      <c r="AD18" s="373"/>
      <c r="AE18" s="373"/>
      <c r="AF18" s="373"/>
    </row>
    <row r="19" spans="1:32" ht="15.75" thickBot="1">
      <c r="A19" s="374" t="s">
        <v>364</v>
      </c>
      <c r="B19" s="375"/>
      <c r="C19" s="205">
        <v>18005.706999999999</v>
      </c>
      <c r="D19" s="205">
        <v>4830.8670000000002</v>
      </c>
      <c r="E19" s="205">
        <v>13174.84</v>
      </c>
      <c r="F19" s="206">
        <v>20.7</v>
      </c>
      <c r="G19" s="207">
        <v>73.17</v>
      </c>
      <c r="H19" s="207">
        <v>-129.63</v>
      </c>
      <c r="I19" s="208">
        <v>61102.464</v>
      </c>
      <c r="J19" s="208">
        <v>210237.70499999999</v>
      </c>
      <c r="K19" s="208">
        <v>4700.1899999999996</v>
      </c>
      <c r="L19" s="208">
        <v>4778.13</v>
      </c>
      <c r="Q19" s="382" t="s">
        <v>269</v>
      </c>
      <c r="R19" s="385"/>
      <c r="S19" s="210">
        <v>25248.7</v>
      </c>
      <c r="T19" s="210">
        <v>25172.959999999999</v>
      </c>
      <c r="U19" s="210">
        <v>25172.959999999999</v>
      </c>
      <c r="V19" s="210">
        <v>0</v>
      </c>
      <c r="W19" s="211">
        <v>20.9</v>
      </c>
      <c r="X19" s="212">
        <v>0.3</v>
      </c>
      <c r="Y19" s="281">
        <v>23373</v>
      </c>
      <c r="Z19" s="213">
        <v>0</v>
      </c>
      <c r="AA19" s="281">
        <v>0</v>
      </c>
      <c r="AB19" s="210">
        <v>325360.03999999998</v>
      </c>
      <c r="AC19" s="210">
        <v>1084151.1599999999</v>
      </c>
      <c r="AD19" s="373"/>
      <c r="AE19" s="373"/>
      <c r="AF19" s="373"/>
    </row>
    <row r="20" spans="1:32" ht="15.75" thickBot="1">
      <c r="A20" s="374" t="s">
        <v>302</v>
      </c>
      <c r="B20" s="375"/>
      <c r="C20" s="205">
        <v>1755.875</v>
      </c>
      <c r="D20" s="205">
        <v>542.23500000000001</v>
      </c>
      <c r="E20" s="205">
        <v>1213.6400000000001</v>
      </c>
      <c r="F20" s="206">
        <v>22.5</v>
      </c>
      <c r="G20" s="207">
        <v>69.12</v>
      </c>
      <c r="H20" s="207">
        <v>0</v>
      </c>
      <c r="I20" s="208">
        <v>6675.8339999999998</v>
      </c>
      <c r="J20" s="208">
        <v>22193.319</v>
      </c>
      <c r="K20" s="208">
        <v>513.53</v>
      </c>
      <c r="L20" s="208">
        <v>504.39</v>
      </c>
      <c r="Q20" s="382" t="s">
        <v>118</v>
      </c>
      <c r="R20" s="385"/>
      <c r="S20" s="210">
        <v>19179.29</v>
      </c>
      <c r="T20" s="210">
        <v>19140.939999999999</v>
      </c>
      <c r="U20" s="210">
        <v>19140.939999999999</v>
      </c>
      <c r="V20" s="210">
        <v>0</v>
      </c>
      <c r="W20" s="211">
        <v>24</v>
      </c>
      <c r="X20" s="212">
        <v>0.2</v>
      </c>
      <c r="Y20" s="281">
        <v>17418</v>
      </c>
      <c r="Z20" s="213">
        <v>0</v>
      </c>
      <c r="AA20" s="281">
        <v>0</v>
      </c>
      <c r="AB20" s="210">
        <v>242883.13</v>
      </c>
      <c r="AC20" s="210">
        <v>828297.29</v>
      </c>
      <c r="AD20" s="373"/>
      <c r="AE20" s="373"/>
      <c r="AF20" s="373"/>
    </row>
    <row r="21" spans="1:32" ht="15.75" thickBot="1">
      <c r="A21" s="374" t="s">
        <v>186</v>
      </c>
      <c r="B21" s="375"/>
      <c r="C21" s="205">
        <v>9745.6200000000008</v>
      </c>
      <c r="D21" s="205">
        <v>3141.37</v>
      </c>
      <c r="E21" s="205">
        <v>6604.25</v>
      </c>
      <c r="F21" s="206">
        <v>20.9</v>
      </c>
      <c r="G21" s="207">
        <v>67.77</v>
      </c>
      <c r="H21" s="207">
        <v>2.12</v>
      </c>
      <c r="I21" s="208">
        <v>41768.639999999999</v>
      </c>
      <c r="J21" s="208">
        <v>131315.5</v>
      </c>
      <c r="K21" s="208">
        <v>3212.97</v>
      </c>
      <c r="L21" s="208">
        <v>2984.44</v>
      </c>
      <c r="Q21" s="382" t="s">
        <v>301</v>
      </c>
      <c r="R21" s="385"/>
      <c r="S21" s="210">
        <v>6002.79</v>
      </c>
      <c r="T21" s="210">
        <v>5990.78</v>
      </c>
      <c r="U21" s="210">
        <v>5990.78</v>
      </c>
      <c r="V21" s="210">
        <v>0</v>
      </c>
      <c r="W21" s="211">
        <v>21.1</v>
      </c>
      <c r="X21" s="212">
        <v>0.2</v>
      </c>
      <c r="Y21" s="281">
        <v>5555</v>
      </c>
      <c r="Z21" s="213">
        <v>0</v>
      </c>
      <c r="AA21" s="281">
        <v>0</v>
      </c>
      <c r="AB21" s="210">
        <v>73376.100000000006</v>
      </c>
      <c r="AC21" s="210">
        <v>259892.65</v>
      </c>
      <c r="AD21" s="373"/>
      <c r="AE21" s="373"/>
      <c r="AF21" s="373"/>
    </row>
    <row r="22" spans="1:32" ht="15.75" thickBot="1">
      <c r="A22" s="374" t="s">
        <v>157</v>
      </c>
      <c r="B22" s="375"/>
      <c r="C22" s="205">
        <v>32070.67</v>
      </c>
      <c r="D22" s="205">
        <v>15450.85</v>
      </c>
      <c r="E22" s="205">
        <v>16619.82</v>
      </c>
      <c r="F22" s="206">
        <v>18.5</v>
      </c>
      <c r="G22" s="207">
        <v>51.82</v>
      </c>
      <c r="H22" s="207">
        <v>-9.0500000000000007</v>
      </c>
      <c r="I22" s="208">
        <v>204541.49</v>
      </c>
      <c r="J22" s="208">
        <v>694581.22699999996</v>
      </c>
      <c r="K22" s="208">
        <v>15733.96</v>
      </c>
      <c r="L22" s="208">
        <v>15785.94</v>
      </c>
      <c r="Q22" s="382" t="s">
        <v>186</v>
      </c>
      <c r="R22" s="385"/>
      <c r="S22" s="210">
        <v>4683.71</v>
      </c>
      <c r="T22" s="210">
        <v>4660.29</v>
      </c>
      <c r="U22" s="210">
        <v>4660.29</v>
      </c>
      <c r="V22" s="210">
        <v>0</v>
      </c>
      <c r="W22" s="211">
        <v>21.1</v>
      </c>
      <c r="X22" s="212">
        <v>0.5</v>
      </c>
      <c r="Y22" s="281">
        <v>4322</v>
      </c>
      <c r="Z22" s="213">
        <v>0</v>
      </c>
      <c r="AA22" s="281">
        <v>0</v>
      </c>
      <c r="AB22" s="210">
        <v>61515.74</v>
      </c>
      <c r="AC22" s="210">
        <v>210414.07</v>
      </c>
      <c r="AD22" s="373"/>
      <c r="AE22" s="373"/>
      <c r="AF22" s="373"/>
    </row>
    <row r="23" spans="1:32" ht="15.75" thickBot="1">
      <c r="A23" s="374" t="s">
        <v>306</v>
      </c>
      <c r="B23" s="375"/>
      <c r="C23" s="205">
        <v>868</v>
      </c>
      <c r="D23" s="205">
        <v>775.54</v>
      </c>
      <c r="E23" s="205">
        <v>92.46</v>
      </c>
      <c r="F23" s="206">
        <v>24</v>
      </c>
      <c r="G23" s="207">
        <v>10.65</v>
      </c>
      <c r="H23" s="207">
        <v>0</v>
      </c>
      <c r="I23" s="208">
        <v>10714.02</v>
      </c>
      <c r="J23" s="208">
        <v>37037.379999999997</v>
      </c>
      <c r="K23" s="208">
        <v>824.16</v>
      </c>
      <c r="L23" s="208">
        <v>841.76</v>
      </c>
      <c r="Q23" s="382" t="s">
        <v>157</v>
      </c>
      <c r="R23" s="385"/>
      <c r="S23" s="210">
        <v>11127.94</v>
      </c>
      <c r="T23" s="210">
        <v>11037.66</v>
      </c>
      <c r="U23" s="210">
        <v>11037.66</v>
      </c>
      <c r="V23" s="210">
        <v>0</v>
      </c>
      <c r="W23" s="211">
        <v>18.100000000000001</v>
      </c>
      <c r="X23" s="212">
        <v>0.81100000000000005</v>
      </c>
      <c r="Y23" s="281">
        <v>10438</v>
      </c>
      <c r="Z23" s="213">
        <v>0</v>
      </c>
      <c r="AA23" s="281">
        <v>0</v>
      </c>
      <c r="AB23" s="210">
        <v>148688.29</v>
      </c>
      <c r="AC23" s="210">
        <v>501383.94</v>
      </c>
      <c r="AD23" s="373"/>
      <c r="AE23" s="373"/>
      <c r="AF23" s="373"/>
    </row>
    <row r="24" spans="1:32" ht="15.75" thickBot="1">
      <c r="A24" s="374" t="s">
        <v>307</v>
      </c>
      <c r="B24" s="375"/>
      <c r="C24" s="205">
        <v>7629</v>
      </c>
      <c r="D24" s="205">
        <v>1521.04</v>
      </c>
      <c r="E24" s="205">
        <v>6107.96</v>
      </c>
      <c r="F24" s="206">
        <v>18.399999999999999</v>
      </c>
      <c r="G24" s="207">
        <v>80.06</v>
      </c>
      <c r="H24" s="207">
        <v>0</v>
      </c>
      <c r="I24" s="208">
        <v>19742.259999999998</v>
      </c>
      <c r="J24" s="208">
        <v>74349.789999999994</v>
      </c>
      <c r="K24" s="208">
        <v>1518.64</v>
      </c>
      <c r="L24" s="208">
        <v>1689.77</v>
      </c>
      <c r="Q24" s="382" t="s">
        <v>211</v>
      </c>
      <c r="R24" s="385"/>
      <c r="S24" s="210">
        <v>4405.3599999999997</v>
      </c>
      <c r="T24" s="210">
        <v>2129.61</v>
      </c>
      <c r="U24" s="210">
        <v>2129.61</v>
      </c>
      <c r="V24" s="210">
        <v>0</v>
      </c>
      <c r="W24" s="211">
        <v>22.1</v>
      </c>
      <c r="X24" s="212">
        <v>0.4</v>
      </c>
      <c r="Y24" s="281">
        <v>3003</v>
      </c>
      <c r="Z24" s="213">
        <v>0</v>
      </c>
      <c r="AA24" s="281">
        <v>0</v>
      </c>
      <c r="AB24" s="210">
        <v>78586.13</v>
      </c>
      <c r="AC24" s="210">
        <v>309045.02</v>
      </c>
      <c r="AD24" s="373"/>
      <c r="AE24" s="373"/>
      <c r="AF24" s="373"/>
    </row>
    <row r="25" spans="1:32" ht="15.75" thickBot="1">
      <c r="A25" s="374" t="s">
        <v>209</v>
      </c>
      <c r="B25" s="375"/>
      <c r="C25" s="205">
        <v>909.29</v>
      </c>
      <c r="D25" s="205">
        <v>488.048</v>
      </c>
      <c r="E25" s="205">
        <v>421.24200000000002</v>
      </c>
      <c r="F25" s="206">
        <v>21.4</v>
      </c>
      <c r="G25" s="207">
        <v>46.33</v>
      </c>
      <c r="H25" s="207">
        <v>0</v>
      </c>
      <c r="I25" s="208">
        <v>5959.3019999999997</v>
      </c>
      <c r="J25" s="208">
        <v>20630.966</v>
      </c>
      <c r="K25" s="208">
        <v>458.41</v>
      </c>
      <c r="L25" s="208">
        <v>468.89</v>
      </c>
      <c r="Q25" s="382" t="s">
        <v>228</v>
      </c>
      <c r="R25" s="385"/>
      <c r="S25" s="210">
        <v>8741.07</v>
      </c>
      <c r="T25" s="210">
        <v>8697.3700000000008</v>
      </c>
      <c r="U25" s="210">
        <v>8697.3700000000008</v>
      </c>
      <c r="V25" s="210">
        <v>0</v>
      </c>
      <c r="W25" s="211">
        <v>19.3</v>
      </c>
      <c r="X25" s="212">
        <v>0.5</v>
      </c>
      <c r="Y25" s="281">
        <v>0</v>
      </c>
      <c r="Z25" s="213">
        <v>0</v>
      </c>
      <c r="AA25" s="281">
        <v>0</v>
      </c>
      <c r="AB25" s="210">
        <v>116929.74</v>
      </c>
      <c r="AC25" s="210">
        <v>413521.91999999998</v>
      </c>
      <c r="AD25" s="373"/>
      <c r="AE25" s="373"/>
      <c r="AF25" s="373"/>
    </row>
    <row r="26" spans="1:32" ht="15.75" thickBot="1">
      <c r="A26" s="374" t="s">
        <v>211</v>
      </c>
      <c r="B26" s="375"/>
      <c r="C26" s="205">
        <v>16835.439999999999</v>
      </c>
      <c r="D26" s="205">
        <v>1941.84</v>
      </c>
      <c r="E26" s="205">
        <v>14893.6</v>
      </c>
      <c r="F26" s="206">
        <v>19.7</v>
      </c>
      <c r="G26" s="207">
        <v>88.47</v>
      </c>
      <c r="H26" s="207">
        <v>-187.77</v>
      </c>
      <c r="I26" s="208">
        <v>35170.019999999997</v>
      </c>
      <c r="J26" s="208">
        <v>117879.22</v>
      </c>
      <c r="K26" s="208">
        <v>2705.39</v>
      </c>
      <c r="L26" s="208">
        <v>2679.07</v>
      </c>
      <c r="Q26" s="451" t="s">
        <v>349</v>
      </c>
      <c r="R26" s="385"/>
      <c r="S26" s="214">
        <v>82550.31</v>
      </c>
      <c r="T26" s="214">
        <v>78405.509999999995</v>
      </c>
      <c r="U26" s="214">
        <v>78405.509999999995</v>
      </c>
      <c r="V26" s="215">
        <v>0</v>
      </c>
      <c r="W26" s="216">
        <v>184.9</v>
      </c>
      <c r="X26" s="216">
        <v>80.372</v>
      </c>
      <c r="Y26" s="217">
        <v>65483</v>
      </c>
      <c r="Z26" s="218">
        <v>0</v>
      </c>
      <c r="AA26" s="217">
        <v>0</v>
      </c>
      <c r="AB26" s="214">
        <v>1067755.22</v>
      </c>
      <c r="AC26" s="214">
        <v>3678626.26</v>
      </c>
      <c r="AD26" s="373"/>
      <c r="AE26" s="373"/>
      <c r="AF26" s="373"/>
    </row>
    <row r="27" spans="1:32" ht="15.75" thickBot="1">
      <c r="A27" s="374" t="s">
        <v>228</v>
      </c>
      <c r="B27" s="375"/>
      <c r="C27" s="205">
        <v>11164.878000000001</v>
      </c>
      <c r="D27" s="205">
        <v>3598.25</v>
      </c>
      <c r="E27" s="205">
        <v>7566.6279999999997</v>
      </c>
      <c r="F27" s="206">
        <v>18.2</v>
      </c>
      <c r="G27" s="207">
        <v>67.77</v>
      </c>
      <c r="H27" s="207">
        <v>98.66</v>
      </c>
      <c r="I27" s="208">
        <v>50575.16</v>
      </c>
      <c r="J27" s="208">
        <v>178243.74299999999</v>
      </c>
      <c r="K27" s="208">
        <v>3890.4</v>
      </c>
      <c r="L27" s="208">
        <v>4050.99</v>
      </c>
      <c r="AD27" s="373"/>
      <c r="AE27" s="373"/>
      <c r="AF27" s="373"/>
    </row>
    <row r="28" spans="1:32" ht="15.75" thickBot="1">
      <c r="A28" s="397" t="s">
        <v>350</v>
      </c>
      <c r="B28" s="398"/>
      <c r="C28" s="219">
        <v>205651.24600000001</v>
      </c>
      <c r="D28" s="219">
        <v>78105.69</v>
      </c>
      <c r="E28" s="219">
        <v>127545.556</v>
      </c>
      <c r="F28" s="220">
        <v>20.589192318767001</v>
      </c>
      <c r="G28" s="219">
        <v>62.019490431533001</v>
      </c>
      <c r="H28" s="219">
        <v>-299.82</v>
      </c>
      <c r="I28" s="219">
        <v>1024621.6</v>
      </c>
      <c r="J28" s="219">
        <v>3449591.23</v>
      </c>
      <c r="K28" s="219">
        <v>78817.070000000007</v>
      </c>
      <c r="L28" s="219">
        <v>78399.8</v>
      </c>
      <c r="AD28" s="373"/>
      <c r="AE28" s="373"/>
      <c r="AF28" s="373"/>
    </row>
    <row r="29" spans="1:32" ht="12.75" customHeight="1">
      <c r="A29" s="373"/>
      <c r="B29" s="373"/>
      <c r="C29" s="373"/>
      <c r="D29" s="373"/>
      <c r="E29" s="373"/>
      <c r="F29" s="373"/>
      <c r="G29" s="373"/>
      <c r="H29" s="373"/>
      <c r="I29" s="373"/>
      <c r="J29" s="373"/>
      <c r="K29" s="373"/>
      <c r="L29" s="373"/>
      <c r="M29" s="373"/>
      <c r="N29" s="373"/>
      <c r="O29" s="373"/>
      <c r="P29" s="373"/>
      <c r="Q29" s="373"/>
      <c r="R29" s="373"/>
      <c r="S29" s="373"/>
      <c r="T29" s="373"/>
      <c r="U29" s="373"/>
      <c r="V29" s="373"/>
      <c r="W29" s="373"/>
      <c r="X29" s="373"/>
      <c r="Y29" s="373"/>
      <c r="Z29" s="373"/>
      <c r="AA29" s="373"/>
      <c r="AB29" s="373"/>
      <c r="AC29" s="373"/>
      <c r="AD29" s="373"/>
      <c r="AE29" s="373"/>
      <c r="AF29" s="373"/>
    </row>
    <row r="30" spans="1:32" ht="12.75" customHeight="1">
      <c r="A30" s="373"/>
      <c r="B30" s="373"/>
      <c r="C30" s="373"/>
      <c r="D30" s="373"/>
      <c r="E30" s="373"/>
      <c r="F30" s="373"/>
      <c r="G30" s="373"/>
      <c r="H30" s="373"/>
      <c r="I30" s="373"/>
      <c r="J30" s="373"/>
      <c r="K30" s="373"/>
      <c r="L30" s="373"/>
      <c r="M30" s="373"/>
      <c r="N30" s="373"/>
      <c r="O30" s="373"/>
      <c r="P30" s="373"/>
      <c r="Q30" s="373"/>
      <c r="R30" s="373"/>
      <c r="S30" s="373"/>
      <c r="T30" s="373"/>
      <c r="U30" s="373"/>
      <c r="V30" s="373"/>
      <c r="W30" s="373"/>
      <c r="X30" s="373"/>
      <c r="Y30" s="373"/>
      <c r="Z30" s="373"/>
      <c r="AA30" s="373"/>
      <c r="AB30" s="373"/>
      <c r="AC30" s="373"/>
      <c r="AD30" s="373"/>
      <c r="AE30" s="373"/>
      <c r="AF30" s="373"/>
    </row>
    <row r="31" spans="1:32" ht="12.75" customHeight="1">
      <c r="A31" s="373"/>
      <c r="B31" s="373"/>
      <c r="C31" s="373"/>
      <c r="D31" s="373"/>
      <c r="E31" s="373"/>
      <c r="F31" s="373"/>
      <c r="G31" s="373"/>
      <c r="H31" s="373"/>
      <c r="I31" s="373"/>
      <c r="J31" s="373"/>
      <c r="K31" s="373"/>
      <c r="L31" s="373"/>
      <c r="M31" s="373"/>
      <c r="N31" s="373"/>
      <c r="O31" s="373"/>
      <c r="P31" s="373"/>
      <c r="Q31" s="373"/>
      <c r="R31" s="373"/>
      <c r="S31" s="373"/>
      <c r="T31" s="373"/>
      <c r="U31" s="373"/>
      <c r="V31" s="373"/>
      <c r="W31" s="373"/>
      <c r="X31" s="373"/>
      <c r="Y31" s="373"/>
      <c r="Z31" s="373"/>
      <c r="AA31" s="373"/>
      <c r="AB31" s="373"/>
      <c r="AC31" s="373"/>
      <c r="AD31" s="373"/>
      <c r="AE31" s="373"/>
      <c r="AF31" s="373"/>
    </row>
    <row r="32" spans="1:32" ht="12.75" customHeight="1">
      <c r="A32" s="373"/>
      <c r="B32" s="373"/>
      <c r="C32" s="373"/>
      <c r="D32" s="373"/>
      <c r="E32" s="373"/>
      <c r="F32" s="373"/>
      <c r="G32" s="373"/>
      <c r="H32" s="373"/>
      <c r="I32" s="373"/>
      <c r="J32" s="373"/>
      <c r="K32" s="373"/>
      <c r="L32" s="373"/>
      <c r="M32" s="373"/>
      <c r="N32" s="373"/>
      <c r="O32" s="373"/>
      <c r="P32" s="373"/>
      <c r="Q32" s="373"/>
      <c r="R32" s="373"/>
      <c r="S32" s="373"/>
      <c r="T32" s="373"/>
      <c r="U32" s="373"/>
      <c r="V32" s="373"/>
      <c r="W32" s="373"/>
      <c r="X32" s="373"/>
      <c r="Y32" s="373"/>
      <c r="Z32" s="373"/>
      <c r="AA32" s="373"/>
      <c r="AB32" s="373"/>
      <c r="AC32" s="373"/>
      <c r="AD32" s="373"/>
      <c r="AE32" s="373"/>
      <c r="AF32" s="373"/>
    </row>
    <row r="33" spans="1:32" ht="12.75" customHeight="1">
      <c r="A33" s="373"/>
      <c r="B33" s="373"/>
      <c r="C33" s="373"/>
      <c r="D33" s="373"/>
      <c r="E33" s="373"/>
      <c r="F33" s="373"/>
      <c r="G33" s="373"/>
      <c r="H33" s="373"/>
      <c r="I33" s="373"/>
      <c r="J33" s="373"/>
      <c r="K33" s="373"/>
      <c r="L33" s="373"/>
      <c r="M33" s="373"/>
      <c r="N33" s="373"/>
      <c r="O33" s="373"/>
      <c r="P33" s="373"/>
      <c r="Q33" s="373"/>
      <c r="R33" s="373"/>
      <c r="S33" s="373"/>
      <c r="T33" s="373"/>
      <c r="U33" s="373"/>
      <c r="V33" s="373"/>
      <c r="W33" s="373"/>
      <c r="X33" s="373"/>
      <c r="Y33" s="373"/>
      <c r="Z33" s="373"/>
      <c r="AA33" s="373"/>
      <c r="AB33" s="373"/>
      <c r="AC33" s="373"/>
      <c r="AD33" s="373"/>
      <c r="AE33" s="373"/>
      <c r="AF33" s="373"/>
    </row>
    <row r="34" spans="1:32" ht="12.75" customHeight="1" thickBot="1">
      <c r="A34" s="373"/>
      <c r="B34" s="373"/>
      <c r="C34" s="373"/>
      <c r="D34" s="373"/>
      <c r="E34" s="373"/>
      <c r="F34" s="373"/>
      <c r="G34" s="373"/>
      <c r="H34" s="373"/>
      <c r="I34" s="373"/>
      <c r="J34" s="373"/>
      <c r="K34" s="373"/>
      <c r="L34" s="373"/>
      <c r="M34" s="373"/>
      <c r="N34" s="373"/>
      <c r="O34" s="373"/>
      <c r="P34" s="373"/>
      <c r="Q34" s="373"/>
      <c r="R34" s="373"/>
      <c r="S34" s="373"/>
      <c r="T34" s="373"/>
      <c r="U34" s="373"/>
      <c r="V34" s="373"/>
      <c r="W34" s="373"/>
      <c r="X34" s="373"/>
      <c r="Y34" s="373"/>
      <c r="Z34" s="373"/>
      <c r="AA34" s="373"/>
      <c r="AB34" s="373"/>
      <c r="AC34" s="373"/>
      <c r="AD34" s="373"/>
      <c r="AE34" s="373"/>
      <c r="AF34" s="373"/>
    </row>
    <row r="35" spans="1:32" ht="15.75" thickBot="1">
      <c r="A35" s="425" t="s">
        <v>351</v>
      </c>
      <c r="B35" s="380"/>
      <c r="C35" s="380"/>
      <c r="D35" s="380"/>
      <c r="E35" s="380"/>
      <c r="F35" s="380"/>
      <c r="G35" s="380"/>
      <c r="H35" s="380"/>
      <c r="I35" s="381"/>
      <c r="J35" s="373"/>
      <c r="K35" s="373"/>
      <c r="L35" s="373"/>
      <c r="M35" s="407" t="s">
        <v>352</v>
      </c>
      <c r="N35" s="408"/>
      <c r="O35" s="408"/>
      <c r="P35" s="409"/>
      <c r="Q35" s="373"/>
      <c r="R35" s="373"/>
      <c r="S35" s="373"/>
      <c r="T35" s="373"/>
      <c r="U35" s="373"/>
      <c r="V35" s="373"/>
      <c r="W35" s="373"/>
      <c r="X35" s="373"/>
    </row>
    <row r="36" spans="1:32" ht="15">
      <c r="A36" s="221" t="s">
        <v>1</v>
      </c>
      <c r="B36" s="222"/>
      <c r="C36" s="223"/>
      <c r="D36" s="224" t="s">
        <v>353</v>
      </c>
      <c r="E36" s="223"/>
      <c r="F36" s="225" t="s">
        <v>354</v>
      </c>
      <c r="G36" s="225" t="s">
        <v>355</v>
      </c>
      <c r="H36" s="225" t="s">
        <v>356</v>
      </c>
      <c r="I36" s="226" t="s">
        <v>357</v>
      </c>
      <c r="J36" s="373"/>
      <c r="K36" s="373"/>
      <c r="L36" s="373"/>
      <c r="M36" s="227" t="s">
        <v>1</v>
      </c>
      <c r="N36" s="289"/>
      <c r="O36" s="227" t="s">
        <v>287</v>
      </c>
      <c r="P36" s="289"/>
    </row>
    <row r="37" spans="1:32" ht="15.75" thickBot="1">
      <c r="A37" s="228"/>
      <c r="B37" s="287"/>
      <c r="C37" s="278"/>
      <c r="D37" s="277"/>
      <c r="E37" s="278"/>
      <c r="F37" s="282" t="s">
        <v>360</v>
      </c>
      <c r="G37" s="275"/>
      <c r="H37" s="282" t="s">
        <v>361</v>
      </c>
      <c r="I37" s="229"/>
      <c r="J37" s="373"/>
      <c r="K37" s="373"/>
      <c r="L37" s="373"/>
      <c r="M37" s="277"/>
      <c r="N37" s="278"/>
      <c r="O37" s="230" t="s">
        <v>362</v>
      </c>
      <c r="P37" s="278"/>
    </row>
    <row r="38" spans="1:32" ht="15.75" thickBot="1">
      <c r="A38" s="396" t="s">
        <v>140</v>
      </c>
      <c r="B38" s="376"/>
      <c r="C38" s="375"/>
      <c r="D38" s="390">
        <v>62.79</v>
      </c>
      <c r="E38" s="375"/>
      <c r="F38" s="285">
        <v>67.239999999999995</v>
      </c>
      <c r="G38" s="285">
        <v>472.99</v>
      </c>
      <c r="H38" s="207">
        <v>0</v>
      </c>
      <c r="I38" s="231">
        <v>468.54</v>
      </c>
      <c r="J38" s="373"/>
      <c r="K38" s="373"/>
      <c r="L38" s="373"/>
      <c r="M38" s="374" t="s">
        <v>140</v>
      </c>
      <c r="N38" s="375"/>
      <c r="O38" s="437">
        <v>1580.01</v>
      </c>
      <c r="P38" s="375"/>
    </row>
    <row r="39" spans="1:32" ht="15.75" thickBot="1">
      <c r="A39" s="396" t="s">
        <v>347</v>
      </c>
      <c r="B39" s="376"/>
      <c r="C39" s="375"/>
      <c r="D39" s="390">
        <v>349.57</v>
      </c>
      <c r="E39" s="375"/>
      <c r="F39" s="285">
        <v>348.96</v>
      </c>
      <c r="G39" s="285">
        <v>1102.9100000000001</v>
      </c>
      <c r="H39" s="207">
        <v>0</v>
      </c>
      <c r="I39" s="231">
        <v>1103.52</v>
      </c>
      <c r="J39" s="373"/>
      <c r="K39" s="373"/>
      <c r="L39" s="373"/>
      <c r="M39" s="374" t="s">
        <v>347</v>
      </c>
      <c r="N39" s="375"/>
      <c r="O39" s="437">
        <v>3584.48</v>
      </c>
      <c r="P39" s="375"/>
    </row>
    <row r="40" spans="1:32" ht="15.75" thickBot="1">
      <c r="A40" s="396" t="s">
        <v>269</v>
      </c>
      <c r="B40" s="376"/>
      <c r="C40" s="375"/>
      <c r="D40" s="390">
        <v>2157.66</v>
      </c>
      <c r="E40" s="375"/>
      <c r="F40" s="285">
        <v>2225.34</v>
      </c>
      <c r="G40" s="285">
        <v>25172.959999999999</v>
      </c>
      <c r="H40" s="207">
        <v>0</v>
      </c>
      <c r="I40" s="231">
        <v>25105.279999999999</v>
      </c>
      <c r="J40" s="373"/>
      <c r="K40" s="373"/>
      <c r="L40" s="373"/>
      <c r="M40" s="374" t="s">
        <v>269</v>
      </c>
      <c r="N40" s="375"/>
      <c r="O40" s="437">
        <v>22841.03</v>
      </c>
      <c r="P40" s="375"/>
    </row>
    <row r="41" spans="1:32" ht="15.75" thickBot="1">
      <c r="A41" s="396" t="s">
        <v>118</v>
      </c>
      <c r="B41" s="376"/>
      <c r="C41" s="375"/>
      <c r="D41" s="390">
        <v>5726.96</v>
      </c>
      <c r="E41" s="375"/>
      <c r="F41" s="285">
        <v>5729.59</v>
      </c>
      <c r="G41" s="285">
        <v>19140.939999999999</v>
      </c>
      <c r="H41" s="207">
        <v>0</v>
      </c>
      <c r="I41" s="231">
        <v>19138.310000000001</v>
      </c>
      <c r="J41" s="373"/>
      <c r="K41" s="373"/>
      <c r="L41" s="373"/>
      <c r="M41" s="374" t="s">
        <v>118</v>
      </c>
      <c r="N41" s="375"/>
      <c r="O41" s="437">
        <v>32845.595999999998</v>
      </c>
      <c r="P41" s="375"/>
    </row>
    <row r="42" spans="1:32" ht="15.75" thickBot="1">
      <c r="A42" s="396" t="s">
        <v>301</v>
      </c>
      <c r="B42" s="376"/>
      <c r="C42" s="375"/>
      <c r="D42" s="390">
        <v>2262.4</v>
      </c>
      <c r="E42" s="375"/>
      <c r="F42" s="285">
        <v>2392.0300000000002</v>
      </c>
      <c r="G42" s="285">
        <v>5990.78</v>
      </c>
      <c r="H42" s="207">
        <v>0</v>
      </c>
      <c r="I42" s="231">
        <v>5861.15</v>
      </c>
      <c r="J42" s="373"/>
      <c r="K42" s="373"/>
      <c r="L42" s="373"/>
      <c r="M42" s="374" t="s">
        <v>301</v>
      </c>
      <c r="N42" s="375"/>
      <c r="O42" s="437">
        <v>14809.722</v>
      </c>
      <c r="P42" s="375"/>
    </row>
    <row r="43" spans="1:32" ht="15.75" thickBot="1">
      <c r="A43" s="396" t="s">
        <v>186</v>
      </c>
      <c r="B43" s="376"/>
      <c r="C43" s="375"/>
      <c r="D43" s="390">
        <v>20955.84</v>
      </c>
      <c r="E43" s="375"/>
      <c r="F43" s="285">
        <v>20953.72</v>
      </c>
      <c r="G43" s="285">
        <v>4660.29</v>
      </c>
      <c r="H43" s="207">
        <v>0</v>
      </c>
      <c r="I43" s="231">
        <v>4662.41</v>
      </c>
      <c r="J43" s="373"/>
      <c r="K43" s="373"/>
      <c r="L43" s="373"/>
      <c r="M43" s="374" t="s">
        <v>186</v>
      </c>
      <c r="N43" s="375"/>
      <c r="O43" s="437">
        <v>12712.21</v>
      </c>
      <c r="P43" s="375"/>
    </row>
    <row r="44" spans="1:32" ht="15.75" thickBot="1">
      <c r="A44" s="396" t="s">
        <v>157</v>
      </c>
      <c r="B44" s="376"/>
      <c r="C44" s="375"/>
      <c r="D44" s="390">
        <v>1540.75</v>
      </c>
      <c r="E44" s="375"/>
      <c r="F44" s="285">
        <v>1549.8</v>
      </c>
      <c r="G44" s="285">
        <v>11037.66</v>
      </c>
      <c r="H44" s="207">
        <v>0</v>
      </c>
      <c r="I44" s="231">
        <v>11028.61</v>
      </c>
      <c r="J44" s="373"/>
      <c r="K44" s="373"/>
      <c r="L44" s="373"/>
      <c r="M44" s="374" t="s">
        <v>157</v>
      </c>
      <c r="N44" s="375"/>
      <c r="O44" s="437">
        <v>12032.06</v>
      </c>
      <c r="P44" s="375"/>
    </row>
    <row r="45" spans="1:32" ht="15.75" thickBot="1">
      <c r="A45" s="396" t="s">
        <v>307</v>
      </c>
      <c r="B45" s="376"/>
      <c r="C45" s="375"/>
      <c r="D45" s="390">
        <v>1691.73</v>
      </c>
      <c r="E45" s="375"/>
      <c r="F45" s="285">
        <v>1691.73</v>
      </c>
      <c r="G45" s="281">
        <v>0</v>
      </c>
      <c r="H45" s="207">
        <v>0</v>
      </c>
      <c r="I45" s="231">
        <v>0</v>
      </c>
      <c r="J45" s="373"/>
      <c r="K45" s="373"/>
      <c r="L45" s="373"/>
      <c r="M45" s="374" t="s">
        <v>211</v>
      </c>
      <c r="N45" s="375"/>
      <c r="O45" s="437">
        <v>14893.6</v>
      </c>
      <c r="P45" s="375"/>
    </row>
    <row r="46" spans="1:32" ht="15.75" thickBot="1">
      <c r="A46" s="396" t="s">
        <v>211</v>
      </c>
      <c r="B46" s="376"/>
      <c r="C46" s="375"/>
      <c r="D46" s="390">
        <v>5130.42</v>
      </c>
      <c r="E46" s="375"/>
      <c r="F46" s="285">
        <v>5318.19</v>
      </c>
      <c r="G46" s="285">
        <v>3259.59</v>
      </c>
      <c r="H46" s="207">
        <v>-1129.98</v>
      </c>
      <c r="I46" s="231">
        <v>1941.84</v>
      </c>
      <c r="J46" s="373"/>
      <c r="K46" s="373"/>
      <c r="L46" s="373"/>
      <c r="M46" s="374" t="s">
        <v>228</v>
      </c>
      <c r="N46" s="375"/>
      <c r="O46" s="437">
        <v>12246.848</v>
      </c>
      <c r="P46" s="375"/>
    </row>
    <row r="47" spans="1:32" ht="15.75" thickBot="1">
      <c r="A47" s="396" t="s">
        <v>228</v>
      </c>
      <c r="B47" s="376"/>
      <c r="C47" s="375"/>
      <c r="D47" s="390">
        <v>5556.63</v>
      </c>
      <c r="E47" s="375"/>
      <c r="F47" s="285">
        <v>5457.97</v>
      </c>
      <c r="G47" s="285">
        <v>8697.3700000000008</v>
      </c>
      <c r="H47" s="207">
        <v>0</v>
      </c>
      <c r="I47" s="231">
        <v>8796.0300000000007</v>
      </c>
      <c r="J47" s="373"/>
      <c r="K47" s="373"/>
      <c r="L47" s="373"/>
      <c r="M47" s="378" t="s">
        <v>349</v>
      </c>
      <c r="N47" s="375"/>
      <c r="O47" s="452">
        <v>127545.556</v>
      </c>
      <c r="P47" s="375"/>
    </row>
    <row r="48" spans="1:32" ht="15.75" thickBot="1">
      <c r="A48" s="391" t="s">
        <v>349</v>
      </c>
      <c r="B48" s="392"/>
      <c r="C48" s="393"/>
      <c r="D48" s="394">
        <v>45434.75</v>
      </c>
      <c r="E48" s="395"/>
      <c r="F48" s="286">
        <v>45734.57</v>
      </c>
      <c r="G48" s="286">
        <v>79535.490000000005</v>
      </c>
      <c r="H48" s="232">
        <v>-1129.98</v>
      </c>
      <c r="I48" s="233">
        <v>78105.69</v>
      </c>
      <c r="J48" s="373"/>
      <c r="K48" s="373"/>
      <c r="L48" s="373"/>
    </row>
    <row r="49" spans="1:32" ht="12.75" customHeight="1">
      <c r="A49" s="373"/>
      <c r="B49" s="373"/>
      <c r="C49" s="373"/>
      <c r="D49" s="373"/>
      <c r="E49" s="373"/>
      <c r="F49" s="373"/>
      <c r="G49" s="373"/>
      <c r="H49" s="373"/>
      <c r="I49" s="373"/>
      <c r="J49" s="373"/>
      <c r="K49" s="373"/>
      <c r="L49" s="373"/>
      <c r="M49" s="373"/>
      <c r="N49" s="373"/>
      <c r="O49" s="373"/>
      <c r="P49" s="373"/>
      <c r="Q49" s="373"/>
      <c r="R49" s="373"/>
      <c r="S49" s="373"/>
      <c r="T49" s="373"/>
      <c r="U49" s="373"/>
      <c r="V49" s="373"/>
      <c r="W49" s="373"/>
      <c r="X49" s="373"/>
      <c r="Y49" s="373"/>
      <c r="Z49" s="373"/>
      <c r="AA49" s="373"/>
      <c r="AB49" s="373"/>
      <c r="AC49" s="373"/>
      <c r="AD49" s="373"/>
      <c r="AE49" s="373"/>
      <c r="AF49" s="373"/>
    </row>
    <row r="50" spans="1:32" ht="12.75" customHeight="1">
      <c r="A50" s="373"/>
      <c r="B50" s="373"/>
      <c r="C50" s="373"/>
      <c r="D50" s="373"/>
      <c r="E50" s="373"/>
      <c r="F50" s="373"/>
      <c r="G50" s="373"/>
      <c r="H50" s="373"/>
      <c r="I50" s="373"/>
      <c r="J50" s="373"/>
      <c r="K50" s="373"/>
      <c r="L50" s="373"/>
      <c r="M50" s="373"/>
      <c r="N50" s="373"/>
      <c r="O50" s="373"/>
      <c r="P50" s="373"/>
      <c r="Q50" s="373"/>
      <c r="R50" s="373"/>
      <c r="S50" s="373"/>
      <c r="T50" s="373"/>
      <c r="U50" s="373"/>
      <c r="V50" s="373"/>
      <c r="W50" s="373"/>
      <c r="X50" s="373"/>
      <c r="Y50" s="373"/>
      <c r="Z50" s="373"/>
      <c r="AA50" s="373"/>
      <c r="AB50" s="373"/>
      <c r="AC50" s="373"/>
      <c r="AD50" s="373"/>
      <c r="AE50" s="373"/>
      <c r="AF50" s="373"/>
    </row>
    <row r="51" spans="1:32" ht="12.75" customHeight="1">
      <c r="A51" s="373"/>
      <c r="B51" s="373"/>
      <c r="C51" s="373"/>
      <c r="D51" s="373"/>
      <c r="E51" s="373"/>
      <c r="F51" s="373"/>
      <c r="G51" s="373"/>
      <c r="H51" s="373"/>
      <c r="I51" s="373"/>
      <c r="J51" s="373"/>
      <c r="K51" s="373"/>
      <c r="L51" s="373"/>
      <c r="M51" s="373"/>
      <c r="N51" s="373"/>
      <c r="O51" s="373"/>
      <c r="P51" s="373"/>
      <c r="Q51" s="373"/>
      <c r="R51" s="373"/>
      <c r="S51" s="373"/>
      <c r="T51" s="373"/>
      <c r="U51" s="373"/>
      <c r="V51" s="373"/>
      <c r="W51" s="373"/>
      <c r="X51" s="373"/>
      <c r="Y51" s="373"/>
      <c r="Z51" s="373"/>
      <c r="AA51" s="373"/>
      <c r="AB51" s="373"/>
      <c r="AC51" s="373"/>
      <c r="AD51" s="373"/>
      <c r="AE51" s="373"/>
      <c r="AF51" s="373"/>
    </row>
    <row r="52" spans="1:32" ht="12.75" customHeight="1">
      <c r="A52" s="373"/>
      <c r="B52" s="373"/>
      <c r="C52" s="373"/>
      <c r="D52" s="373"/>
      <c r="E52" s="373"/>
      <c r="F52" s="373"/>
      <c r="G52" s="373"/>
      <c r="H52" s="373"/>
      <c r="I52" s="373"/>
      <c r="J52" s="373"/>
      <c r="K52" s="373"/>
      <c r="L52" s="373"/>
      <c r="M52" s="373"/>
      <c r="N52" s="373"/>
      <c r="O52" s="373"/>
      <c r="P52" s="373"/>
      <c r="Q52" s="373"/>
      <c r="R52" s="373"/>
      <c r="S52" s="373"/>
      <c r="T52" s="373"/>
      <c r="U52" s="373"/>
      <c r="V52" s="373"/>
      <c r="W52" s="373"/>
      <c r="X52" s="373"/>
      <c r="Y52" s="373"/>
      <c r="Z52" s="373"/>
      <c r="AA52" s="373"/>
      <c r="AB52" s="373"/>
      <c r="AC52" s="373"/>
      <c r="AD52" s="373"/>
      <c r="AE52" s="373"/>
      <c r="AF52" s="373"/>
    </row>
    <row r="53" spans="1:32" ht="12.75" customHeight="1" thickBot="1">
      <c r="A53" s="373"/>
      <c r="B53" s="373"/>
      <c r="C53" s="373"/>
      <c r="D53" s="373"/>
      <c r="E53" s="373"/>
      <c r="F53" s="373"/>
      <c r="G53" s="373"/>
      <c r="H53" s="373"/>
      <c r="I53" s="373"/>
      <c r="J53" s="373"/>
      <c r="K53" s="373"/>
      <c r="L53" s="373"/>
      <c r="M53" s="373"/>
      <c r="N53" s="373"/>
      <c r="O53" s="373"/>
      <c r="P53" s="373"/>
      <c r="Q53" s="373"/>
      <c r="R53" s="373"/>
      <c r="S53" s="373"/>
      <c r="T53" s="373"/>
      <c r="U53" s="373"/>
      <c r="V53" s="373"/>
      <c r="W53" s="373"/>
      <c r="X53" s="373"/>
      <c r="Y53" s="373"/>
      <c r="Z53" s="373"/>
      <c r="AA53" s="373"/>
      <c r="AB53" s="373"/>
      <c r="AC53" s="373"/>
      <c r="AD53" s="373"/>
      <c r="AE53" s="373"/>
      <c r="AF53" s="373"/>
    </row>
    <row r="54" spans="1:32" ht="15.75" thickBot="1">
      <c r="A54" s="425" t="s">
        <v>365</v>
      </c>
      <c r="B54" s="380"/>
      <c r="C54" s="380"/>
      <c r="D54" s="380"/>
      <c r="E54" s="380"/>
      <c r="F54" s="380"/>
      <c r="G54" s="380"/>
      <c r="H54" s="380"/>
      <c r="I54" s="380"/>
      <c r="J54" s="380"/>
      <c r="K54" s="380"/>
      <c r="L54" s="380"/>
      <c r="M54" s="380"/>
      <c r="N54" s="380"/>
      <c r="O54" s="381"/>
      <c r="P54" s="373"/>
      <c r="Q54" s="272" t="s">
        <v>366</v>
      </c>
      <c r="AA54" s="373"/>
    </row>
    <row r="55" spans="1:32" ht="15">
      <c r="A55" s="414" t="s">
        <v>1</v>
      </c>
      <c r="B55" s="405"/>
      <c r="C55" s="414" t="s">
        <v>367</v>
      </c>
      <c r="D55" s="405"/>
      <c r="E55" s="431" t="s">
        <v>368</v>
      </c>
      <c r="F55" s="405"/>
      <c r="G55" s="202" t="s">
        <v>344</v>
      </c>
      <c r="H55" s="202" t="s">
        <v>344</v>
      </c>
      <c r="I55" s="202" t="s">
        <v>369</v>
      </c>
      <c r="J55" s="234" t="s">
        <v>322</v>
      </c>
      <c r="K55" s="234" t="s">
        <v>370</v>
      </c>
      <c r="L55" s="202" t="s">
        <v>345</v>
      </c>
      <c r="M55" s="202" t="s">
        <v>371</v>
      </c>
      <c r="N55" s="202" t="s">
        <v>372</v>
      </c>
      <c r="O55" s="234" t="s">
        <v>373</v>
      </c>
      <c r="P55" s="373"/>
      <c r="Q55" s="373"/>
      <c r="R55" s="373"/>
      <c r="S55" s="373"/>
      <c r="T55" s="373"/>
      <c r="U55" s="373"/>
      <c r="V55" s="373"/>
      <c r="W55" s="373"/>
      <c r="X55" s="373"/>
      <c r="AA55" s="373"/>
    </row>
    <row r="56" spans="1:32" ht="15.75" thickBot="1">
      <c r="A56" s="427"/>
      <c r="B56" s="428"/>
      <c r="C56" s="427"/>
      <c r="D56" s="432"/>
      <c r="E56" s="427"/>
      <c r="F56" s="428"/>
      <c r="G56" s="275"/>
      <c r="H56" s="282" t="s">
        <v>374</v>
      </c>
      <c r="I56" s="275"/>
      <c r="J56" s="275"/>
      <c r="K56" s="275"/>
      <c r="L56" s="275"/>
      <c r="M56" s="275"/>
      <c r="N56" s="282" t="s">
        <v>375</v>
      </c>
      <c r="O56" s="235" t="s">
        <v>1</v>
      </c>
      <c r="P56" s="373"/>
      <c r="Q56" s="424"/>
      <c r="R56" s="424"/>
      <c r="S56" s="424"/>
      <c r="T56" s="424"/>
      <c r="U56" s="424"/>
      <c r="V56" s="424"/>
      <c r="W56" s="424"/>
      <c r="X56" s="424"/>
      <c r="Y56" s="373"/>
      <c r="Z56" s="373"/>
      <c r="AA56" s="373"/>
    </row>
    <row r="57" spans="1:32" ht="15.75" thickBot="1">
      <c r="A57" s="382" t="s">
        <v>140</v>
      </c>
      <c r="B57" s="383"/>
      <c r="C57" s="382" t="s">
        <v>613</v>
      </c>
      <c r="D57" s="383"/>
      <c r="E57" s="236" t="s">
        <v>360</v>
      </c>
      <c r="F57" s="237" t="s">
        <v>1554</v>
      </c>
      <c r="G57" s="207">
        <v>295.52999999999997</v>
      </c>
      <c r="H57" s="207">
        <v>291.87</v>
      </c>
      <c r="I57" s="207">
        <v>67.239999999999995</v>
      </c>
      <c r="J57" s="207">
        <v>76.959999999999994</v>
      </c>
      <c r="K57" s="207">
        <v>91</v>
      </c>
      <c r="L57" s="206">
        <v>21.1</v>
      </c>
      <c r="M57" s="238">
        <v>0.98763000000000001</v>
      </c>
      <c r="N57" s="239">
        <v>-6.2</v>
      </c>
      <c r="O57" s="240"/>
      <c r="P57" s="373"/>
      <c r="Q57" s="416" t="s">
        <v>376</v>
      </c>
      <c r="R57" s="417"/>
      <c r="S57" s="417"/>
      <c r="T57" s="417"/>
      <c r="U57" s="417"/>
      <c r="V57" s="417"/>
      <c r="W57" s="417"/>
      <c r="X57" s="418"/>
      <c r="Y57" s="373"/>
      <c r="Z57" s="373"/>
      <c r="AA57" s="373"/>
    </row>
    <row r="58" spans="1:32" ht="15.75" thickBot="1">
      <c r="A58" s="384"/>
      <c r="B58" s="385"/>
      <c r="C58" s="384"/>
      <c r="D58" s="385"/>
      <c r="E58" s="236" t="s">
        <v>377</v>
      </c>
      <c r="F58" s="237" t="s">
        <v>1585</v>
      </c>
      <c r="G58" s="207">
        <v>276.29000000000002</v>
      </c>
      <c r="H58" s="207">
        <v>272.54000000000002</v>
      </c>
      <c r="I58" s="207">
        <v>62.79</v>
      </c>
      <c r="J58" s="207">
        <v>76.959999999999994</v>
      </c>
      <c r="K58" s="207">
        <v>94</v>
      </c>
      <c r="L58" s="206">
        <v>21.1</v>
      </c>
      <c r="M58" s="238">
        <v>0.98643000000000003</v>
      </c>
      <c r="N58" s="285">
        <v>-4.45</v>
      </c>
      <c r="O58" s="285">
        <v>-4.45</v>
      </c>
      <c r="P58" s="373"/>
      <c r="Q58" s="241" t="s">
        <v>1</v>
      </c>
      <c r="R58" s="370" t="s">
        <v>250</v>
      </c>
      <c r="S58" s="370" t="s">
        <v>378</v>
      </c>
      <c r="T58" s="234" t="s">
        <v>379</v>
      </c>
      <c r="U58" s="370" t="s">
        <v>380</v>
      </c>
      <c r="V58" s="370" t="s">
        <v>381</v>
      </c>
      <c r="W58" s="370" t="s">
        <v>382</v>
      </c>
      <c r="X58" s="370" t="s">
        <v>383</v>
      </c>
      <c r="Y58" s="373"/>
      <c r="Z58" s="373"/>
      <c r="AA58" s="373"/>
    </row>
    <row r="59" spans="1:32" ht="15.75" thickBot="1">
      <c r="A59" s="382" t="s">
        <v>347</v>
      </c>
      <c r="B59" s="383"/>
      <c r="C59" s="382" t="s">
        <v>614</v>
      </c>
      <c r="D59" s="383"/>
      <c r="E59" s="236" t="s">
        <v>360</v>
      </c>
      <c r="F59" s="237" t="s">
        <v>1537</v>
      </c>
      <c r="G59" s="207">
        <v>119.67</v>
      </c>
      <c r="H59" s="207">
        <v>116.35</v>
      </c>
      <c r="I59" s="207">
        <v>115.77</v>
      </c>
      <c r="J59" s="207">
        <v>0.5</v>
      </c>
      <c r="K59" s="207">
        <v>133</v>
      </c>
      <c r="L59" s="206">
        <v>17.100000000000001</v>
      </c>
      <c r="M59" s="238">
        <v>0.97226000000000001</v>
      </c>
      <c r="N59" s="239">
        <v>0.14000000000000001</v>
      </c>
      <c r="O59" s="240"/>
      <c r="P59" s="373"/>
      <c r="Q59" s="275"/>
      <c r="R59" s="415"/>
      <c r="S59" s="415"/>
      <c r="T59" s="235" t="s">
        <v>0</v>
      </c>
      <c r="U59" s="415"/>
      <c r="V59" s="415"/>
      <c r="W59" s="415"/>
      <c r="X59" s="415"/>
      <c r="Y59" s="373"/>
      <c r="Z59" s="373"/>
      <c r="AA59" s="373"/>
    </row>
    <row r="60" spans="1:32" ht="15.75" thickBot="1">
      <c r="A60" s="406"/>
      <c r="B60" s="383"/>
      <c r="C60" s="384"/>
      <c r="D60" s="385"/>
      <c r="E60" s="236" t="s">
        <v>377</v>
      </c>
      <c r="F60" s="237" t="s">
        <v>1537</v>
      </c>
      <c r="G60" s="207">
        <v>119.67</v>
      </c>
      <c r="H60" s="207">
        <v>116.07</v>
      </c>
      <c r="I60" s="207">
        <v>115.49</v>
      </c>
      <c r="J60" s="207">
        <v>0.5</v>
      </c>
      <c r="K60" s="207">
        <v>139.19999999999999</v>
      </c>
      <c r="L60" s="206">
        <v>17.100000000000001</v>
      </c>
      <c r="M60" s="238">
        <v>0.96989000000000003</v>
      </c>
      <c r="N60" s="285">
        <v>-0.28000000000000003</v>
      </c>
      <c r="O60" s="285">
        <v>0.61</v>
      </c>
      <c r="P60" s="373"/>
      <c r="Q60" s="15" t="s">
        <v>347</v>
      </c>
      <c r="R60" s="15" t="s">
        <v>615</v>
      </c>
      <c r="S60" s="281">
        <v>3584</v>
      </c>
      <c r="T60" s="281">
        <v>1155</v>
      </c>
      <c r="U60" s="281">
        <v>0</v>
      </c>
      <c r="V60" s="281">
        <v>20</v>
      </c>
      <c r="W60" s="281">
        <v>46</v>
      </c>
      <c r="X60" s="281">
        <v>0</v>
      </c>
      <c r="Y60" s="373"/>
      <c r="Z60" s="373"/>
      <c r="AA60" s="373"/>
    </row>
    <row r="61" spans="1:32" ht="15.75" thickBot="1">
      <c r="A61" s="406"/>
      <c r="B61" s="383"/>
      <c r="C61" s="382" t="s">
        <v>616</v>
      </c>
      <c r="D61" s="383"/>
      <c r="E61" s="236" t="s">
        <v>360</v>
      </c>
      <c r="F61" s="237" t="s">
        <v>1454</v>
      </c>
      <c r="G61" s="207">
        <v>120.54</v>
      </c>
      <c r="H61" s="207">
        <v>117.15</v>
      </c>
      <c r="I61" s="207">
        <v>116.56</v>
      </c>
      <c r="J61" s="207">
        <v>0.5</v>
      </c>
      <c r="K61" s="207">
        <v>134</v>
      </c>
      <c r="L61" s="206">
        <v>17.100000000000001</v>
      </c>
      <c r="M61" s="238">
        <v>0.97187999999999997</v>
      </c>
      <c r="N61" s="239">
        <v>0.14000000000000001</v>
      </c>
      <c r="O61" s="240"/>
      <c r="P61" s="373"/>
      <c r="Q61" s="15" t="s">
        <v>269</v>
      </c>
      <c r="R61" s="15" t="s">
        <v>385</v>
      </c>
      <c r="S61" s="281">
        <v>6386</v>
      </c>
      <c r="T61" s="281">
        <v>1453</v>
      </c>
      <c r="U61" s="281">
        <v>122</v>
      </c>
      <c r="V61" s="285">
        <v>20.5</v>
      </c>
      <c r="W61" s="285">
        <v>20.5</v>
      </c>
      <c r="X61" s="281">
        <v>0</v>
      </c>
      <c r="Y61" s="373"/>
      <c r="Z61" s="373"/>
      <c r="AA61" s="373"/>
    </row>
    <row r="62" spans="1:32" ht="15.75" thickBot="1">
      <c r="A62" s="406"/>
      <c r="B62" s="383"/>
      <c r="C62" s="384"/>
      <c r="D62" s="385"/>
      <c r="E62" s="236" t="s">
        <v>377</v>
      </c>
      <c r="F62" s="237" t="s">
        <v>1454</v>
      </c>
      <c r="G62" s="207">
        <v>120.54</v>
      </c>
      <c r="H62" s="207">
        <v>116.83</v>
      </c>
      <c r="I62" s="207">
        <v>116.25</v>
      </c>
      <c r="J62" s="207">
        <v>0.5</v>
      </c>
      <c r="K62" s="207">
        <v>141</v>
      </c>
      <c r="L62" s="206">
        <v>17.100000000000001</v>
      </c>
      <c r="M62" s="238">
        <v>0.96919999999999995</v>
      </c>
      <c r="N62" s="285">
        <v>-0.31</v>
      </c>
      <c r="O62" s="240"/>
      <c r="P62" s="373"/>
      <c r="Q62" s="15" t="s">
        <v>269</v>
      </c>
      <c r="R62" s="15" t="s">
        <v>386</v>
      </c>
      <c r="S62" s="281">
        <v>10840</v>
      </c>
      <c r="T62" s="281">
        <v>2000</v>
      </c>
      <c r="U62" s="281">
        <v>146</v>
      </c>
      <c r="V62" s="281">
        <v>20</v>
      </c>
      <c r="W62" s="281">
        <v>35</v>
      </c>
      <c r="X62" s="281">
        <v>0</v>
      </c>
      <c r="Y62" s="373"/>
      <c r="Z62" s="373"/>
      <c r="AA62" s="373"/>
    </row>
    <row r="63" spans="1:32" ht="15.75" thickBot="1">
      <c r="A63" s="406"/>
      <c r="B63" s="383"/>
      <c r="C63" s="382" t="s">
        <v>617</v>
      </c>
      <c r="D63" s="383"/>
      <c r="E63" s="236" t="s">
        <v>360</v>
      </c>
      <c r="F63" s="237" t="s">
        <v>1454</v>
      </c>
      <c r="G63" s="207">
        <v>120.38</v>
      </c>
      <c r="H63" s="207">
        <v>117.22</v>
      </c>
      <c r="I63" s="207">
        <v>116.63</v>
      </c>
      <c r="J63" s="207">
        <v>0.5</v>
      </c>
      <c r="K63" s="207">
        <v>129</v>
      </c>
      <c r="L63" s="206">
        <v>17.100000000000001</v>
      </c>
      <c r="M63" s="238">
        <v>0.97379000000000004</v>
      </c>
      <c r="N63" s="239">
        <v>-1.42</v>
      </c>
      <c r="O63" s="240"/>
      <c r="P63" s="373"/>
      <c r="Q63" s="15" t="s">
        <v>269</v>
      </c>
      <c r="R63" s="15" t="s">
        <v>387</v>
      </c>
      <c r="S63" s="281">
        <v>13927</v>
      </c>
      <c r="T63" s="281">
        <v>1453</v>
      </c>
      <c r="U63" s="281">
        <v>122</v>
      </c>
      <c r="V63" s="285">
        <v>20.170000000000002</v>
      </c>
      <c r="W63" s="285">
        <v>20.7</v>
      </c>
      <c r="X63" s="281">
        <v>0</v>
      </c>
      <c r="Y63" s="373"/>
      <c r="Z63" s="373"/>
      <c r="AA63" s="373"/>
    </row>
    <row r="64" spans="1:32" ht="15.75" thickBot="1">
      <c r="A64" s="384"/>
      <c r="B64" s="385"/>
      <c r="C64" s="384"/>
      <c r="D64" s="385"/>
      <c r="E64" s="236" t="s">
        <v>377</v>
      </c>
      <c r="F64" s="237" t="s">
        <v>1466</v>
      </c>
      <c r="G64" s="207">
        <v>122.04</v>
      </c>
      <c r="H64" s="207">
        <v>118.42</v>
      </c>
      <c r="I64" s="207">
        <v>117.83</v>
      </c>
      <c r="J64" s="207">
        <v>0.5</v>
      </c>
      <c r="K64" s="207">
        <v>138</v>
      </c>
      <c r="L64" s="206">
        <v>17.100000000000001</v>
      </c>
      <c r="M64" s="238">
        <v>0.97035000000000005</v>
      </c>
      <c r="N64" s="285">
        <v>1.2</v>
      </c>
      <c r="O64" s="240"/>
      <c r="P64" s="373"/>
      <c r="Q64" s="15" t="s">
        <v>118</v>
      </c>
      <c r="R64" s="15" t="s">
        <v>390</v>
      </c>
      <c r="S64" s="281">
        <v>5956</v>
      </c>
      <c r="T64" s="281">
        <v>1300</v>
      </c>
      <c r="U64" s="281">
        <v>120</v>
      </c>
      <c r="V64" s="285">
        <v>11.8</v>
      </c>
      <c r="W64" s="281">
        <v>14</v>
      </c>
      <c r="X64" s="281">
        <v>0</v>
      </c>
      <c r="Y64" s="373"/>
      <c r="Z64" s="373"/>
      <c r="AA64" s="373"/>
    </row>
    <row r="65" spans="1:27" ht="15.75" thickBot="1">
      <c r="A65" s="382" t="s">
        <v>269</v>
      </c>
      <c r="B65" s="383"/>
      <c r="C65" s="382" t="s">
        <v>618</v>
      </c>
      <c r="D65" s="383"/>
      <c r="E65" s="236" t="s">
        <v>360</v>
      </c>
      <c r="F65" s="237" t="s">
        <v>1561</v>
      </c>
      <c r="G65" s="207">
        <v>1332.58</v>
      </c>
      <c r="H65" s="207">
        <v>1297.6500000000001</v>
      </c>
      <c r="I65" s="207">
        <v>1292.46</v>
      </c>
      <c r="J65" s="207">
        <v>0.4</v>
      </c>
      <c r="K65" s="207">
        <v>125</v>
      </c>
      <c r="L65" s="206">
        <v>21.6</v>
      </c>
      <c r="M65" s="238">
        <v>0.97379000000000004</v>
      </c>
      <c r="N65" s="239">
        <v>-12.4</v>
      </c>
      <c r="O65" s="240"/>
      <c r="P65" s="373"/>
      <c r="Q65" s="15" t="s">
        <v>118</v>
      </c>
      <c r="R65" s="15" t="s">
        <v>391</v>
      </c>
      <c r="S65" s="281">
        <v>0</v>
      </c>
      <c r="T65" s="281">
        <v>1200</v>
      </c>
      <c r="U65" s="281">
        <v>122</v>
      </c>
      <c r="V65" s="285">
        <v>17.2</v>
      </c>
      <c r="W65" s="285">
        <v>21.1</v>
      </c>
      <c r="X65" s="281">
        <v>0</v>
      </c>
      <c r="Y65" s="373"/>
      <c r="Z65" s="373"/>
      <c r="AA65" s="373"/>
    </row>
    <row r="66" spans="1:27" ht="15.75" thickBot="1">
      <c r="A66" s="406"/>
      <c r="B66" s="383"/>
      <c r="C66" s="384"/>
      <c r="D66" s="385"/>
      <c r="E66" s="236" t="s">
        <v>377</v>
      </c>
      <c r="F66" s="237" t="s">
        <v>1586</v>
      </c>
      <c r="G66" s="207">
        <v>1261.96</v>
      </c>
      <c r="H66" s="207">
        <v>1228.47</v>
      </c>
      <c r="I66" s="207">
        <v>1224.78</v>
      </c>
      <c r="J66" s="207">
        <v>0.3</v>
      </c>
      <c r="K66" s="207">
        <v>125</v>
      </c>
      <c r="L66" s="206">
        <v>21.6</v>
      </c>
      <c r="M66" s="238">
        <v>0.97345999999999999</v>
      </c>
      <c r="N66" s="285">
        <v>-67.680000000000007</v>
      </c>
      <c r="O66" s="240"/>
      <c r="P66" s="373"/>
      <c r="Q66" s="15" t="s">
        <v>118</v>
      </c>
      <c r="R66" s="15" t="s">
        <v>1369</v>
      </c>
      <c r="S66" s="281">
        <v>14040</v>
      </c>
      <c r="T66" s="281">
        <v>1050</v>
      </c>
      <c r="U66" s="281">
        <v>112</v>
      </c>
      <c r="V66" s="281">
        <v>12</v>
      </c>
      <c r="W66" s="281">
        <v>40</v>
      </c>
      <c r="X66" s="281">
        <v>0</v>
      </c>
      <c r="Y66" s="373"/>
      <c r="Z66" s="373"/>
      <c r="AA66" s="373"/>
    </row>
    <row r="67" spans="1:27" ht="15.75" thickBot="1">
      <c r="A67" s="406"/>
      <c r="B67" s="383"/>
      <c r="C67" s="382" t="s">
        <v>620</v>
      </c>
      <c r="D67" s="383"/>
      <c r="E67" s="236" t="s">
        <v>360</v>
      </c>
      <c r="F67" s="237" t="s">
        <v>915</v>
      </c>
      <c r="G67" s="207">
        <v>959.96</v>
      </c>
      <c r="H67" s="207">
        <v>934.75</v>
      </c>
      <c r="I67" s="207">
        <v>932.88</v>
      </c>
      <c r="J67" s="207">
        <v>0.2</v>
      </c>
      <c r="K67" s="207">
        <v>115.1</v>
      </c>
      <c r="L67" s="206">
        <v>21.4</v>
      </c>
      <c r="M67" s="238">
        <v>0.97374000000000005</v>
      </c>
      <c r="N67" s="242">
        <v>0</v>
      </c>
      <c r="O67" s="240"/>
      <c r="P67" s="373"/>
      <c r="Q67" s="15" t="s">
        <v>301</v>
      </c>
      <c r="R67" s="15" t="s">
        <v>619</v>
      </c>
      <c r="S67" s="281">
        <v>14776</v>
      </c>
      <c r="T67" s="281">
        <v>1092</v>
      </c>
      <c r="U67" s="281">
        <v>174</v>
      </c>
      <c r="V67" s="285">
        <v>29.2</v>
      </c>
      <c r="W67" s="281">
        <v>18</v>
      </c>
      <c r="X67" s="281">
        <v>10</v>
      </c>
      <c r="Y67" s="373"/>
      <c r="Z67" s="373"/>
      <c r="AA67" s="373"/>
    </row>
    <row r="68" spans="1:27" ht="15.75" thickBot="1">
      <c r="A68" s="406"/>
      <c r="B68" s="383"/>
      <c r="C68" s="384"/>
      <c r="D68" s="385"/>
      <c r="E68" s="236" t="s">
        <v>377</v>
      </c>
      <c r="F68" s="237" t="s">
        <v>915</v>
      </c>
      <c r="G68" s="207">
        <v>959.96</v>
      </c>
      <c r="H68" s="207">
        <v>934.75</v>
      </c>
      <c r="I68" s="207">
        <v>932.88</v>
      </c>
      <c r="J68" s="207">
        <v>0.2</v>
      </c>
      <c r="K68" s="207">
        <v>115.1</v>
      </c>
      <c r="L68" s="206">
        <v>21.4</v>
      </c>
      <c r="M68" s="238">
        <v>0.97374000000000005</v>
      </c>
      <c r="N68" s="281">
        <v>0</v>
      </c>
      <c r="O68" s="285">
        <v>24.36</v>
      </c>
      <c r="P68" s="373"/>
      <c r="Q68" s="15" t="s">
        <v>186</v>
      </c>
      <c r="R68" s="15" t="s">
        <v>394</v>
      </c>
      <c r="S68" s="281">
        <v>8400</v>
      </c>
      <c r="T68" s="281">
        <v>1450</v>
      </c>
      <c r="U68" s="281">
        <v>0</v>
      </c>
      <c r="V68" s="285">
        <v>15.91</v>
      </c>
      <c r="W68" s="285">
        <v>12.87</v>
      </c>
      <c r="X68" s="281">
        <v>0</v>
      </c>
      <c r="Y68" s="373"/>
      <c r="Z68" s="373"/>
      <c r="AA68" s="373"/>
    </row>
    <row r="69" spans="1:27" ht="15.75" thickBot="1">
      <c r="A69" s="406"/>
      <c r="B69" s="383"/>
      <c r="C69" s="382" t="s">
        <v>621</v>
      </c>
      <c r="D69" s="383"/>
      <c r="E69" s="236" t="s">
        <v>360</v>
      </c>
      <c r="F69" s="237" t="s">
        <v>1002</v>
      </c>
      <c r="G69" s="207">
        <v>25346.39</v>
      </c>
      <c r="H69" s="207">
        <v>25121.57</v>
      </c>
      <c r="I69" s="207">
        <v>25096.45</v>
      </c>
      <c r="J69" s="207">
        <v>0.1</v>
      </c>
      <c r="K69" s="207">
        <v>81.599999999999994</v>
      </c>
      <c r="L69" s="206">
        <v>23.4</v>
      </c>
      <c r="M69" s="238">
        <v>0.99112999999999996</v>
      </c>
      <c r="N69" s="242">
        <v>0</v>
      </c>
      <c r="O69" s="240"/>
      <c r="P69" s="373"/>
      <c r="Q69" s="15" t="s">
        <v>186</v>
      </c>
      <c r="R69" s="15" t="s">
        <v>395</v>
      </c>
      <c r="S69" s="281">
        <v>0</v>
      </c>
      <c r="T69" s="281">
        <v>0</v>
      </c>
      <c r="U69" s="281">
        <v>0</v>
      </c>
      <c r="V69" s="281">
        <v>0</v>
      </c>
      <c r="W69" s="281">
        <v>0</v>
      </c>
      <c r="X69" s="281">
        <v>0</v>
      </c>
      <c r="Y69" s="373"/>
      <c r="Z69" s="373"/>
      <c r="AA69" s="373"/>
    </row>
    <row r="70" spans="1:27" ht="15.75" thickBot="1">
      <c r="A70" s="406"/>
      <c r="B70" s="383"/>
      <c r="C70" s="384"/>
      <c r="D70" s="385"/>
      <c r="E70" s="236" t="s">
        <v>377</v>
      </c>
      <c r="F70" s="237" t="s">
        <v>1002</v>
      </c>
      <c r="G70" s="207">
        <v>25346.39</v>
      </c>
      <c r="H70" s="207">
        <v>25121.57</v>
      </c>
      <c r="I70" s="207">
        <v>25096.45</v>
      </c>
      <c r="J70" s="207">
        <v>0.1</v>
      </c>
      <c r="K70" s="207">
        <v>81.599999999999994</v>
      </c>
      <c r="L70" s="206">
        <v>23.4</v>
      </c>
      <c r="M70" s="238">
        <v>0.99112999999999996</v>
      </c>
      <c r="N70" s="281">
        <v>0</v>
      </c>
      <c r="O70" s="240"/>
      <c r="P70" s="373"/>
      <c r="Q70" s="15" t="s">
        <v>186</v>
      </c>
      <c r="R70" s="15" t="s">
        <v>397</v>
      </c>
      <c r="S70" s="281">
        <v>4312</v>
      </c>
      <c r="T70" s="281">
        <v>1500</v>
      </c>
      <c r="U70" s="281">
        <v>0</v>
      </c>
      <c r="V70" s="285">
        <v>15.94</v>
      </c>
      <c r="W70" s="285">
        <v>12.84</v>
      </c>
      <c r="X70" s="281">
        <v>0</v>
      </c>
      <c r="Y70" s="373"/>
      <c r="Z70" s="373"/>
      <c r="AA70" s="373"/>
    </row>
    <row r="71" spans="1:27" ht="15.75" thickBot="1">
      <c r="A71" s="406"/>
      <c r="B71" s="383"/>
      <c r="C71" s="382" t="s">
        <v>622</v>
      </c>
      <c r="D71" s="383"/>
      <c r="E71" s="236" t="s">
        <v>360</v>
      </c>
      <c r="F71" s="237" t="s">
        <v>1562</v>
      </c>
      <c r="G71" s="207">
        <v>15162.43</v>
      </c>
      <c r="H71" s="207">
        <v>14874.5</v>
      </c>
      <c r="I71" s="207">
        <v>14844.75</v>
      </c>
      <c r="J71" s="207">
        <v>0.2</v>
      </c>
      <c r="K71" s="207">
        <v>107.5</v>
      </c>
      <c r="L71" s="206">
        <v>21.1</v>
      </c>
      <c r="M71" s="238">
        <v>0.98101000000000005</v>
      </c>
      <c r="N71" s="239">
        <v>-11815.16</v>
      </c>
      <c r="O71" s="240"/>
      <c r="P71" s="373"/>
      <c r="Q71" s="15" t="s">
        <v>211</v>
      </c>
      <c r="R71" s="15" t="s">
        <v>398</v>
      </c>
      <c r="S71" s="281">
        <v>8100</v>
      </c>
      <c r="T71" s="281">
        <v>1518</v>
      </c>
      <c r="U71" s="281">
        <v>134</v>
      </c>
      <c r="V71" s="285">
        <v>17.8</v>
      </c>
      <c r="W71" s="285">
        <v>17.18</v>
      </c>
      <c r="X71" s="281">
        <v>0</v>
      </c>
      <c r="Y71" s="373"/>
      <c r="Z71" s="373"/>
      <c r="AA71" s="373"/>
    </row>
    <row r="72" spans="1:27" ht="15.75" thickBot="1">
      <c r="A72" s="384"/>
      <c r="B72" s="385"/>
      <c r="C72" s="384"/>
      <c r="D72" s="385"/>
      <c r="E72" s="236" t="s">
        <v>377</v>
      </c>
      <c r="F72" s="237" t="s">
        <v>1587</v>
      </c>
      <c r="G72" s="207">
        <v>15255.97</v>
      </c>
      <c r="H72" s="207">
        <v>14966.72</v>
      </c>
      <c r="I72" s="207">
        <v>14936.79</v>
      </c>
      <c r="J72" s="207">
        <v>0.2</v>
      </c>
      <c r="K72" s="207">
        <v>107.3</v>
      </c>
      <c r="L72" s="206">
        <v>21.3</v>
      </c>
      <c r="M72" s="238">
        <v>0.98104000000000002</v>
      </c>
      <c r="N72" s="285">
        <v>92.04</v>
      </c>
      <c r="O72" s="240"/>
      <c r="P72" s="373"/>
      <c r="Q72" s="15" t="s">
        <v>211</v>
      </c>
      <c r="R72" s="15" t="s">
        <v>399</v>
      </c>
      <c r="S72" s="281">
        <v>6794</v>
      </c>
      <c r="T72" s="281">
        <v>1514</v>
      </c>
      <c r="U72" s="281">
        <v>138</v>
      </c>
      <c r="V72" s="281">
        <v>18</v>
      </c>
      <c r="W72" s="285">
        <v>17.36</v>
      </c>
      <c r="X72" s="281">
        <v>0</v>
      </c>
      <c r="Y72" s="373"/>
      <c r="Z72" s="373"/>
      <c r="AA72" s="373"/>
    </row>
    <row r="73" spans="1:27" ht="15.75" thickBot="1">
      <c r="A73" s="382" t="s">
        <v>118</v>
      </c>
      <c r="B73" s="383"/>
      <c r="C73" s="382" t="s">
        <v>623</v>
      </c>
      <c r="D73" s="383"/>
      <c r="E73" s="236" t="s">
        <v>360</v>
      </c>
      <c r="F73" s="237" t="s">
        <v>1563</v>
      </c>
      <c r="G73" s="207">
        <v>5187.71</v>
      </c>
      <c r="H73" s="207">
        <v>5072.34</v>
      </c>
      <c r="I73" s="207">
        <v>5062.2</v>
      </c>
      <c r="J73" s="207">
        <v>0.2</v>
      </c>
      <c r="K73" s="207">
        <v>113.4</v>
      </c>
      <c r="L73" s="206">
        <v>24.2</v>
      </c>
      <c r="M73" s="238">
        <v>0.97775999999999996</v>
      </c>
      <c r="N73" s="239">
        <v>-19.579999999999998</v>
      </c>
      <c r="O73" s="240"/>
      <c r="P73" s="373"/>
      <c r="Q73" s="15" t="s">
        <v>228</v>
      </c>
      <c r="R73" s="15" t="s">
        <v>401</v>
      </c>
      <c r="S73" s="281">
        <v>3450</v>
      </c>
      <c r="T73" s="281">
        <v>1350</v>
      </c>
      <c r="U73" s="281">
        <v>120</v>
      </c>
      <c r="V73" s="285">
        <v>9.1999999999999993</v>
      </c>
      <c r="W73" s="285">
        <v>7.5</v>
      </c>
      <c r="X73" s="281">
        <v>0</v>
      </c>
      <c r="Y73" s="373"/>
      <c r="Z73" s="373"/>
      <c r="AA73" s="373"/>
    </row>
    <row r="74" spans="1:27" ht="15.75" thickBot="1">
      <c r="A74" s="406"/>
      <c r="B74" s="383"/>
      <c r="C74" s="384"/>
      <c r="D74" s="385"/>
      <c r="E74" s="236" t="s">
        <v>377</v>
      </c>
      <c r="F74" s="237" t="s">
        <v>1588</v>
      </c>
      <c r="G74" s="207">
        <v>4274.6899999999996</v>
      </c>
      <c r="H74" s="207">
        <v>4179.83</v>
      </c>
      <c r="I74" s="207">
        <v>4171.47</v>
      </c>
      <c r="J74" s="207">
        <v>0.2</v>
      </c>
      <c r="K74" s="207">
        <v>113.2</v>
      </c>
      <c r="L74" s="206">
        <v>24.3</v>
      </c>
      <c r="M74" s="238">
        <v>0.97780999999999996</v>
      </c>
      <c r="N74" s="285">
        <v>-890.73</v>
      </c>
      <c r="O74" s="240"/>
      <c r="P74" s="373"/>
      <c r="Q74" s="15" t="s">
        <v>228</v>
      </c>
      <c r="R74" s="15" t="s">
        <v>791</v>
      </c>
      <c r="S74" s="281">
        <v>12610</v>
      </c>
      <c r="T74" s="281">
        <v>1100</v>
      </c>
      <c r="U74" s="281">
        <v>130</v>
      </c>
      <c r="V74" s="285">
        <v>8.4</v>
      </c>
      <c r="W74" s="285">
        <v>7.2</v>
      </c>
      <c r="X74" s="281">
        <v>0</v>
      </c>
      <c r="Y74" s="373"/>
      <c r="Z74" s="373"/>
      <c r="AA74" s="373"/>
    </row>
    <row r="75" spans="1:27" ht="15.75" thickBot="1">
      <c r="A75" s="406"/>
      <c r="B75" s="383"/>
      <c r="C75" s="382" t="s">
        <v>625</v>
      </c>
      <c r="D75" s="383"/>
      <c r="E75" s="236" t="s">
        <v>360</v>
      </c>
      <c r="F75" s="237" t="s">
        <v>1315</v>
      </c>
      <c r="G75" s="207">
        <v>675.55</v>
      </c>
      <c r="H75" s="207">
        <v>668.73</v>
      </c>
      <c r="I75" s="207">
        <v>667.39</v>
      </c>
      <c r="J75" s="207">
        <v>0.2</v>
      </c>
      <c r="K75" s="207">
        <v>84</v>
      </c>
      <c r="L75" s="206">
        <v>24</v>
      </c>
      <c r="M75" s="238">
        <v>0.9899</v>
      </c>
      <c r="N75" s="239">
        <v>0.5</v>
      </c>
      <c r="O75" s="240"/>
      <c r="P75" s="373"/>
      <c r="Q75" s="15" t="s">
        <v>228</v>
      </c>
      <c r="R75" s="15" t="s">
        <v>624</v>
      </c>
      <c r="S75" s="281">
        <v>9750</v>
      </c>
      <c r="T75" s="281">
        <v>1050</v>
      </c>
      <c r="U75" s="281">
        <v>122</v>
      </c>
      <c r="V75" s="285">
        <v>8.6</v>
      </c>
      <c r="W75" s="285">
        <v>9.94</v>
      </c>
      <c r="X75" s="281">
        <v>0</v>
      </c>
      <c r="Y75" s="373"/>
      <c r="Z75" s="373"/>
      <c r="AA75" s="373"/>
    </row>
    <row r="76" spans="1:27" ht="15.75" thickBot="1">
      <c r="A76" s="384"/>
      <c r="B76" s="385"/>
      <c r="C76" s="384"/>
      <c r="D76" s="385"/>
      <c r="E76" s="236" t="s">
        <v>377</v>
      </c>
      <c r="F76" s="237" t="s">
        <v>1589</v>
      </c>
      <c r="G76" s="207">
        <v>1575.05</v>
      </c>
      <c r="H76" s="207">
        <v>1558.61</v>
      </c>
      <c r="I76" s="207">
        <v>1555.49</v>
      </c>
      <c r="J76" s="207">
        <v>0.2</v>
      </c>
      <c r="K76" s="207">
        <v>85.2</v>
      </c>
      <c r="L76" s="206">
        <v>24</v>
      </c>
      <c r="M76" s="238">
        <v>0.98956</v>
      </c>
      <c r="N76" s="285">
        <v>888.1</v>
      </c>
      <c r="O76" s="285">
        <v>-2.63</v>
      </c>
      <c r="P76" s="373"/>
      <c r="Q76" s="426" t="s">
        <v>349</v>
      </c>
      <c r="R76" s="385"/>
      <c r="S76" s="243">
        <v>122925</v>
      </c>
      <c r="T76" s="424"/>
      <c r="U76" s="424"/>
      <c r="V76" s="424"/>
      <c r="W76" s="424"/>
      <c r="X76" s="424"/>
      <c r="Y76" s="373"/>
      <c r="Z76" s="373"/>
      <c r="AA76" s="373"/>
    </row>
    <row r="77" spans="1:27" ht="15.75" thickBot="1">
      <c r="A77" s="382" t="s">
        <v>301</v>
      </c>
      <c r="B77" s="383"/>
      <c r="C77" s="382" t="s">
        <v>626</v>
      </c>
      <c r="D77" s="383"/>
      <c r="E77" s="236" t="s">
        <v>360</v>
      </c>
      <c r="F77" s="237" t="s">
        <v>1564</v>
      </c>
      <c r="G77" s="207">
        <v>2450.36</v>
      </c>
      <c r="H77" s="207">
        <v>2396.8200000000002</v>
      </c>
      <c r="I77" s="207">
        <v>2392.0300000000002</v>
      </c>
      <c r="J77" s="207">
        <v>0.2</v>
      </c>
      <c r="K77" s="207">
        <v>114.4</v>
      </c>
      <c r="L77" s="206">
        <v>21.4</v>
      </c>
      <c r="M77" s="238">
        <v>0.97814999999999996</v>
      </c>
      <c r="N77" s="239">
        <v>498.91</v>
      </c>
      <c r="O77" s="240"/>
      <c r="P77" s="373"/>
      <c r="Q77" s="373"/>
      <c r="R77" s="373"/>
      <c r="S77" s="373"/>
      <c r="T77" s="373"/>
      <c r="U77" s="373"/>
      <c r="V77" s="373"/>
      <c r="W77" s="373"/>
      <c r="X77" s="373"/>
      <c r="Y77" s="373"/>
      <c r="Z77" s="373"/>
      <c r="AA77" s="373"/>
    </row>
    <row r="78" spans="1:27" ht="15.75" thickBot="1">
      <c r="A78" s="384"/>
      <c r="B78" s="385"/>
      <c r="C78" s="384"/>
      <c r="D78" s="385"/>
      <c r="E78" s="236" t="s">
        <v>377</v>
      </c>
      <c r="F78" s="237" t="s">
        <v>1590</v>
      </c>
      <c r="G78" s="207">
        <v>2319.8000000000002</v>
      </c>
      <c r="H78" s="207">
        <v>2266.9299999999998</v>
      </c>
      <c r="I78" s="207">
        <v>2262.4</v>
      </c>
      <c r="J78" s="207">
        <v>0.2</v>
      </c>
      <c r="K78" s="207">
        <v>115</v>
      </c>
      <c r="L78" s="206">
        <v>21.6</v>
      </c>
      <c r="M78" s="238">
        <v>0.97721000000000002</v>
      </c>
      <c r="N78" s="285">
        <v>-129.63</v>
      </c>
      <c r="O78" s="285">
        <v>-129.63</v>
      </c>
      <c r="P78" s="373"/>
      <c r="Q78" s="416" t="s">
        <v>404</v>
      </c>
      <c r="R78" s="417"/>
      <c r="S78" s="417"/>
      <c r="T78" s="417"/>
      <c r="U78" s="417"/>
      <c r="V78" s="417"/>
      <c r="W78" s="417"/>
      <c r="X78" s="418"/>
      <c r="Y78" s="373"/>
      <c r="Z78" s="373"/>
      <c r="AA78" s="373"/>
    </row>
    <row r="79" spans="1:27" ht="15.75" thickBot="1">
      <c r="A79" s="382" t="s">
        <v>186</v>
      </c>
      <c r="B79" s="383"/>
      <c r="C79" s="382" t="s">
        <v>684</v>
      </c>
      <c r="D79" s="383"/>
      <c r="E79" s="236" t="s">
        <v>360</v>
      </c>
      <c r="F79" s="237" t="s">
        <v>1555</v>
      </c>
      <c r="G79" s="207">
        <v>10031.31</v>
      </c>
      <c r="H79" s="207">
        <v>9880.94</v>
      </c>
      <c r="I79" s="207">
        <v>9841.42</v>
      </c>
      <c r="J79" s="207">
        <v>0.4</v>
      </c>
      <c r="K79" s="207">
        <v>97.6</v>
      </c>
      <c r="L79" s="206">
        <v>21</v>
      </c>
      <c r="M79" s="238">
        <v>0.98501000000000005</v>
      </c>
      <c r="N79" s="239">
        <v>-2.4</v>
      </c>
      <c r="O79" s="240"/>
      <c r="P79" s="373"/>
      <c r="Q79" s="241" t="s">
        <v>1</v>
      </c>
      <c r="R79" s="370" t="s">
        <v>250</v>
      </c>
      <c r="S79" s="370" t="s">
        <v>378</v>
      </c>
      <c r="T79" s="234" t="s">
        <v>379</v>
      </c>
      <c r="U79" s="370" t="s">
        <v>380</v>
      </c>
      <c r="V79" s="370" t="s">
        <v>381</v>
      </c>
      <c r="W79" s="370" t="s">
        <v>382</v>
      </c>
      <c r="X79" s="370" t="s">
        <v>383</v>
      </c>
      <c r="Y79" s="373"/>
      <c r="Z79" s="373"/>
      <c r="AA79" s="373"/>
    </row>
    <row r="80" spans="1:27" ht="15.75" thickBot="1">
      <c r="A80" s="406"/>
      <c r="B80" s="383"/>
      <c r="C80" s="384"/>
      <c r="D80" s="385"/>
      <c r="E80" s="236" t="s">
        <v>377</v>
      </c>
      <c r="F80" s="237" t="s">
        <v>1591</v>
      </c>
      <c r="G80" s="207">
        <v>10045.6</v>
      </c>
      <c r="H80" s="207">
        <v>9893.01</v>
      </c>
      <c r="I80" s="207">
        <v>9843.5400000000009</v>
      </c>
      <c r="J80" s="207">
        <v>0.5</v>
      </c>
      <c r="K80" s="207">
        <v>98.1</v>
      </c>
      <c r="L80" s="206">
        <v>21</v>
      </c>
      <c r="M80" s="238">
        <v>0.98480999999999996</v>
      </c>
      <c r="N80" s="285">
        <v>2.12</v>
      </c>
      <c r="O80" s="285">
        <v>2.12</v>
      </c>
      <c r="P80" s="373"/>
      <c r="Q80" s="275"/>
      <c r="R80" s="415"/>
      <c r="S80" s="415"/>
      <c r="T80" s="235" t="s">
        <v>0</v>
      </c>
      <c r="U80" s="415"/>
      <c r="V80" s="415"/>
      <c r="W80" s="415"/>
      <c r="X80" s="415"/>
      <c r="Y80" s="373"/>
      <c r="Z80" s="373"/>
      <c r="AA80" s="373"/>
    </row>
    <row r="81" spans="1:27" ht="15.75" thickBot="1">
      <c r="A81" s="406"/>
      <c r="B81" s="383"/>
      <c r="C81" s="382" t="s">
        <v>402</v>
      </c>
      <c r="D81" s="383"/>
      <c r="E81" s="236" t="s">
        <v>360</v>
      </c>
      <c r="F81" s="237" t="s">
        <v>403</v>
      </c>
      <c r="G81" s="207">
        <v>11526.14</v>
      </c>
      <c r="H81" s="207">
        <v>11123.42</v>
      </c>
      <c r="I81" s="207">
        <v>11112.3</v>
      </c>
      <c r="J81" s="207">
        <v>0.1</v>
      </c>
      <c r="K81" s="207">
        <v>115</v>
      </c>
      <c r="L81" s="206">
        <v>27.1</v>
      </c>
      <c r="M81" s="238">
        <v>0.96506000000000003</v>
      </c>
      <c r="N81" s="242">
        <v>0</v>
      </c>
      <c r="O81" s="240"/>
      <c r="P81" s="373"/>
      <c r="Q81" s="15" t="s">
        <v>269</v>
      </c>
      <c r="R81" s="15" t="s">
        <v>405</v>
      </c>
      <c r="S81" s="281">
        <v>4135</v>
      </c>
      <c r="T81" s="281">
        <v>100</v>
      </c>
      <c r="U81" s="281">
        <v>194</v>
      </c>
      <c r="V81" s="281">
        <v>1</v>
      </c>
      <c r="W81" s="281">
        <v>1</v>
      </c>
      <c r="X81" s="281">
        <v>0</v>
      </c>
      <c r="Y81" s="373"/>
      <c r="Z81" s="373"/>
      <c r="AA81" s="373"/>
    </row>
    <row r="82" spans="1:27" ht="15.75" thickBot="1">
      <c r="A82" s="384"/>
      <c r="B82" s="385"/>
      <c r="C82" s="384"/>
      <c r="D82" s="385"/>
      <c r="E82" s="236" t="s">
        <v>377</v>
      </c>
      <c r="F82" s="237" t="s">
        <v>403</v>
      </c>
      <c r="G82" s="207">
        <v>11526.14</v>
      </c>
      <c r="H82" s="207">
        <v>11123.42</v>
      </c>
      <c r="I82" s="207">
        <v>11112.3</v>
      </c>
      <c r="J82" s="207">
        <v>0.1</v>
      </c>
      <c r="K82" s="207">
        <v>115</v>
      </c>
      <c r="L82" s="206">
        <v>27.1</v>
      </c>
      <c r="M82" s="238">
        <v>0.96506000000000003</v>
      </c>
      <c r="N82" s="281">
        <v>0</v>
      </c>
      <c r="O82" s="240"/>
      <c r="P82" s="373"/>
      <c r="Q82" s="15" t="s">
        <v>269</v>
      </c>
      <c r="R82" s="15" t="s">
        <v>589</v>
      </c>
      <c r="S82" s="281">
        <v>2235</v>
      </c>
      <c r="T82" s="281">
        <v>50</v>
      </c>
      <c r="U82" s="281">
        <v>220</v>
      </c>
      <c r="V82" s="281">
        <v>0</v>
      </c>
      <c r="W82" s="281">
        <v>2</v>
      </c>
      <c r="X82" s="281">
        <v>0</v>
      </c>
      <c r="Y82" s="373"/>
      <c r="Z82" s="373"/>
      <c r="AA82" s="373"/>
    </row>
    <row r="83" spans="1:27" ht="15.75" thickBot="1">
      <c r="A83" s="382" t="s">
        <v>157</v>
      </c>
      <c r="B83" s="383"/>
      <c r="C83" s="382" t="s">
        <v>591</v>
      </c>
      <c r="D83" s="383"/>
      <c r="E83" s="236" t="s">
        <v>360</v>
      </c>
      <c r="F83" s="237" t="s">
        <v>1565</v>
      </c>
      <c r="G83" s="207">
        <v>244.35</v>
      </c>
      <c r="H83" s="207">
        <v>238.81</v>
      </c>
      <c r="I83" s="207">
        <v>236.9</v>
      </c>
      <c r="J83" s="207">
        <v>0.8</v>
      </c>
      <c r="K83" s="207">
        <v>119</v>
      </c>
      <c r="L83" s="206">
        <v>18.100000000000001</v>
      </c>
      <c r="M83" s="238">
        <v>0.97731000000000001</v>
      </c>
      <c r="N83" s="239">
        <v>0.87</v>
      </c>
      <c r="O83" s="240"/>
      <c r="P83" s="373"/>
      <c r="Q83" s="15" t="s">
        <v>269</v>
      </c>
      <c r="R83" s="15" t="s">
        <v>886</v>
      </c>
      <c r="S83" s="281">
        <v>3548</v>
      </c>
      <c r="T83" s="281">
        <v>150</v>
      </c>
      <c r="U83" s="281">
        <v>222</v>
      </c>
      <c r="V83" s="281">
        <v>2</v>
      </c>
      <c r="W83" s="281">
        <v>2</v>
      </c>
      <c r="X83" s="281">
        <v>0</v>
      </c>
      <c r="Y83" s="373"/>
      <c r="Z83" s="373"/>
      <c r="AA83" s="373"/>
    </row>
    <row r="84" spans="1:27" ht="15.75" thickBot="1">
      <c r="A84" s="406"/>
      <c r="B84" s="383"/>
      <c r="C84" s="384"/>
      <c r="D84" s="385"/>
      <c r="E84" s="236" t="s">
        <v>377</v>
      </c>
      <c r="F84" s="237" t="s">
        <v>1592</v>
      </c>
      <c r="G84" s="207">
        <v>240.87</v>
      </c>
      <c r="H84" s="207">
        <v>235.13</v>
      </c>
      <c r="I84" s="207">
        <v>233.25</v>
      </c>
      <c r="J84" s="207">
        <v>0.8</v>
      </c>
      <c r="K84" s="207">
        <v>122</v>
      </c>
      <c r="L84" s="206">
        <v>18.100000000000001</v>
      </c>
      <c r="M84" s="238">
        <v>0.97614999999999996</v>
      </c>
      <c r="N84" s="285">
        <v>-3.65</v>
      </c>
      <c r="O84" s="240"/>
      <c r="P84" s="373"/>
      <c r="Q84" s="15" t="s">
        <v>269</v>
      </c>
      <c r="R84" s="15" t="s">
        <v>887</v>
      </c>
      <c r="S84" s="281">
        <v>2396</v>
      </c>
      <c r="T84" s="281">
        <v>1650</v>
      </c>
      <c r="U84" s="281">
        <v>200</v>
      </c>
      <c r="V84" s="281">
        <v>0</v>
      </c>
      <c r="W84" s="281">
        <v>0</v>
      </c>
      <c r="X84" s="281">
        <v>0</v>
      </c>
      <c r="Y84" s="373"/>
      <c r="Z84" s="373"/>
      <c r="AA84" s="373"/>
    </row>
    <row r="85" spans="1:27" ht="15.75" thickBot="1">
      <c r="A85" s="406"/>
      <c r="B85" s="383"/>
      <c r="C85" s="382" t="s">
        <v>592</v>
      </c>
      <c r="D85" s="383"/>
      <c r="E85" s="236" t="s">
        <v>360</v>
      </c>
      <c r="F85" s="237" t="s">
        <v>1556</v>
      </c>
      <c r="G85" s="207">
        <v>243.4</v>
      </c>
      <c r="H85" s="207">
        <v>237.78</v>
      </c>
      <c r="I85" s="207">
        <v>235.88</v>
      </c>
      <c r="J85" s="207">
        <v>0.8</v>
      </c>
      <c r="K85" s="207">
        <v>120</v>
      </c>
      <c r="L85" s="206">
        <v>18.100000000000001</v>
      </c>
      <c r="M85" s="238">
        <v>0.97692000000000001</v>
      </c>
      <c r="N85" s="239">
        <v>0.87</v>
      </c>
      <c r="O85" s="240"/>
      <c r="P85" s="373"/>
      <c r="Q85" s="15" t="s">
        <v>269</v>
      </c>
      <c r="R85" s="15" t="s">
        <v>1006</v>
      </c>
      <c r="S85" s="285">
        <v>572.22</v>
      </c>
      <c r="T85" s="281">
        <v>1000</v>
      </c>
      <c r="U85" s="281">
        <v>200</v>
      </c>
      <c r="V85" s="281">
        <v>0</v>
      </c>
      <c r="W85" s="281">
        <v>0</v>
      </c>
      <c r="X85" s="281">
        <v>0</v>
      </c>
      <c r="Y85" s="373"/>
      <c r="Z85" s="373"/>
      <c r="AA85" s="373"/>
    </row>
    <row r="86" spans="1:27" ht="15.75" thickBot="1">
      <c r="A86" s="406"/>
      <c r="B86" s="383"/>
      <c r="C86" s="384"/>
      <c r="D86" s="385"/>
      <c r="E86" s="236" t="s">
        <v>377</v>
      </c>
      <c r="F86" s="237" t="s">
        <v>1592</v>
      </c>
      <c r="G86" s="207">
        <v>240.62</v>
      </c>
      <c r="H86" s="207">
        <v>234.69</v>
      </c>
      <c r="I86" s="207">
        <v>232.81</v>
      </c>
      <c r="J86" s="207">
        <v>0.8</v>
      </c>
      <c r="K86" s="207">
        <v>124</v>
      </c>
      <c r="L86" s="206">
        <v>18.100000000000001</v>
      </c>
      <c r="M86" s="238">
        <v>0.97536999999999996</v>
      </c>
      <c r="N86" s="285">
        <v>-3.07</v>
      </c>
      <c r="O86" s="240"/>
      <c r="P86" s="373"/>
      <c r="Q86" s="15" t="s">
        <v>269</v>
      </c>
      <c r="R86" s="15" t="s">
        <v>1007</v>
      </c>
      <c r="S86" s="285">
        <v>294.77999999999997</v>
      </c>
      <c r="T86" s="281">
        <v>1000</v>
      </c>
      <c r="U86" s="281">
        <v>214</v>
      </c>
      <c r="V86" s="281">
        <v>0</v>
      </c>
      <c r="W86" s="281">
        <v>0</v>
      </c>
      <c r="X86" s="281">
        <v>0</v>
      </c>
      <c r="Y86" s="373"/>
      <c r="Z86" s="373"/>
      <c r="AA86" s="373"/>
    </row>
    <row r="87" spans="1:27" ht="15.75" thickBot="1">
      <c r="A87" s="406"/>
      <c r="B87" s="383"/>
      <c r="C87" s="382" t="s">
        <v>400</v>
      </c>
      <c r="D87" s="383"/>
      <c r="E87" s="236" t="s">
        <v>360</v>
      </c>
      <c r="F87" s="237" t="s">
        <v>1566</v>
      </c>
      <c r="G87" s="207">
        <v>262.91000000000003</v>
      </c>
      <c r="H87" s="207">
        <v>256.66000000000003</v>
      </c>
      <c r="I87" s="207">
        <v>254.35</v>
      </c>
      <c r="J87" s="207">
        <v>0.9</v>
      </c>
      <c r="K87" s="207">
        <v>122</v>
      </c>
      <c r="L87" s="206">
        <v>17.899999999999999</v>
      </c>
      <c r="M87" s="238">
        <v>0.97621000000000002</v>
      </c>
      <c r="N87" s="239">
        <v>-3.88</v>
      </c>
      <c r="O87" s="240"/>
      <c r="P87" s="373"/>
      <c r="Q87" s="15" t="s">
        <v>269</v>
      </c>
      <c r="R87" s="15" t="s">
        <v>1153</v>
      </c>
      <c r="S87" s="281">
        <v>457</v>
      </c>
      <c r="T87" s="281">
        <v>1000</v>
      </c>
      <c r="U87" s="281">
        <v>220</v>
      </c>
      <c r="V87" s="281">
        <v>0</v>
      </c>
      <c r="W87" s="281">
        <v>3</v>
      </c>
      <c r="X87" s="281">
        <v>0</v>
      </c>
      <c r="Y87" s="373"/>
      <c r="Z87" s="373"/>
      <c r="AA87" s="373"/>
    </row>
    <row r="88" spans="1:27" ht="15.75" thickBot="1">
      <c r="A88" s="406"/>
      <c r="B88" s="383"/>
      <c r="C88" s="384"/>
      <c r="D88" s="385"/>
      <c r="E88" s="236" t="s">
        <v>377</v>
      </c>
      <c r="F88" s="237" t="s">
        <v>1593</v>
      </c>
      <c r="G88" s="207">
        <v>256.58</v>
      </c>
      <c r="H88" s="207">
        <v>249.92</v>
      </c>
      <c r="I88" s="207">
        <v>247.67</v>
      </c>
      <c r="J88" s="207">
        <v>0.9</v>
      </c>
      <c r="K88" s="207">
        <v>128</v>
      </c>
      <c r="L88" s="206">
        <v>17.5</v>
      </c>
      <c r="M88" s="238">
        <v>0.97404000000000002</v>
      </c>
      <c r="N88" s="285">
        <v>-6.68</v>
      </c>
      <c r="O88" s="240"/>
      <c r="P88" s="373"/>
      <c r="Q88" s="15" t="s">
        <v>269</v>
      </c>
      <c r="R88" s="15" t="s">
        <v>1172</v>
      </c>
      <c r="S88" s="281">
        <v>3834</v>
      </c>
      <c r="T88" s="281">
        <v>500</v>
      </c>
      <c r="U88" s="281">
        <v>202</v>
      </c>
      <c r="V88" s="281">
        <v>0</v>
      </c>
      <c r="W88" s="281">
        <v>1</v>
      </c>
      <c r="X88" s="281">
        <v>0</v>
      </c>
      <c r="Y88" s="373"/>
      <c r="Z88" s="373"/>
      <c r="AA88" s="373"/>
    </row>
    <row r="89" spans="1:27" ht="15.75" thickBot="1">
      <c r="A89" s="406"/>
      <c r="B89" s="383"/>
      <c r="C89" s="382" t="s">
        <v>396</v>
      </c>
      <c r="D89" s="383"/>
      <c r="E89" s="236" t="s">
        <v>360</v>
      </c>
      <c r="F89" s="237" t="s">
        <v>1557</v>
      </c>
      <c r="G89" s="207">
        <v>850.7</v>
      </c>
      <c r="H89" s="207">
        <v>830.14</v>
      </c>
      <c r="I89" s="207">
        <v>822.67</v>
      </c>
      <c r="J89" s="207">
        <v>0.9</v>
      </c>
      <c r="K89" s="207">
        <v>123</v>
      </c>
      <c r="L89" s="206">
        <v>17.899999999999999</v>
      </c>
      <c r="M89" s="238">
        <v>0.97582999999999998</v>
      </c>
      <c r="N89" s="239">
        <v>0.66</v>
      </c>
      <c r="O89" s="240"/>
      <c r="P89" s="373"/>
      <c r="Q89" s="15" t="s">
        <v>269</v>
      </c>
      <c r="R89" s="15" t="s">
        <v>1173</v>
      </c>
      <c r="S89" s="281">
        <v>3165</v>
      </c>
      <c r="T89" s="281">
        <v>1100</v>
      </c>
      <c r="U89" s="281">
        <v>194</v>
      </c>
      <c r="V89" s="281">
        <v>0</v>
      </c>
      <c r="W89" s="281">
        <v>1</v>
      </c>
      <c r="X89" s="281">
        <v>0</v>
      </c>
      <c r="Y89" s="373"/>
      <c r="Z89" s="373"/>
      <c r="AA89" s="373"/>
    </row>
    <row r="90" spans="1:27" ht="15.75" thickBot="1">
      <c r="A90" s="384"/>
      <c r="B90" s="385"/>
      <c r="C90" s="384"/>
      <c r="D90" s="385"/>
      <c r="E90" s="236" t="s">
        <v>377</v>
      </c>
      <c r="F90" s="237" t="s">
        <v>1594</v>
      </c>
      <c r="G90" s="207">
        <v>856.1</v>
      </c>
      <c r="H90" s="207">
        <v>834.53</v>
      </c>
      <c r="I90" s="207">
        <v>827.02</v>
      </c>
      <c r="J90" s="207">
        <v>0.9</v>
      </c>
      <c r="K90" s="207">
        <v>126</v>
      </c>
      <c r="L90" s="206">
        <v>17.5</v>
      </c>
      <c r="M90" s="238">
        <v>0.9748</v>
      </c>
      <c r="N90" s="285">
        <v>4.3499999999999996</v>
      </c>
      <c r="O90" s="285">
        <v>-9.0500000000000007</v>
      </c>
      <c r="P90" s="373"/>
      <c r="Q90" s="15" t="s">
        <v>269</v>
      </c>
      <c r="R90" s="15" t="s">
        <v>984</v>
      </c>
      <c r="S90" s="281">
        <v>1979</v>
      </c>
      <c r="T90" s="281">
        <v>2600</v>
      </c>
      <c r="U90" s="281">
        <v>210</v>
      </c>
      <c r="V90" s="281">
        <v>0</v>
      </c>
      <c r="W90" s="281">
        <v>2</v>
      </c>
      <c r="X90" s="281">
        <v>0</v>
      </c>
      <c r="Y90" s="373"/>
      <c r="Z90" s="373"/>
      <c r="AA90" s="373"/>
    </row>
    <row r="91" spans="1:27" ht="15.75" thickBot="1">
      <c r="A91" s="382" t="s">
        <v>307</v>
      </c>
      <c r="B91" s="383"/>
      <c r="C91" s="382" t="s">
        <v>685</v>
      </c>
      <c r="D91" s="383"/>
      <c r="E91" s="236" t="s">
        <v>360</v>
      </c>
      <c r="F91" s="237" t="s">
        <v>775</v>
      </c>
      <c r="G91" s="207">
        <v>52.55</v>
      </c>
      <c r="H91" s="207">
        <v>51.23</v>
      </c>
      <c r="I91" s="207">
        <v>50.82</v>
      </c>
      <c r="J91" s="207">
        <v>0.8</v>
      </c>
      <c r="K91" s="207">
        <v>124</v>
      </c>
      <c r="L91" s="206">
        <v>19.5</v>
      </c>
      <c r="M91" s="238">
        <v>0.97491000000000005</v>
      </c>
      <c r="N91" s="242">
        <v>0</v>
      </c>
      <c r="O91" s="240"/>
      <c r="P91" s="373"/>
      <c r="Q91" s="15" t="s">
        <v>269</v>
      </c>
      <c r="R91" s="15" t="s">
        <v>944</v>
      </c>
      <c r="S91" s="281">
        <v>5261</v>
      </c>
      <c r="T91" s="281">
        <v>2650</v>
      </c>
      <c r="U91" s="281">
        <v>214</v>
      </c>
      <c r="V91" s="285">
        <v>0.91</v>
      </c>
      <c r="W91" s="281">
        <v>6</v>
      </c>
      <c r="X91" s="281">
        <v>0</v>
      </c>
      <c r="Y91" s="373"/>
      <c r="Z91" s="373"/>
      <c r="AA91" s="373"/>
    </row>
    <row r="92" spans="1:27" ht="15.75" thickBot="1">
      <c r="A92" s="406"/>
      <c r="B92" s="383"/>
      <c r="C92" s="384"/>
      <c r="D92" s="385"/>
      <c r="E92" s="236" t="s">
        <v>377</v>
      </c>
      <c r="F92" s="237" t="s">
        <v>775</v>
      </c>
      <c r="G92" s="207">
        <v>52.55</v>
      </c>
      <c r="H92" s="207">
        <v>51.23</v>
      </c>
      <c r="I92" s="207">
        <v>50.82</v>
      </c>
      <c r="J92" s="207">
        <v>0.8</v>
      </c>
      <c r="K92" s="207">
        <v>124</v>
      </c>
      <c r="L92" s="206">
        <v>19.5</v>
      </c>
      <c r="M92" s="238">
        <v>0.97491000000000005</v>
      </c>
      <c r="N92" s="281">
        <v>0</v>
      </c>
      <c r="O92" s="240"/>
      <c r="P92" s="373"/>
      <c r="Q92" s="15" t="s">
        <v>269</v>
      </c>
      <c r="R92" s="15" t="s">
        <v>983</v>
      </c>
      <c r="S92" s="281">
        <v>1848</v>
      </c>
      <c r="T92" s="281">
        <v>50</v>
      </c>
      <c r="U92" s="281">
        <v>222</v>
      </c>
      <c r="V92" s="285">
        <v>0.91</v>
      </c>
      <c r="W92" s="281">
        <v>6</v>
      </c>
      <c r="X92" s="281">
        <v>0</v>
      </c>
      <c r="Y92" s="373"/>
      <c r="Z92" s="373"/>
      <c r="AA92" s="373"/>
    </row>
    <row r="93" spans="1:27" ht="15.75" thickBot="1">
      <c r="A93" s="406"/>
      <c r="B93" s="383"/>
      <c r="C93" s="382" t="s">
        <v>388</v>
      </c>
      <c r="D93" s="383"/>
      <c r="E93" s="236" t="s">
        <v>360</v>
      </c>
      <c r="F93" s="237" t="s">
        <v>389</v>
      </c>
      <c r="G93" s="207">
        <v>37.590000000000003</v>
      </c>
      <c r="H93" s="207">
        <v>36.409999999999997</v>
      </c>
      <c r="I93" s="207">
        <v>36.229999999999997</v>
      </c>
      <c r="J93" s="207">
        <v>0.5</v>
      </c>
      <c r="K93" s="207">
        <v>137</v>
      </c>
      <c r="L93" s="206">
        <v>22.4</v>
      </c>
      <c r="M93" s="238">
        <v>0.96858999999999995</v>
      </c>
      <c r="N93" s="242">
        <v>0</v>
      </c>
      <c r="O93" s="240"/>
      <c r="P93" s="373"/>
      <c r="Q93" s="15" t="s">
        <v>269</v>
      </c>
      <c r="R93" s="15" t="s">
        <v>932</v>
      </c>
      <c r="S93" s="281">
        <v>2195</v>
      </c>
      <c r="T93" s="281">
        <v>50</v>
      </c>
      <c r="U93" s="281">
        <v>228</v>
      </c>
      <c r="V93" s="281">
        <v>0</v>
      </c>
      <c r="W93" s="281">
        <v>5</v>
      </c>
      <c r="X93" s="281">
        <v>0</v>
      </c>
      <c r="Y93" s="373"/>
      <c r="Z93" s="373"/>
      <c r="AA93" s="373"/>
    </row>
    <row r="94" spans="1:27" ht="15.75" thickBot="1">
      <c r="A94" s="406"/>
      <c r="B94" s="383"/>
      <c r="C94" s="384"/>
      <c r="D94" s="385"/>
      <c r="E94" s="236" t="s">
        <v>377</v>
      </c>
      <c r="F94" s="237" t="s">
        <v>389</v>
      </c>
      <c r="G94" s="207">
        <v>37.590000000000003</v>
      </c>
      <c r="H94" s="207">
        <v>36.409999999999997</v>
      </c>
      <c r="I94" s="207">
        <v>36.229999999999997</v>
      </c>
      <c r="J94" s="207">
        <v>0.5</v>
      </c>
      <c r="K94" s="207">
        <v>137</v>
      </c>
      <c r="L94" s="206">
        <v>22.4</v>
      </c>
      <c r="M94" s="238">
        <v>0.96858999999999995</v>
      </c>
      <c r="N94" s="281">
        <v>0</v>
      </c>
      <c r="O94" s="281">
        <v>0</v>
      </c>
      <c r="P94" s="373"/>
      <c r="Q94" s="15" t="s">
        <v>269</v>
      </c>
      <c r="R94" s="15" t="s">
        <v>885</v>
      </c>
      <c r="S94" s="281">
        <v>4023</v>
      </c>
      <c r="T94" s="281">
        <v>50</v>
      </c>
      <c r="U94" s="281">
        <v>228</v>
      </c>
      <c r="V94" s="281">
        <v>0</v>
      </c>
      <c r="W94" s="281">
        <v>5</v>
      </c>
      <c r="X94" s="281">
        <v>0</v>
      </c>
      <c r="Y94" s="373"/>
      <c r="Z94" s="373"/>
      <c r="AA94" s="373"/>
    </row>
    <row r="95" spans="1:27" ht="15.75" thickBot="1">
      <c r="A95" s="406"/>
      <c r="B95" s="383"/>
      <c r="C95" s="382" t="s">
        <v>392</v>
      </c>
      <c r="D95" s="383"/>
      <c r="E95" s="236" t="s">
        <v>360</v>
      </c>
      <c r="F95" s="237" t="s">
        <v>393</v>
      </c>
      <c r="G95" s="207">
        <v>1653.16</v>
      </c>
      <c r="H95" s="207">
        <v>1612.74</v>
      </c>
      <c r="I95" s="207">
        <v>1604.68</v>
      </c>
      <c r="J95" s="207">
        <v>0.5</v>
      </c>
      <c r="K95" s="207">
        <v>115</v>
      </c>
      <c r="L95" s="206">
        <v>29.3</v>
      </c>
      <c r="M95" s="238">
        <v>0.97555000000000003</v>
      </c>
      <c r="N95" s="242">
        <v>0</v>
      </c>
      <c r="O95" s="240"/>
      <c r="P95" s="373"/>
      <c r="Q95" s="15" t="s">
        <v>118</v>
      </c>
      <c r="R95" s="15" t="s">
        <v>406</v>
      </c>
      <c r="S95" s="285">
        <v>1232.8</v>
      </c>
      <c r="T95" s="281">
        <v>850</v>
      </c>
      <c r="U95" s="281">
        <v>114</v>
      </c>
      <c r="V95" s="285">
        <v>17.2</v>
      </c>
      <c r="W95" s="281">
        <v>35</v>
      </c>
      <c r="X95" s="281">
        <v>10</v>
      </c>
      <c r="Y95" s="373"/>
      <c r="Z95" s="373"/>
      <c r="AA95" s="373"/>
    </row>
    <row r="96" spans="1:27" ht="15.75" thickBot="1">
      <c r="A96" s="384"/>
      <c r="B96" s="385"/>
      <c r="C96" s="384"/>
      <c r="D96" s="385"/>
      <c r="E96" s="236" t="s">
        <v>377</v>
      </c>
      <c r="F96" s="237" t="s">
        <v>393</v>
      </c>
      <c r="G96" s="207">
        <v>1653.16</v>
      </c>
      <c r="H96" s="207">
        <v>1612.74</v>
      </c>
      <c r="I96" s="207">
        <v>1604.68</v>
      </c>
      <c r="J96" s="207">
        <v>0.5</v>
      </c>
      <c r="K96" s="207">
        <v>115</v>
      </c>
      <c r="L96" s="206">
        <v>29.3</v>
      </c>
      <c r="M96" s="238">
        <v>0.97555000000000003</v>
      </c>
      <c r="N96" s="281">
        <v>0</v>
      </c>
      <c r="O96" s="240"/>
      <c r="P96" s="373"/>
      <c r="Q96" s="15" t="s">
        <v>118</v>
      </c>
      <c r="R96" s="15" t="s">
        <v>407</v>
      </c>
      <c r="S96" s="285">
        <v>308.2</v>
      </c>
      <c r="T96" s="281">
        <v>850</v>
      </c>
      <c r="U96" s="281">
        <v>114</v>
      </c>
      <c r="V96" s="285">
        <v>17.5</v>
      </c>
      <c r="W96" s="281">
        <v>35</v>
      </c>
      <c r="X96" s="281">
        <v>10</v>
      </c>
      <c r="Y96" s="373"/>
      <c r="Z96" s="373"/>
      <c r="AA96" s="373"/>
    </row>
    <row r="97" spans="1:27" ht="15.75" thickBot="1">
      <c r="A97" s="382" t="s">
        <v>211</v>
      </c>
      <c r="B97" s="383"/>
      <c r="C97" s="382" t="s">
        <v>384</v>
      </c>
      <c r="D97" s="383"/>
      <c r="E97" s="236" t="s">
        <v>360</v>
      </c>
      <c r="F97" s="237" t="s">
        <v>1538</v>
      </c>
      <c r="G97" s="207">
        <v>5474.1</v>
      </c>
      <c r="H97" s="207">
        <v>5339.55</v>
      </c>
      <c r="I97" s="207">
        <v>5318.19</v>
      </c>
      <c r="J97" s="207">
        <v>0.4</v>
      </c>
      <c r="K97" s="207">
        <v>120.6</v>
      </c>
      <c r="L97" s="206">
        <v>22.1</v>
      </c>
      <c r="M97" s="238">
        <v>0.97541999999999995</v>
      </c>
      <c r="N97" s="239">
        <v>11.14</v>
      </c>
      <c r="O97" s="240"/>
      <c r="P97" s="373"/>
      <c r="Q97" s="15" t="s">
        <v>118</v>
      </c>
      <c r="R97" s="15" t="s">
        <v>408</v>
      </c>
      <c r="S97" s="281">
        <v>4490</v>
      </c>
      <c r="T97" s="281">
        <v>900</v>
      </c>
      <c r="U97" s="281">
        <v>114</v>
      </c>
      <c r="V97" s="285">
        <v>17.2</v>
      </c>
      <c r="W97" s="281">
        <v>35</v>
      </c>
      <c r="X97" s="281">
        <v>10</v>
      </c>
      <c r="Y97" s="373"/>
      <c r="Z97" s="373"/>
      <c r="AA97" s="373"/>
    </row>
    <row r="98" spans="1:27" ht="15.75" thickBot="1">
      <c r="A98" s="384"/>
      <c r="B98" s="385"/>
      <c r="C98" s="384"/>
      <c r="D98" s="385"/>
      <c r="E98" s="236" t="s">
        <v>377</v>
      </c>
      <c r="F98" s="237" t="s">
        <v>1595</v>
      </c>
      <c r="G98" s="207">
        <v>5284.4</v>
      </c>
      <c r="H98" s="207">
        <v>5151.0200000000004</v>
      </c>
      <c r="I98" s="207">
        <v>5130.42</v>
      </c>
      <c r="J98" s="207">
        <v>0.4</v>
      </c>
      <c r="K98" s="207">
        <v>122.3</v>
      </c>
      <c r="L98" s="206">
        <v>22</v>
      </c>
      <c r="M98" s="238">
        <v>0.97475999999999996</v>
      </c>
      <c r="N98" s="285">
        <v>-187.77</v>
      </c>
      <c r="O98" s="285">
        <v>-187.77</v>
      </c>
      <c r="P98" s="373"/>
      <c r="Q98" s="15" t="s">
        <v>118</v>
      </c>
      <c r="R98" s="15" t="s">
        <v>1008</v>
      </c>
      <c r="S98" s="281">
        <v>4029</v>
      </c>
      <c r="T98" s="281">
        <v>1700</v>
      </c>
      <c r="U98" s="281">
        <v>222</v>
      </c>
      <c r="V98" s="281">
        <v>0</v>
      </c>
      <c r="W98" s="285">
        <v>0.85</v>
      </c>
      <c r="X98" s="281">
        <v>0</v>
      </c>
      <c r="Y98" s="373"/>
      <c r="Z98" s="373"/>
      <c r="AA98" s="373"/>
    </row>
    <row r="99" spans="1:27" ht="15.75" thickBot="1">
      <c r="A99" s="382" t="s">
        <v>228</v>
      </c>
      <c r="B99" s="383"/>
      <c r="C99" s="382" t="s">
        <v>627</v>
      </c>
      <c r="D99" s="383"/>
      <c r="E99" s="236" t="s">
        <v>360</v>
      </c>
      <c r="F99" s="237" t="s">
        <v>1567</v>
      </c>
      <c r="G99" s="207">
        <v>5552.08</v>
      </c>
      <c r="H99" s="207">
        <v>5485.4</v>
      </c>
      <c r="I99" s="207">
        <v>5457.97</v>
      </c>
      <c r="J99" s="207">
        <v>0.5</v>
      </c>
      <c r="K99" s="207">
        <v>91</v>
      </c>
      <c r="L99" s="206">
        <v>18.899999999999999</v>
      </c>
      <c r="M99" s="238">
        <v>0.98799000000000003</v>
      </c>
      <c r="N99" s="239">
        <v>-6.5</v>
      </c>
      <c r="O99" s="240"/>
      <c r="P99" s="373"/>
      <c r="Q99" s="15" t="s">
        <v>118</v>
      </c>
      <c r="R99" s="15" t="s">
        <v>1009</v>
      </c>
      <c r="S99" s="285">
        <v>2281.14</v>
      </c>
      <c r="T99" s="281">
        <v>1910</v>
      </c>
      <c r="U99" s="281">
        <v>228</v>
      </c>
      <c r="V99" s="281">
        <v>0</v>
      </c>
      <c r="W99" s="285">
        <v>0.62</v>
      </c>
      <c r="X99" s="281">
        <v>0</v>
      </c>
      <c r="Y99" s="373"/>
      <c r="Z99" s="373"/>
      <c r="AA99" s="373"/>
    </row>
    <row r="100" spans="1:27" ht="15.75" thickBot="1">
      <c r="A100" s="384"/>
      <c r="B100" s="385"/>
      <c r="C100" s="384"/>
      <c r="D100" s="385"/>
      <c r="E100" s="236" t="s">
        <v>377</v>
      </c>
      <c r="F100" s="237" t="s">
        <v>1596</v>
      </c>
      <c r="G100" s="207">
        <v>5657.76</v>
      </c>
      <c r="H100" s="207">
        <v>5584.55</v>
      </c>
      <c r="I100" s="207">
        <v>5556.63</v>
      </c>
      <c r="J100" s="207">
        <v>0.5</v>
      </c>
      <c r="K100" s="207">
        <v>93.2</v>
      </c>
      <c r="L100" s="206">
        <v>19.3</v>
      </c>
      <c r="M100" s="238">
        <v>0.98706000000000005</v>
      </c>
      <c r="N100" s="285">
        <v>98.66</v>
      </c>
      <c r="O100" s="285">
        <v>98.66</v>
      </c>
      <c r="P100" s="373"/>
      <c r="Q100" s="15" t="s">
        <v>118</v>
      </c>
      <c r="R100" s="15" t="s">
        <v>1010</v>
      </c>
      <c r="S100" s="285">
        <v>3721.86</v>
      </c>
      <c r="T100" s="281">
        <v>1910</v>
      </c>
      <c r="U100" s="281">
        <v>228</v>
      </c>
      <c r="V100" s="281">
        <v>0</v>
      </c>
      <c r="W100" s="285">
        <v>0.62</v>
      </c>
      <c r="X100" s="281">
        <v>0</v>
      </c>
      <c r="Y100" s="373"/>
      <c r="Z100" s="373"/>
      <c r="AA100" s="373"/>
    </row>
    <row r="101" spans="1:27" ht="15.75" thickBot="1">
      <c r="P101" s="373"/>
      <c r="Q101" s="15" t="s">
        <v>118</v>
      </c>
      <c r="R101" s="15" t="s">
        <v>1011</v>
      </c>
      <c r="S101" s="281">
        <v>1026</v>
      </c>
      <c r="T101" s="281">
        <v>50</v>
      </c>
      <c r="U101" s="281">
        <v>214</v>
      </c>
      <c r="V101" s="281">
        <v>0</v>
      </c>
      <c r="W101" s="285">
        <v>0.82</v>
      </c>
      <c r="X101" s="281">
        <v>0</v>
      </c>
      <c r="Y101" s="373"/>
      <c r="Z101" s="373"/>
      <c r="AA101" s="373"/>
    </row>
    <row r="102" spans="1:27" ht="15.75" thickBot="1">
      <c r="P102" s="373"/>
      <c r="Q102" s="15" t="s">
        <v>118</v>
      </c>
      <c r="R102" s="15" t="s">
        <v>409</v>
      </c>
      <c r="S102" s="281">
        <v>461</v>
      </c>
      <c r="T102" s="281">
        <v>2450</v>
      </c>
      <c r="U102" s="281">
        <v>196</v>
      </c>
      <c r="V102" s="285">
        <v>0.1</v>
      </c>
      <c r="W102" s="281">
        <v>0</v>
      </c>
      <c r="X102" s="281">
        <v>0</v>
      </c>
      <c r="Y102" s="373"/>
      <c r="Z102" s="373"/>
      <c r="AA102" s="373"/>
    </row>
    <row r="103" spans="1:27" ht="15.75" thickBot="1">
      <c r="P103" s="373"/>
      <c r="Q103" s="15" t="s">
        <v>118</v>
      </c>
      <c r="R103" s="15" t="s">
        <v>410</v>
      </c>
      <c r="S103" s="281">
        <v>3039</v>
      </c>
      <c r="T103" s="281">
        <v>1600</v>
      </c>
      <c r="U103" s="281">
        <v>124</v>
      </c>
      <c r="V103" s="285">
        <v>0.1</v>
      </c>
      <c r="W103" s="281">
        <v>0</v>
      </c>
      <c r="X103" s="281">
        <v>0</v>
      </c>
      <c r="Y103" s="373"/>
      <c r="Z103" s="373"/>
      <c r="AA103" s="373"/>
    </row>
    <row r="104" spans="1:27" ht="15.75" thickBot="1">
      <c r="P104" s="373"/>
      <c r="Q104" s="15" t="s">
        <v>118</v>
      </c>
      <c r="R104" s="15" t="s">
        <v>1012</v>
      </c>
      <c r="S104" s="281">
        <v>2035</v>
      </c>
      <c r="T104" s="281">
        <v>1200</v>
      </c>
      <c r="U104" s="281">
        <v>222</v>
      </c>
      <c r="V104" s="285">
        <v>0.1</v>
      </c>
      <c r="W104" s="285">
        <v>0.31</v>
      </c>
      <c r="X104" s="281">
        <v>0</v>
      </c>
      <c r="Y104" s="373"/>
      <c r="Z104" s="373"/>
      <c r="AA104" s="373"/>
    </row>
    <row r="105" spans="1:27" ht="15.75" thickBot="1">
      <c r="P105" s="373"/>
      <c r="Q105" s="15" t="s">
        <v>118</v>
      </c>
      <c r="R105" s="15" t="s">
        <v>1013</v>
      </c>
      <c r="S105" s="281">
        <v>2060</v>
      </c>
      <c r="T105" s="281">
        <v>1200</v>
      </c>
      <c r="U105" s="281">
        <v>224</v>
      </c>
      <c r="V105" s="285">
        <v>0.1</v>
      </c>
      <c r="W105" s="281">
        <v>0</v>
      </c>
      <c r="X105" s="281">
        <v>0</v>
      </c>
      <c r="Y105" s="373"/>
      <c r="Z105" s="373"/>
      <c r="AA105" s="373"/>
    </row>
    <row r="106" spans="1:27" ht="15.75" thickBot="1">
      <c r="P106" s="373"/>
      <c r="Q106" s="15" t="s">
        <v>118</v>
      </c>
      <c r="R106" s="15" t="s">
        <v>1014</v>
      </c>
      <c r="S106" s="285">
        <v>1240.25</v>
      </c>
      <c r="T106" s="281">
        <v>1200</v>
      </c>
      <c r="U106" s="281">
        <v>222</v>
      </c>
      <c r="V106" s="285">
        <v>0.1</v>
      </c>
      <c r="W106" s="281">
        <v>0</v>
      </c>
      <c r="X106" s="281">
        <v>0</v>
      </c>
      <c r="Y106" s="373"/>
      <c r="Z106" s="373"/>
      <c r="AA106" s="373"/>
    </row>
    <row r="107" spans="1:27" ht="15.75" thickBot="1">
      <c r="P107" s="373"/>
      <c r="Q107" s="15" t="s">
        <v>118</v>
      </c>
      <c r="R107" s="15" t="s">
        <v>1015</v>
      </c>
      <c r="S107" s="285">
        <v>1784.75</v>
      </c>
      <c r="T107" s="281">
        <v>1200</v>
      </c>
      <c r="U107" s="281">
        <v>222</v>
      </c>
      <c r="V107" s="285">
        <v>0.1</v>
      </c>
      <c r="W107" s="281">
        <v>0</v>
      </c>
      <c r="X107" s="281">
        <v>0</v>
      </c>
      <c r="Y107" s="373"/>
      <c r="Z107" s="373"/>
      <c r="AA107" s="373"/>
    </row>
    <row r="108" spans="1:27" ht="15.75" thickBot="1">
      <c r="P108" s="373"/>
      <c r="Q108" s="15" t="s">
        <v>118</v>
      </c>
      <c r="R108" s="15" t="s">
        <v>1016</v>
      </c>
      <c r="S108" s="285">
        <v>5071.1580000000004</v>
      </c>
      <c r="T108" s="281">
        <v>2200</v>
      </c>
      <c r="U108" s="281">
        <v>224</v>
      </c>
      <c r="V108" s="285">
        <v>0.1</v>
      </c>
      <c r="W108" s="281">
        <v>0</v>
      </c>
      <c r="X108" s="281">
        <v>0</v>
      </c>
      <c r="Y108" s="373"/>
      <c r="Z108" s="373"/>
      <c r="AA108" s="373"/>
    </row>
    <row r="109" spans="1:27" ht="15.75" thickBot="1">
      <c r="P109" s="373"/>
      <c r="Q109" s="15" t="s">
        <v>118</v>
      </c>
      <c r="R109" s="15" t="s">
        <v>1017</v>
      </c>
      <c r="S109" s="285">
        <v>2827.8420000000001</v>
      </c>
      <c r="T109" s="281">
        <v>2200</v>
      </c>
      <c r="U109" s="281">
        <v>224</v>
      </c>
      <c r="V109" s="285">
        <v>0.1</v>
      </c>
      <c r="W109" s="281">
        <v>0</v>
      </c>
      <c r="X109" s="281">
        <v>0</v>
      </c>
      <c r="Y109" s="373"/>
      <c r="Z109" s="373"/>
      <c r="AA109" s="373"/>
    </row>
    <row r="110" spans="1:27" ht="15.75" thickBot="1">
      <c r="P110" s="373"/>
      <c r="Q110" s="15" t="s">
        <v>118</v>
      </c>
      <c r="R110" s="15" t="s">
        <v>937</v>
      </c>
      <c r="S110" s="281">
        <v>3012</v>
      </c>
      <c r="T110" s="281">
        <v>100</v>
      </c>
      <c r="U110" s="281">
        <v>134</v>
      </c>
      <c r="V110" s="285">
        <v>0.1</v>
      </c>
      <c r="W110" s="281">
        <v>0</v>
      </c>
      <c r="X110" s="281">
        <v>0</v>
      </c>
      <c r="Y110" s="373"/>
      <c r="Z110" s="373"/>
      <c r="AA110" s="373"/>
    </row>
    <row r="111" spans="1:27" ht="15.75" thickBot="1">
      <c r="P111" s="373"/>
      <c r="Q111" s="15" t="s">
        <v>364</v>
      </c>
      <c r="R111" s="15" t="s">
        <v>969</v>
      </c>
      <c r="S111" s="285">
        <v>302.60000000000002</v>
      </c>
      <c r="T111" s="281">
        <v>1800</v>
      </c>
      <c r="U111" s="281">
        <v>160</v>
      </c>
      <c r="V111" s="285">
        <v>0.1</v>
      </c>
      <c r="W111" s="281">
        <v>0</v>
      </c>
      <c r="X111" s="281">
        <v>0</v>
      </c>
      <c r="Y111" s="373"/>
      <c r="Z111" s="373"/>
      <c r="AA111" s="373"/>
    </row>
    <row r="112" spans="1:27" ht="15.75" thickBot="1">
      <c r="P112" s="373"/>
      <c r="Q112" s="15" t="s">
        <v>364</v>
      </c>
      <c r="R112" s="15" t="s">
        <v>970</v>
      </c>
      <c r="S112" s="285">
        <v>2723.4</v>
      </c>
      <c r="T112" s="281">
        <v>1800</v>
      </c>
      <c r="U112" s="281">
        <v>160</v>
      </c>
      <c r="V112" s="285">
        <v>0.1</v>
      </c>
      <c r="W112" s="281">
        <v>0</v>
      </c>
      <c r="X112" s="281">
        <v>0</v>
      </c>
      <c r="Y112" s="373"/>
      <c r="Z112" s="373"/>
      <c r="AA112" s="373"/>
    </row>
    <row r="113" spans="16:27" ht="15.75" thickBot="1">
      <c r="P113" s="373"/>
      <c r="Q113" s="15" t="s">
        <v>364</v>
      </c>
      <c r="R113" s="15" t="s">
        <v>798</v>
      </c>
      <c r="S113" s="281">
        <v>2250</v>
      </c>
      <c r="T113" s="281">
        <v>100</v>
      </c>
      <c r="U113" s="281">
        <v>232</v>
      </c>
      <c r="V113" s="281">
        <v>0</v>
      </c>
      <c r="W113" s="281">
        <v>6</v>
      </c>
      <c r="X113" s="281">
        <v>0</v>
      </c>
      <c r="Y113" s="373"/>
      <c r="Z113" s="373"/>
      <c r="AA113" s="373"/>
    </row>
    <row r="114" spans="16:27" ht="15.75" thickBot="1">
      <c r="P114" s="373"/>
      <c r="Q114" s="15" t="s">
        <v>364</v>
      </c>
      <c r="R114" s="15" t="s">
        <v>964</v>
      </c>
      <c r="S114" s="285">
        <v>2507.9879999999998</v>
      </c>
      <c r="T114" s="281">
        <v>2800</v>
      </c>
      <c r="U114" s="281">
        <v>232</v>
      </c>
      <c r="V114" s="281">
        <v>0</v>
      </c>
      <c r="W114" s="281">
        <v>6</v>
      </c>
      <c r="X114" s="281">
        <v>0</v>
      </c>
      <c r="Y114" s="373"/>
      <c r="Z114" s="373"/>
      <c r="AA114" s="373"/>
    </row>
    <row r="115" spans="16:27" ht="15.75" thickBot="1">
      <c r="P115" s="373"/>
      <c r="Q115" s="15" t="s">
        <v>364</v>
      </c>
      <c r="R115" s="15" t="s">
        <v>965</v>
      </c>
      <c r="S115" s="285">
        <v>2400.0120000000002</v>
      </c>
      <c r="T115" s="281">
        <v>2800</v>
      </c>
      <c r="U115" s="281">
        <v>232</v>
      </c>
      <c r="V115" s="281">
        <v>0</v>
      </c>
      <c r="W115" s="281">
        <v>6</v>
      </c>
      <c r="X115" s="281">
        <v>0</v>
      </c>
      <c r="Y115" s="373"/>
      <c r="Z115" s="373"/>
      <c r="AA115" s="373"/>
    </row>
    <row r="116" spans="16:27" ht="15.75" thickBot="1">
      <c r="P116" s="373"/>
      <c r="Q116" s="15" t="s">
        <v>186</v>
      </c>
      <c r="R116" s="15" t="s">
        <v>411</v>
      </c>
      <c r="S116" s="281">
        <v>985</v>
      </c>
      <c r="T116" s="281">
        <v>1350</v>
      </c>
      <c r="U116" s="281">
        <v>206</v>
      </c>
      <c r="V116" s="281">
        <v>0</v>
      </c>
      <c r="W116" s="281">
        <v>5</v>
      </c>
      <c r="X116" s="281">
        <v>0</v>
      </c>
      <c r="Y116" s="373"/>
      <c r="Z116" s="373"/>
      <c r="AA116" s="373"/>
    </row>
    <row r="117" spans="16:27" ht="15.75" thickBot="1">
      <c r="P117" s="373"/>
      <c r="Q117" s="15" t="s">
        <v>186</v>
      </c>
      <c r="R117" s="15" t="s">
        <v>901</v>
      </c>
      <c r="S117" s="285">
        <v>1452.58</v>
      </c>
      <c r="T117" s="281">
        <v>2750</v>
      </c>
      <c r="U117" s="281">
        <v>206</v>
      </c>
      <c r="V117" s="281">
        <v>0</v>
      </c>
      <c r="W117" s="281">
        <v>5</v>
      </c>
      <c r="X117" s="281">
        <v>0</v>
      </c>
      <c r="Y117" s="373"/>
      <c r="Z117" s="373"/>
      <c r="AA117" s="373"/>
    </row>
    <row r="118" spans="16:27" ht="15.75" thickBot="1">
      <c r="P118" s="373"/>
      <c r="Q118" s="15" t="s">
        <v>186</v>
      </c>
      <c r="R118" s="15" t="s">
        <v>903</v>
      </c>
      <c r="S118" s="285">
        <v>1009.42</v>
      </c>
      <c r="T118" s="281">
        <v>2750</v>
      </c>
      <c r="U118" s="281">
        <v>206</v>
      </c>
      <c r="V118" s="281">
        <v>0</v>
      </c>
      <c r="W118" s="281">
        <v>5</v>
      </c>
      <c r="X118" s="281">
        <v>0</v>
      </c>
      <c r="Y118" s="373"/>
      <c r="Z118" s="373"/>
      <c r="AA118" s="373"/>
    </row>
    <row r="119" spans="16:27" ht="15.75" thickBot="1">
      <c r="P119" s="373"/>
      <c r="Q119" s="15" t="s">
        <v>157</v>
      </c>
      <c r="R119" s="15" t="s">
        <v>902</v>
      </c>
      <c r="S119" s="281">
        <v>4994</v>
      </c>
      <c r="T119" s="281">
        <v>200</v>
      </c>
      <c r="U119" s="281">
        <v>204</v>
      </c>
      <c r="V119" s="285">
        <v>0.82</v>
      </c>
      <c r="W119" s="281">
        <v>3</v>
      </c>
      <c r="X119" s="281">
        <v>0</v>
      </c>
      <c r="Y119" s="373"/>
      <c r="Z119" s="373"/>
      <c r="AA119" s="373"/>
    </row>
    <row r="120" spans="16:27" ht="15.75" thickBot="1">
      <c r="P120" s="373"/>
      <c r="Q120" s="15" t="s">
        <v>157</v>
      </c>
      <c r="R120" s="15" t="s">
        <v>1433</v>
      </c>
      <c r="S120" s="281">
        <v>7040</v>
      </c>
      <c r="T120" s="281">
        <v>1350</v>
      </c>
      <c r="U120" s="281">
        <v>220</v>
      </c>
      <c r="V120" s="285">
        <v>0.82</v>
      </c>
      <c r="W120" s="281">
        <v>3</v>
      </c>
      <c r="X120" s="281">
        <v>0</v>
      </c>
      <c r="Y120" s="373"/>
      <c r="Z120" s="373"/>
      <c r="AA120" s="373"/>
    </row>
    <row r="121" spans="16:27" ht="15.75" thickBot="1">
      <c r="P121" s="373"/>
      <c r="Q121" s="15" t="s">
        <v>157</v>
      </c>
      <c r="R121" s="15" t="s">
        <v>909</v>
      </c>
      <c r="S121" s="281">
        <v>6421</v>
      </c>
      <c r="T121" s="281">
        <v>1450</v>
      </c>
      <c r="U121" s="281">
        <v>222</v>
      </c>
      <c r="V121" s="285">
        <v>0.4</v>
      </c>
      <c r="W121" s="281">
        <v>3</v>
      </c>
      <c r="X121" s="281">
        <v>0</v>
      </c>
      <c r="Y121" s="373"/>
      <c r="Z121" s="373"/>
      <c r="AA121" s="373"/>
    </row>
    <row r="122" spans="16:27" ht="15.75" thickBot="1">
      <c r="P122" s="373"/>
      <c r="Q122" s="15" t="s">
        <v>157</v>
      </c>
      <c r="R122" s="15" t="s">
        <v>953</v>
      </c>
      <c r="S122" s="281">
        <v>2018</v>
      </c>
      <c r="T122" s="281">
        <v>50</v>
      </c>
      <c r="U122" s="281">
        <v>226</v>
      </c>
      <c r="V122" s="285">
        <v>0.4</v>
      </c>
      <c r="W122" s="281">
        <v>3</v>
      </c>
      <c r="X122" s="281">
        <v>0</v>
      </c>
      <c r="Y122" s="373"/>
      <c r="Z122" s="373"/>
      <c r="AA122" s="373"/>
    </row>
    <row r="123" spans="16:27" ht="15.75" thickBot="1">
      <c r="P123" s="373"/>
      <c r="Q123" s="15" t="s">
        <v>157</v>
      </c>
      <c r="R123" s="15" t="s">
        <v>916</v>
      </c>
      <c r="S123" s="281">
        <v>4263</v>
      </c>
      <c r="T123" s="281">
        <v>1900</v>
      </c>
      <c r="U123" s="281">
        <v>228</v>
      </c>
      <c r="V123" s="285">
        <v>0.82</v>
      </c>
      <c r="W123" s="281">
        <v>5</v>
      </c>
      <c r="X123" s="281">
        <v>0</v>
      </c>
      <c r="Y123" s="373"/>
      <c r="Z123" s="373"/>
      <c r="AA123" s="373"/>
    </row>
    <row r="124" spans="16:27" ht="15.75" thickBot="1">
      <c r="P124" s="373"/>
      <c r="Q124" s="15" t="s">
        <v>157</v>
      </c>
      <c r="R124" s="15" t="s">
        <v>917</v>
      </c>
      <c r="S124" s="281">
        <v>3061</v>
      </c>
      <c r="T124" s="281">
        <v>50</v>
      </c>
      <c r="U124" s="281">
        <v>232</v>
      </c>
      <c r="V124" s="285">
        <v>0.82</v>
      </c>
      <c r="W124" s="281">
        <v>5</v>
      </c>
      <c r="X124" s="281">
        <v>0</v>
      </c>
      <c r="Y124" s="373"/>
      <c r="Z124" s="373"/>
      <c r="AA124" s="373"/>
    </row>
    <row r="125" spans="16:27" ht="15.75" thickBot="1">
      <c r="P125" s="373"/>
      <c r="Q125" s="15" t="s">
        <v>157</v>
      </c>
      <c r="R125" s="15" t="s">
        <v>938</v>
      </c>
      <c r="S125" s="281">
        <v>4293</v>
      </c>
      <c r="T125" s="281">
        <v>2200</v>
      </c>
      <c r="U125" s="281">
        <v>232</v>
      </c>
      <c r="V125" s="285">
        <v>0.82</v>
      </c>
      <c r="W125" s="281">
        <v>5</v>
      </c>
      <c r="X125" s="281">
        <v>0</v>
      </c>
      <c r="Y125" s="373"/>
      <c r="Z125" s="373"/>
      <c r="AA125" s="373"/>
    </row>
    <row r="126" spans="16:27" ht="15.75" thickBot="1">
      <c r="P126" s="373"/>
      <c r="Q126" s="15" t="s">
        <v>157</v>
      </c>
      <c r="R126" s="15" t="s">
        <v>924</v>
      </c>
      <c r="S126" s="281">
        <v>3294</v>
      </c>
      <c r="T126" s="281">
        <v>150</v>
      </c>
      <c r="U126" s="281">
        <v>232</v>
      </c>
      <c r="V126" s="285">
        <v>0.82</v>
      </c>
      <c r="W126" s="281">
        <v>5</v>
      </c>
      <c r="X126" s="281">
        <v>0</v>
      </c>
      <c r="Y126" s="373"/>
      <c r="Z126" s="373"/>
      <c r="AA126" s="373"/>
    </row>
    <row r="127" spans="16:27" ht="15.75" thickBot="1">
      <c r="P127" s="373"/>
      <c r="Q127" s="15" t="s">
        <v>307</v>
      </c>
      <c r="R127" s="15" t="s">
        <v>987</v>
      </c>
      <c r="S127" s="281">
        <v>4050</v>
      </c>
      <c r="T127" s="281">
        <v>1800</v>
      </c>
      <c r="U127" s="281">
        <v>144</v>
      </c>
      <c r="V127" s="281">
        <v>0</v>
      </c>
      <c r="W127" s="281">
        <v>2</v>
      </c>
      <c r="X127" s="281">
        <v>0</v>
      </c>
      <c r="Y127" s="373"/>
      <c r="Z127" s="373"/>
      <c r="AA127" s="373"/>
    </row>
    <row r="128" spans="16:27" ht="15.75" thickBot="1">
      <c r="P128" s="373"/>
      <c r="Q128" s="15" t="s">
        <v>228</v>
      </c>
      <c r="R128" s="15" t="s">
        <v>412</v>
      </c>
      <c r="S128" s="281">
        <v>7044</v>
      </c>
      <c r="T128" s="281">
        <v>50</v>
      </c>
      <c r="U128" s="281">
        <v>216</v>
      </c>
      <c r="V128" s="281">
        <v>0</v>
      </c>
      <c r="W128" s="281">
        <v>3</v>
      </c>
      <c r="X128" s="281">
        <v>0</v>
      </c>
      <c r="Y128" s="373"/>
      <c r="Z128" s="373"/>
      <c r="AA128" s="373"/>
    </row>
    <row r="129" spans="1:27" ht="15.75" thickBot="1">
      <c r="P129" s="373"/>
      <c r="Q129" s="15" t="s">
        <v>228</v>
      </c>
      <c r="R129" s="15" t="s">
        <v>919</v>
      </c>
      <c r="S129" s="281">
        <v>2691</v>
      </c>
      <c r="T129" s="281">
        <v>1500</v>
      </c>
      <c r="U129" s="281">
        <v>218</v>
      </c>
      <c r="V129" s="281">
        <v>0</v>
      </c>
      <c r="W129" s="281">
        <v>3</v>
      </c>
      <c r="X129" s="281">
        <v>0</v>
      </c>
      <c r="Y129" s="373"/>
      <c r="Z129" s="373"/>
      <c r="AA129" s="373"/>
    </row>
    <row r="130" spans="1:27" ht="15.75" thickBot="1">
      <c r="P130" s="373"/>
      <c r="Q130" s="15" t="s">
        <v>228</v>
      </c>
      <c r="R130" s="15" t="s">
        <v>918</v>
      </c>
      <c r="S130" s="281">
        <v>5021</v>
      </c>
      <c r="T130" s="281">
        <v>50</v>
      </c>
      <c r="U130" s="281">
        <v>162</v>
      </c>
      <c r="V130" s="281">
        <v>0</v>
      </c>
      <c r="W130" s="281">
        <v>2</v>
      </c>
      <c r="X130" s="281">
        <v>0</v>
      </c>
      <c r="Y130" s="373"/>
      <c r="Z130" s="373"/>
      <c r="AA130" s="373"/>
    </row>
    <row r="131" spans="1:27" ht="15.75" thickBot="1">
      <c r="P131" s="373"/>
      <c r="Q131" s="426" t="s">
        <v>349</v>
      </c>
      <c r="R131" s="385"/>
      <c r="S131" s="243">
        <v>142384</v>
      </c>
      <c r="T131" s="424"/>
      <c r="U131" s="424"/>
      <c r="V131" s="424"/>
      <c r="W131" s="424"/>
      <c r="X131" s="424"/>
      <c r="Y131" s="373"/>
      <c r="Z131" s="373"/>
      <c r="AA131" s="373"/>
    </row>
    <row r="132" spans="1:27" ht="12.75" customHeight="1">
      <c r="A132" s="373"/>
      <c r="B132" s="373"/>
      <c r="C132" s="373"/>
      <c r="D132" s="373"/>
      <c r="E132" s="373"/>
      <c r="F132" s="373"/>
      <c r="G132" s="373"/>
      <c r="H132" s="373"/>
      <c r="I132" s="373"/>
      <c r="J132" s="373"/>
      <c r="K132" s="373"/>
      <c r="L132" s="373"/>
      <c r="M132" s="373"/>
      <c r="N132" s="373"/>
      <c r="O132" s="373"/>
      <c r="P132" s="373"/>
      <c r="Q132" s="373"/>
      <c r="R132" s="373"/>
      <c r="S132" s="373"/>
      <c r="T132" s="373"/>
      <c r="U132" s="373"/>
      <c r="V132" s="373"/>
      <c r="W132" s="373"/>
      <c r="X132" s="373"/>
      <c r="Y132" s="373"/>
      <c r="Z132" s="373"/>
      <c r="AA132" s="373"/>
    </row>
    <row r="133" spans="1:27" ht="12.75" customHeight="1" thickBot="1">
      <c r="A133" s="373"/>
      <c r="B133" s="373"/>
      <c r="C133" s="373"/>
      <c r="D133" s="373"/>
      <c r="E133" s="373"/>
      <c r="F133" s="373"/>
      <c r="G133" s="373"/>
      <c r="H133" s="373"/>
      <c r="I133" s="373"/>
      <c r="J133" s="373"/>
      <c r="K133" s="373"/>
      <c r="L133" s="373"/>
      <c r="M133" s="373"/>
      <c r="N133" s="373"/>
      <c r="O133" s="373"/>
      <c r="P133" s="373"/>
      <c r="Q133" s="373"/>
      <c r="R133" s="373"/>
      <c r="S133" s="373"/>
      <c r="T133" s="373"/>
      <c r="U133" s="373"/>
      <c r="V133" s="373"/>
      <c r="W133" s="373"/>
      <c r="X133" s="373"/>
      <c r="Y133" s="373"/>
      <c r="Z133" s="373"/>
      <c r="AA133" s="373"/>
    </row>
    <row r="134" spans="1:27" ht="15.75" thickBot="1">
      <c r="P134" s="373"/>
      <c r="Q134" s="421" t="s">
        <v>547</v>
      </c>
      <c r="R134" s="422"/>
      <c r="S134" s="422"/>
      <c r="T134" s="422"/>
      <c r="U134" s="422"/>
      <c r="V134" s="422"/>
      <c r="W134" s="422"/>
      <c r="X134" s="422"/>
      <c r="Y134" s="422"/>
      <c r="Z134" s="423"/>
      <c r="AA134" s="373"/>
    </row>
    <row r="135" spans="1:27" ht="15.75" thickBot="1">
      <c r="P135" s="373"/>
      <c r="Q135" s="433" t="s">
        <v>548</v>
      </c>
      <c r="R135" s="373"/>
      <c r="S135" s="373"/>
      <c r="T135" s="373"/>
      <c r="U135" s="373"/>
      <c r="V135" s="373"/>
      <c r="W135" s="373"/>
      <c r="X135" s="373"/>
      <c r="Y135" s="373"/>
      <c r="Z135" s="373"/>
      <c r="AA135" s="373"/>
    </row>
    <row r="136" spans="1:27" ht="15.75" thickBot="1">
      <c r="P136" s="373"/>
      <c r="Q136" s="429" t="s">
        <v>549</v>
      </c>
      <c r="R136" s="430"/>
      <c r="S136" s="419" t="s">
        <v>358</v>
      </c>
      <c r="T136" s="430"/>
      <c r="U136" s="419" t="s">
        <v>254</v>
      </c>
      <c r="V136" s="430"/>
      <c r="W136" s="419" t="s">
        <v>550</v>
      </c>
      <c r="X136" s="430"/>
      <c r="Y136" s="419" t="s">
        <v>551</v>
      </c>
      <c r="Z136" s="420"/>
      <c r="AA136" s="373"/>
    </row>
    <row r="137" spans="1:27" ht="15.75" thickBot="1">
      <c r="P137" s="373"/>
      <c r="Q137" s="386" t="s">
        <v>590</v>
      </c>
      <c r="R137" s="375"/>
      <c r="S137" s="387" t="s">
        <v>628</v>
      </c>
      <c r="T137" s="375"/>
      <c r="U137" s="387" t="s">
        <v>585</v>
      </c>
      <c r="V137" s="375"/>
      <c r="W137" s="388">
        <v>1230</v>
      </c>
      <c r="X137" s="375"/>
      <c r="Y137" s="388">
        <v>2235</v>
      </c>
      <c r="Z137" s="389"/>
      <c r="AA137" s="373"/>
    </row>
    <row r="138" spans="1:27" ht="15.75" thickBot="1">
      <c r="P138" s="373"/>
      <c r="Q138" s="386" t="s">
        <v>45</v>
      </c>
      <c r="R138" s="375"/>
      <c r="S138" s="387" t="s">
        <v>554</v>
      </c>
      <c r="T138" s="375"/>
      <c r="U138" s="387" t="s">
        <v>553</v>
      </c>
      <c r="V138" s="375"/>
      <c r="W138" s="388">
        <v>2500</v>
      </c>
      <c r="X138" s="375"/>
      <c r="Y138" s="388">
        <v>3548</v>
      </c>
      <c r="Z138" s="389"/>
      <c r="AA138" s="373"/>
    </row>
    <row r="139" spans="1:27" ht="15.75" thickBot="1">
      <c r="P139" s="373"/>
      <c r="Q139" s="386" t="s">
        <v>45</v>
      </c>
      <c r="R139" s="375"/>
      <c r="S139" s="387" t="s">
        <v>552</v>
      </c>
      <c r="T139" s="375"/>
      <c r="U139" s="387" t="s">
        <v>553</v>
      </c>
      <c r="V139" s="375"/>
      <c r="W139" s="388">
        <v>2500</v>
      </c>
      <c r="X139" s="375"/>
      <c r="Y139" s="388">
        <v>2396</v>
      </c>
      <c r="Z139" s="389"/>
      <c r="AA139" s="373"/>
    </row>
    <row r="140" spans="1:27" ht="15.75" thickBot="1">
      <c r="P140" s="373"/>
      <c r="Q140" s="386" t="s">
        <v>53</v>
      </c>
      <c r="R140" s="375"/>
      <c r="S140" s="387" t="s">
        <v>725</v>
      </c>
      <c r="T140" s="375"/>
      <c r="U140" s="387" t="s">
        <v>680</v>
      </c>
      <c r="V140" s="375"/>
      <c r="W140" s="388">
        <v>1250</v>
      </c>
      <c r="X140" s="375"/>
      <c r="Y140" s="388">
        <v>4135</v>
      </c>
      <c r="Z140" s="389"/>
      <c r="AA140" s="373"/>
    </row>
    <row r="141" spans="1:27" ht="15.75" thickBot="1">
      <c r="P141" s="373"/>
      <c r="Q141" s="386" t="s">
        <v>65</v>
      </c>
      <c r="R141" s="375"/>
      <c r="S141" s="387" t="s">
        <v>555</v>
      </c>
      <c r="T141" s="375"/>
      <c r="U141" s="387" t="s">
        <v>556</v>
      </c>
      <c r="V141" s="375"/>
      <c r="W141" s="388">
        <v>1300</v>
      </c>
      <c r="X141" s="375"/>
      <c r="Y141" s="388">
        <v>457</v>
      </c>
      <c r="Z141" s="389"/>
      <c r="AA141" s="373"/>
    </row>
    <row r="142" spans="1:27" ht="15.75" thickBot="1">
      <c r="P142" s="373"/>
      <c r="Q142" s="386" t="s">
        <v>65</v>
      </c>
      <c r="R142" s="375"/>
      <c r="S142" s="387" t="s">
        <v>557</v>
      </c>
      <c r="T142" s="375"/>
      <c r="U142" s="387" t="s">
        <v>556</v>
      </c>
      <c r="V142" s="375"/>
      <c r="W142" s="388">
        <v>1300</v>
      </c>
      <c r="X142" s="375"/>
      <c r="Y142" s="388">
        <v>867</v>
      </c>
      <c r="Z142" s="389"/>
      <c r="AA142" s="373"/>
    </row>
    <row r="143" spans="1:27" ht="15.75" thickBot="1">
      <c r="P143" s="373"/>
      <c r="Q143" s="386" t="s">
        <v>75</v>
      </c>
      <c r="R143" s="375"/>
      <c r="S143" s="387" t="s">
        <v>558</v>
      </c>
      <c r="T143" s="375"/>
      <c r="U143" s="387" t="s">
        <v>559</v>
      </c>
      <c r="V143" s="375"/>
      <c r="W143" s="388">
        <v>1050</v>
      </c>
      <c r="X143" s="375"/>
      <c r="Y143" s="388">
        <v>3834</v>
      </c>
      <c r="Z143" s="389"/>
      <c r="AA143" s="373"/>
    </row>
    <row r="144" spans="1:27" ht="15.75" thickBot="1">
      <c r="P144" s="373"/>
      <c r="Q144" s="386" t="s">
        <v>75</v>
      </c>
      <c r="R144" s="375"/>
      <c r="S144" s="387" t="s">
        <v>726</v>
      </c>
      <c r="T144" s="375"/>
      <c r="U144" s="387" t="s">
        <v>559</v>
      </c>
      <c r="V144" s="375"/>
      <c r="W144" s="388">
        <v>1050</v>
      </c>
      <c r="X144" s="375"/>
      <c r="Y144" s="388">
        <v>3165</v>
      </c>
      <c r="Z144" s="389"/>
      <c r="AA144" s="373"/>
    </row>
    <row r="145" spans="1:27" ht="15.75" thickBot="1">
      <c r="P145" s="373"/>
      <c r="Q145" s="386" t="s">
        <v>702</v>
      </c>
      <c r="R145" s="375"/>
      <c r="S145" s="387" t="s">
        <v>703</v>
      </c>
      <c r="T145" s="375"/>
      <c r="U145" s="387" t="s">
        <v>704</v>
      </c>
      <c r="V145" s="375"/>
      <c r="W145" s="388">
        <v>50</v>
      </c>
      <c r="X145" s="375"/>
      <c r="Y145" s="388">
        <v>1979</v>
      </c>
      <c r="Z145" s="389"/>
      <c r="AA145" s="373"/>
    </row>
    <row r="146" spans="1:27" ht="15.75" thickBot="1">
      <c r="P146" s="373"/>
      <c r="Q146" s="386" t="s">
        <v>702</v>
      </c>
      <c r="R146" s="375"/>
      <c r="S146" s="387" t="s">
        <v>945</v>
      </c>
      <c r="T146" s="375"/>
      <c r="U146" s="387" t="s">
        <v>704</v>
      </c>
      <c r="V146" s="375"/>
      <c r="W146" s="388">
        <v>50</v>
      </c>
      <c r="X146" s="375"/>
      <c r="Y146" s="388">
        <v>5261</v>
      </c>
      <c r="Z146" s="389"/>
      <c r="AA146" s="373"/>
    </row>
    <row r="147" spans="1:27" ht="15.75" thickBot="1">
      <c r="P147" s="373"/>
      <c r="Q147" s="386" t="s">
        <v>98</v>
      </c>
      <c r="R147" s="375"/>
      <c r="S147" s="387" t="s">
        <v>560</v>
      </c>
      <c r="T147" s="375"/>
      <c r="U147" s="387" t="s">
        <v>500</v>
      </c>
      <c r="V147" s="375"/>
      <c r="W147" s="388">
        <v>2071</v>
      </c>
      <c r="X147" s="375"/>
      <c r="Y147" s="388">
        <v>1848</v>
      </c>
      <c r="Z147" s="389"/>
      <c r="AA147" s="373"/>
    </row>
    <row r="148" spans="1:27" ht="15.75" thickBot="1">
      <c r="P148" s="373"/>
      <c r="Q148" s="386" t="s">
        <v>98</v>
      </c>
      <c r="R148" s="375"/>
      <c r="S148" s="387" t="s">
        <v>933</v>
      </c>
      <c r="T148" s="375"/>
      <c r="U148" s="387" t="s">
        <v>500</v>
      </c>
      <c r="V148" s="375"/>
      <c r="W148" s="388">
        <v>2071</v>
      </c>
      <c r="X148" s="375"/>
      <c r="Y148" s="388">
        <v>2195</v>
      </c>
      <c r="Z148" s="389"/>
      <c r="AA148" s="373"/>
    </row>
    <row r="149" spans="1:27" ht="15.75" thickBot="1">
      <c r="P149" s="373"/>
      <c r="Q149" s="410" t="s">
        <v>104</v>
      </c>
      <c r="R149" s="395"/>
      <c r="S149" s="411" t="s">
        <v>561</v>
      </c>
      <c r="T149" s="395"/>
      <c r="U149" s="411" t="s">
        <v>562</v>
      </c>
      <c r="V149" s="395"/>
      <c r="W149" s="244"/>
      <c r="X149" s="283"/>
      <c r="Y149" s="412">
        <v>4023</v>
      </c>
      <c r="Z149" s="413"/>
      <c r="AA149" s="373"/>
    </row>
    <row r="150" spans="1:27" ht="15.75" thickBot="1">
      <c r="A150" s="435" t="s">
        <v>413</v>
      </c>
      <c r="B150" s="380"/>
      <c r="C150" s="380"/>
      <c r="D150" s="380"/>
      <c r="E150" s="380"/>
      <c r="F150" s="380"/>
      <c r="G150" s="380"/>
      <c r="H150" s="380"/>
      <c r="I150" s="380"/>
      <c r="J150" s="380"/>
      <c r="K150" s="380"/>
      <c r="L150" s="380"/>
      <c r="M150" s="380"/>
      <c r="N150" s="380"/>
      <c r="O150" s="381"/>
      <c r="P150" s="373"/>
      <c r="Q150" s="433" t="s">
        <v>563</v>
      </c>
      <c r="R150" s="373"/>
      <c r="S150" s="373"/>
      <c r="T150" s="373"/>
      <c r="U150" s="373"/>
      <c r="V150" s="373"/>
      <c r="W150" s="373"/>
      <c r="X150" s="373"/>
      <c r="Y150" s="373"/>
      <c r="Z150" s="373"/>
      <c r="AA150" s="373"/>
    </row>
    <row r="151" spans="1:27" ht="15.75" thickBot="1">
      <c r="A151" s="370" t="s">
        <v>367</v>
      </c>
      <c r="B151" s="434"/>
      <c r="C151" s="405"/>
      <c r="D151" s="234" t="s">
        <v>414</v>
      </c>
      <c r="E151" s="370" t="s">
        <v>415</v>
      </c>
      <c r="F151" s="370" t="s">
        <v>629</v>
      </c>
      <c r="G151" s="370" t="s">
        <v>417</v>
      </c>
      <c r="H151" s="245"/>
      <c r="I151" s="245"/>
      <c r="J151" s="370" t="s">
        <v>420</v>
      </c>
      <c r="K151" s="234" t="s">
        <v>421</v>
      </c>
      <c r="L151" s="234" t="s">
        <v>414</v>
      </c>
      <c r="M151" s="234" t="s">
        <v>422</v>
      </c>
      <c r="N151" s="234" t="s">
        <v>423</v>
      </c>
      <c r="P151" s="373"/>
      <c r="Q151" s="429" t="s">
        <v>549</v>
      </c>
      <c r="R151" s="430"/>
      <c r="S151" s="419" t="s">
        <v>358</v>
      </c>
      <c r="T151" s="430"/>
      <c r="U151" s="419" t="s">
        <v>254</v>
      </c>
      <c r="V151" s="430"/>
      <c r="W151" s="419" t="s">
        <v>550</v>
      </c>
      <c r="X151" s="430"/>
      <c r="Y151" s="419" t="s">
        <v>551</v>
      </c>
      <c r="Z151" s="420"/>
      <c r="AA151" s="373"/>
    </row>
    <row r="152" spans="1:27" ht="15.75" thickBot="1">
      <c r="A152" s="427"/>
      <c r="B152" s="432"/>
      <c r="C152" s="428"/>
      <c r="D152" s="235" t="s">
        <v>424</v>
      </c>
      <c r="E152" s="415"/>
      <c r="F152" s="415"/>
      <c r="G152" s="415"/>
      <c r="H152" s="275"/>
      <c r="I152" s="275"/>
      <c r="J152" s="415"/>
      <c r="K152" s="235" t="s">
        <v>425</v>
      </c>
      <c r="L152" s="235" t="s">
        <v>420</v>
      </c>
      <c r="M152" s="235" t="s">
        <v>426</v>
      </c>
      <c r="N152" s="235" t="s">
        <v>427</v>
      </c>
      <c r="P152" s="373"/>
      <c r="Q152" s="386" t="s">
        <v>911</v>
      </c>
      <c r="R152" s="375"/>
      <c r="S152" s="387" t="s">
        <v>959</v>
      </c>
      <c r="T152" s="375"/>
      <c r="U152" s="387" t="s">
        <v>500</v>
      </c>
      <c r="V152" s="375"/>
      <c r="W152" s="246"/>
      <c r="X152" s="273"/>
      <c r="Y152" s="388">
        <v>6003</v>
      </c>
      <c r="Z152" s="389"/>
      <c r="AA152" s="373"/>
    </row>
    <row r="153" spans="1:27" ht="15.75" thickBot="1">
      <c r="A153" s="382" t="s">
        <v>630</v>
      </c>
      <c r="B153" s="383"/>
      <c r="C153" s="279" t="s">
        <v>360</v>
      </c>
      <c r="D153" s="281">
        <v>9</v>
      </c>
      <c r="E153" s="285">
        <v>0.8</v>
      </c>
      <c r="F153" s="285">
        <v>0.7</v>
      </c>
      <c r="G153" s="285">
        <v>0.6</v>
      </c>
      <c r="H153" s="280" t="s">
        <v>435</v>
      </c>
      <c r="I153" s="280" t="s">
        <v>435</v>
      </c>
      <c r="J153" s="285">
        <v>0.5</v>
      </c>
      <c r="K153" s="285">
        <v>1994.47</v>
      </c>
      <c r="L153" s="285">
        <v>25.3</v>
      </c>
      <c r="M153" s="285">
        <v>7195.14</v>
      </c>
      <c r="N153" s="285">
        <v>5200.67</v>
      </c>
      <c r="P153" s="373"/>
      <c r="Q153" s="386" t="s">
        <v>16</v>
      </c>
      <c r="R153" s="375"/>
      <c r="S153" s="387" t="s">
        <v>960</v>
      </c>
      <c r="T153" s="375"/>
      <c r="U153" s="387" t="s">
        <v>556</v>
      </c>
      <c r="V153" s="375"/>
      <c r="W153" s="246"/>
      <c r="X153" s="273"/>
      <c r="Y153" s="388">
        <v>4029</v>
      </c>
      <c r="Z153" s="389"/>
      <c r="AA153" s="373"/>
    </row>
    <row r="154" spans="1:27" ht="15.75" thickBot="1">
      <c r="A154" s="384"/>
      <c r="B154" s="385"/>
      <c r="C154" s="279" t="s">
        <v>377</v>
      </c>
      <c r="D154" s="281">
        <v>9</v>
      </c>
      <c r="E154" s="285">
        <v>0.9</v>
      </c>
      <c r="F154" s="285">
        <v>0.8</v>
      </c>
      <c r="G154" s="285">
        <v>0.6</v>
      </c>
      <c r="H154" s="280" t="s">
        <v>435</v>
      </c>
      <c r="I154" s="280" t="s">
        <v>435</v>
      </c>
      <c r="J154" s="285">
        <v>0.5</v>
      </c>
      <c r="K154" s="285">
        <v>1996.28</v>
      </c>
      <c r="L154" s="285">
        <v>25.3</v>
      </c>
      <c r="M154" s="285">
        <v>7195.14</v>
      </c>
      <c r="N154" s="285">
        <v>5198.8599999999997</v>
      </c>
      <c r="P154" s="373"/>
      <c r="Q154" s="386" t="s">
        <v>16</v>
      </c>
      <c r="R154" s="375"/>
      <c r="S154" s="387" t="s">
        <v>564</v>
      </c>
      <c r="T154" s="375"/>
      <c r="U154" s="387" t="s">
        <v>556</v>
      </c>
      <c r="V154" s="375"/>
      <c r="W154" s="246"/>
      <c r="X154" s="273"/>
      <c r="Y154" s="388">
        <v>6003</v>
      </c>
      <c r="Z154" s="389"/>
      <c r="AA154" s="373"/>
    </row>
    <row r="155" spans="1:27" ht="15.75" thickBot="1">
      <c r="A155" s="370" t="s">
        <v>367</v>
      </c>
      <c r="B155" s="434"/>
      <c r="C155" s="405"/>
      <c r="D155" s="234" t="s">
        <v>414</v>
      </c>
      <c r="E155" s="370" t="s">
        <v>415</v>
      </c>
      <c r="F155" s="370" t="s">
        <v>416</v>
      </c>
      <c r="G155" s="370" t="s">
        <v>417</v>
      </c>
      <c r="H155" s="370" t="s">
        <v>418</v>
      </c>
      <c r="I155" s="370" t="s">
        <v>419</v>
      </c>
      <c r="J155" s="370" t="s">
        <v>420</v>
      </c>
      <c r="K155" s="234" t="s">
        <v>421</v>
      </c>
      <c r="L155" s="234" t="s">
        <v>414</v>
      </c>
      <c r="M155" s="234" t="s">
        <v>422</v>
      </c>
      <c r="N155" s="234" t="s">
        <v>423</v>
      </c>
      <c r="P155" s="373"/>
      <c r="Q155" s="386" t="s">
        <v>16</v>
      </c>
      <c r="R155" s="375"/>
      <c r="S155" s="387" t="s">
        <v>961</v>
      </c>
      <c r="T155" s="375"/>
      <c r="U155" s="387" t="s">
        <v>556</v>
      </c>
      <c r="V155" s="375"/>
      <c r="W155" s="246"/>
      <c r="X155" s="273"/>
      <c r="Y155" s="388">
        <v>1026</v>
      </c>
      <c r="Z155" s="389"/>
      <c r="AA155" s="373"/>
    </row>
    <row r="156" spans="1:27" ht="15.75" thickBot="1">
      <c r="A156" s="427"/>
      <c r="B156" s="432"/>
      <c r="C156" s="428"/>
      <c r="D156" s="235" t="s">
        <v>424</v>
      </c>
      <c r="E156" s="415"/>
      <c r="F156" s="415"/>
      <c r="G156" s="415"/>
      <c r="H156" s="415"/>
      <c r="I156" s="415"/>
      <c r="J156" s="415"/>
      <c r="K156" s="235" t="s">
        <v>425</v>
      </c>
      <c r="L156" s="235" t="s">
        <v>420</v>
      </c>
      <c r="M156" s="235" t="s">
        <v>426</v>
      </c>
      <c r="N156" s="235" t="s">
        <v>427</v>
      </c>
      <c r="P156" s="373"/>
      <c r="Q156" s="386" t="s">
        <v>25</v>
      </c>
      <c r="R156" s="375"/>
      <c r="S156" s="387" t="s">
        <v>565</v>
      </c>
      <c r="T156" s="375"/>
      <c r="U156" s="387" t="s">
        <v>566</v>
      </c>
      <c r="V156" s="375"/>
      <c r="W156" s="388">
        <v>1750</v>
      </c>
      <c r="X156" s="375"/>
      <c r="Y156" s="388">
        <v>461</v>
      </c>
      <c r="Z156" s="389"/>
      <c r="AA156" s="373"/>
    </row>
    <row r="157" spans="1:27" ht="15.75" thickBot="1">
      <c r="A157" s="382" t="s">
        <v>428</v>
      </c>
      <c r="B157" s="383"/>
      <c r="C157" s="279" t="s">
        <v>360</v>
      </c>
      <c r="D157" s="281">
        <v>8</v>
      </c>
      <c r="E157" s="281">
        <v>80</v>
      </c>
      <c r="F157" s="281">
        <v>1</v>
      </c>
      <c r="G157" s="285">
        <v>0.8</v>
      </c>
      <c r="H157" s="285">
        <v>0.5</v>
      </c>
      <c r="I157" s="281">
        <v>0</v>
      </c>
      <c r="J157" s="285">
        <v>0.4</v>
      </c>
      <c r="K157" s="285">
        <v>9207.14</v>
      </c>
      <c r="L157" s="281">
        <v>37</v>
      </c>
      <c r="M157" s="240"/>
      <c r="N157" s="285">
        <v>25757.87</v>
      </c>
      <c r="P157" s="373"/>
      <c r="Q157" s="386" t="s">
        <v>33</v>
      </c>
      <c r="R157" s="375"/>
      <c r="S157" s="387" t="s">
        <v>567</v>
      </c>
      <c r="T157" s="375"/>
      <c r="U157" s="387" t="s">
        <v>568</v>
      </c>
      <c r="V157" s="375"/>
      <c r="W157" s="388">
        <v>1820</v>
      </c>
      <c r="X157" s="375"/>
      <c r="Y157" s="388">
        <v>3039</v>
      </c>
      <c r="Z157" s="389"/>
      <c r="AA157" s="373"/>
    </row>
    <row r="158" spans="1:27" ht="15.75" thickBot="1">
      <c r="A158" s="384"/>
      <c r="B158" s="385"/>
      <c r="C158" s="279" t="s">
        <v>377</v>
      </c>
      <c r="D158" s="281">
        <v>8</v>
      </c>
      <c r="E158" s="281">
        <v>85</v>
      </c>
      <c r="F158" s="285">
        <v>1.2</v>
      </c>
      <c r="G158" s="285">
        <v>0.7</v>
      </c>
      <c r="H158" s="281">
        <v>5</v>
      </c>
      <c r="I158" s="281">
        <v>0</v>
      </c>
      <c r="J158" s="285">
        <v>0.3</v>
      </c>
      <c r="K158" s="285">
        <v>9512.3700000000008</v>
      </c>
      <c r="L158" s="281">
        <v>37</v>
      </c>
      <c r="M158" s="240"/>
      <c r="N158" s="285">
        <v>25452.63</v>
      </c>
      <c r="P158" s="373"/>
      <c r="Q158" s="386" t="s">
        <v>59</v>
      </c>
      <c r="R158" s="375"/>
      <c r="S158" s="387" t="s">
        <v>569</v>
      </c>
      <c r="T158" s="375"/>
      <c r="U158" s="387" t="s">
        <v>566</v>
      </c>
      <c r="V158" s="375"/>
      <c r="W158" s="388">
        <v>2450</v>
      </c>
      <c r="X158" s="375"/>
      <c r="Y158" s="388">
        <v>2035</v>
      </c>
      <c r="Z158" s="389"/>
      <c r="AA158" s="373"/>
    </row>
    <row r="159" spans="1:27" ht="15.75" thickBot="1">
      <c r="A159" s="370" t="s">
        <v>367</v>
      </c>
      <c r="B159" s="434"/>
      <c r="C159" s="405"/>
      <c r="D159" s="234" t="s">
        <v>414</v>
      </c>
      <c r="E159" s="370" t="s">
        <v>415</v>
      </c>
      <c r="F159" s="370" t="s">
        <v>416</v>
      </c>
      <c r="G159" s="370" t="s">
        <v>417</v>
      </c>
      <c r="H159" s="370" t="s">
        <v>418</v>
      </c>
      <c r="I159" s="370" t="s">
        <v>419</v>
      </c>
      <c r="J159" s="370" t="s">
        <v>420</v>
      </c>
      <c r="K159" s="234" t="s">
        <v>421</v>
      </c>
      <c r="L159" s="234" t="s">
        <v>414</v>
      </c>
      <c r="M159" s="234" t="s">
        <v>422</v>
      </c>
      <c r="N159" s="234" t="s">
        <v>423</v>
      </c>
      <c r="P159" s="373"/>
      <c r="Q159" s="386" t="s">
        <v>59</v>
      </c>
      <c r="R159" s="375"/>
      <c r="S159" s="387" t="s">
        <v>973</v>
      </c>
      <c r="T159" s="375"/>
      <c r="U159" s="387" t="s">
        <v>566</v>
      </c>
      <c r="V159" s="375"/>
      <c r="W159" s="388">
        <v>2450</v>
      </c>
      <c r="X159" s="375"/>
      <c r="Y159" s="388">
        <v>2060</v>
      </c>
      <c r="Z159" s="389"/>
      <c r="AA159" s="373"/>
    </row>
    <row r="160" spans="1:27" ht="15.75" thickBot="1">
      <c r="A160" s="427"/>
      <c r="B160" s="432"/>
      <c r="C160" s="428"/>
      <c r="D160" s="235" t="s">
        <v>424</v>
      </c>
      <c r="E160" s="415"/>
      <c r="F160" s="415"/>
      <c r="G160" s="415"/>
      <c r="H160" s="415"/>
      <c r="I160" s="415"/>
      <c r="J160" s="415"/>
      <c r="K160" s="235" t="s">
        <v>425</v>
      </c>
      <c r="L160" s="235" t="s">
        <v>420</v>
      </c>
      <c r="M160" s="235" t="s">
        <v>426</v>
      </c>
      <c r="N160" s="235" t="s">
        <v>427</v>
      </c>
      <c r="P160" s="373"/>
      <c r="Q160" s="386" t="s">
        <v>59</v>
      </c>
      <c r="R160" s="375"/>
      <c r="S160" s="387" t="s">
        <v>570</v>
      </c>
      <c r="T160" s="375"/>
      <c r="U160" s="387" t="s">
        <v>566</v>
      </c>
      <c r="V160" s="375"/>
      <c r="W160" s="388">
        <v>2450</v>
      </c>
      <c r="X160" s="375"/>
      <c r="Y160" s="388">
        <v>3025</v>
      </c>
      <c r="Z160" s="389"/>
      <c r="AA160" s="373"/>
    </row>
    <row r="161" spans="1:27" ht="15.75" thickBot="1">
      <c r="A161" s="382" t="s">
        <v>429</v>
      </c>
      <c r="B161" s="383"/>
      <c r="C161" s="279" t="s">
        <v>360</v>
      </c>
      <c r="D161" s="281">
        <v>8</v>
      </c>
      <c r="E161" s="285">
        <v>0.9</v>
      </c>
      <c r="F161" s="285">
        <v>0.8</v>
      </c>
      <c r="G161" s="285">
        <v>0.7</v>
      </c>
      <c r="H161" s="285">
        <v>0.5</v>
      </c>
      <c r="I161" s="285">
        <v>0.4</v>
      </c>
      <c r="J161" s="285">
        <v>0.3</v>
      </c>
      <c r="K161" s="285">
        <v>11311.12</v>
      </c>
      <c r="L161" s="281">
        <v>32</v>
      </c>
      <c r="M161" s="240"/>
      <c r="N161" s="285">
        <v>33133.360000000001</v>
      </c>
      <c r="P161" s="373"/>
      <c r="Q161" s="386" t="s">
        <v>288</v>
      </c>
      <c r="R161" s="375"/>
      <c r="S161" s="387" t="s">
        <v>888</v>
      </c>
      <c r="T161" s="375"/>
      <c r="U161" s="387" t="s">
        <v>566</v>
      </c>
      <c r="V161" s="375"/>
      <c r="W161" s="388">
        <v>2200</v>
      </c>
      <c r="X161" s="375"/>
      <c r="Y161" s="388">
        <v>7899</v>
      </c>
      <c r="Z161" s="389"/>
      <c r="AA161" s="373"/>
    </row>
    <row r="162" spans="1:27" ht="15.75" thickBot="1">
      <c r="A162" s="384"/>
      <c r="B162" s="385"/>
      <c r="C162" s="279" t="s">
        <v>377</v>
      </c>
      <c r="D162" s="281">
        <v>8</v>
      </c>
      <c r="E162" s="285">
        <v>0.9</v>
      </c>
      <c r="F162" s="285">
        <v>0.8</v>
      </c>
      <c r="G162" s="285">
        <v>0.7</v>
      </c>
      <c r="H162" s="285">
        <v>0.5</v>
      </c>
      <c r="I162" s="285">
        <v>0.4</v>
      </c>
      <c r="J162" s="285">
        <v>0.3</v>
      </c>
      <c r="K162" s="285">
        <v>11311.12</v>
      </c>
      <c r="L162" s="281">
        <v>32</v>
      </c>
      <c r="M162" s="240"/>
      <c r="N162" s="285">
        <v>33133.360000000001</v>
      </c>
      <c r="P162" s="373"/>
      <c r="Q162" s="410" t="s">
        <v>838</v>
      </c>
      <c r="R162" s="395"/>
      <c r="S162" s="411" t="s">
        <v>889</v>
      </c>
      <c r="T162" s="395"/>
      <c r="U162" s="411" t="s">
        <v>500</v>
      </c>
      <c r="V162" s="395"/>
      <c r="W162" s="244"/>
      <c r="X162" s="283"/>
      <c r="Y162" s="412">
        <v>3012</v>
      </c>
      <c r="Z162" s="413"/>
      <c r="AA162" s="373"/>
    </row>
    <row r="163" spans="1:27" ht="15.75" thickBot="1">
      <c r="A163" s="370" t="s">
        <v>367</v>
      </c>
      <c r="B163" s="434"/>
      <c r="C163" s="405"/>
      <c r="D163" s="234" t="s">
        <v>414</v>
      </c>
      <c r="E163" s="370" t="s">
        <v>415</v>
      </c>
      <c r="F163" s="370" t="s">
        <v>416</v>
      </c>
      <c r="G163" s="370" t="s">
        <v>417</v>
      </c>
      <c r="H163" s="370" t="s">
        <v>418</v>
      </c>
      <c r="I163" s="370" t="s">
        <v>419</v>
      </c>
      <c r="J163" s="370" t="s">
        <v>420</v>
      </c>
      <c r="K163" s="234" t="s">
        <v>421</v>
      </c>
      <c r="L163" s="234" t="s">
        <v>414</v>
      </c>
      <c r="M163" s="234" t="s">
        <v>422</v>
      </c>
      <c r="N163" s="234" t="s">
        <v>423</v>
      </c>
      <c r="P163" s="373"/>
      <c r="Q163" s="433" t="s">
        <v>571</v>
      </c>
      <c r="R163" s="373"/>
      <c r="S163" s="373"/>
      <c r="T163" s="373"/>
      <c r="U163" s="373"/>
      <c r="V163" s="373"/>
      <c r="W163" s="373"/>
      <c r="X163" s="373"/>
      <c r="Y163" s="373"/>
      <c r="Z163" s="373"/>
      <c r="AA163" s="373"/>
    </row>
    <row r="164" spans="1:27" ht="15.75" thickBot="1">
      <c r="A164" s="427"/>
      <c r="B164" s="432"/>
      <c r="C164" s="428"/>
      <c r="D164" s="235" t="s">
        <v>424</v>
      </c>
      <c r="E164" s="415"/>
      <c r="F164" s="415"/>
      <c r="G164" s="415"/>
      <c r="H164" s="415"/>
      <c r="I164" s="415"/>
      <c r="J164" s="415"/>
      <c r="K164" s="235" t="s">
        <v>425</v>
      </c>
      <c r="L164" s="235" t="s">
        <v>420</v>
      </c>
      <c r="M164" s="235" t="s">
        <v>426</v>
      </c>
      <c r="N164" s="235" t="s">
        <v>427</v>
      </c>
      <c r="P164" s="373"/>
      <c r="Q164" s="429" t="s">
        <v>549</v>
      </c>
      <c r="R164" s="430"/>
      <c r="S164" s="419" t="s">
        <v>358</v>
      </c>
      <c r="T164" s="430"/>
      <c r="U164" s="419" t="s">
        <v>254</v>
      </c>
      <c r="V164" s="430"/>
      <c r="W164" s="419" t="s">
        <v>550</v>
      </c>
      <c r="X164" s="430"/>
      <c r="Y164" s="419" t="s">
        <v>551</v>
      </c>
      <c r="Z164" s="420"/>
      <c r="AA164" s="373"/>
    </row>
    <row r="165" spans="1:27" ht="15.75" thickBot="1">
      <c r="A165" s="382" t="s">
        <v>430</v>
      </c>
      <c r="B165" s="383"/>
      <c r="C165" s="279" t="s">
        <v>360</v>
      </c>
      <c r="D165" s="281">
        <v>8</v>
      </c>
      <c r="E165" s="285">
        <v>0.8</v>
      </c>
      <c r="F165" s="285">
        <v>0.7</v>
      </c>
      <c r="G165" s="285">
        <v>0.6</v>
      </c>
      <c r="H165" s="285">
        <v>0.5</v>
      </c>
      <c r="I165" s="285">
        <v>0.4</v>
      </c>
      <c r="J165" s="285">
        <v>0.4</v>
      </c>
      <c r="K165" s="285">
        <v>11352.79</v>
      </c>
      <c r="L165" s="281">
        <v>42</v>
      </c>
      <c r="M165" s="240"/>
      <c r="N165" s="285">
        <v>17447.03</v>
      </c>
      <c r="P165" s="373"/>
      <c r="Q165" s="386" t="s">
        <v>126</v>
      </c>
      <c r="R165" s="375"/>
      <c r="S165" s="387" t="s">
        <v>572</v>
      </c>
      <c r="T165" s="375"/>
      <c r="U165" s="387" t="s">
        <v>562</v>
      </c>
      <c r="V165" s="375"/>
      <c r="W165" s="388">
        <v>2350</v>
      </c>
      <c r="X165" s="375"/>
      <c r="Y165" s="388">
        <v>3026</v>
      </c>
      <c r="Z165" s="389"/>
      <c r="AA165" s="373"/>
    </row>
    <row r="166" spans="1:27" ht="15.75" thickBot="1">
      <c r="A166" s="384"/>
      <c r="B166" s="385"/>
      <c r="C166" s="279" t="s">
        <v>377</v>
      </c>
      <c r="D166" s="281">
        <v>8</v>
      </c>
      <c r="E166" s="285">
        <v>0.9</v>
      </c>
      <c r="F166" s="285">
        <v>0.8</v>
      </c>
      <c r="G166" s="285">
        <v>0.7</v>
      </c>
      <c r="H166" s="285">
        <v>0.6</v>
      </c>
      <c r="I166" s="285">
        <v>0.5</v>
      </c>
      <c r="J166" s="285">
        <v>0.5</v>
      </c>
      <c r="K166" s="285">
        <v>11400.01</v>
      </c>
      <c r="L166" s="281">
        <v>42</v>
      </c>
      <c r="M166" s="240"/>
      <c r="N166" s="285">
        <v>17399.810000000001</v>
      </c>
      <c r="P166" s="373"/>
      <c r="Q166" s="386" t="s">
        <v>727</v>
      </c>
      <c r="R166" s="375"/>
      <c r="S166" s="387" t="s">
        <v>728</v>
      </c>
      <c r="T166" s="375"/>
      <c r="U166" s="387" t="s">
        <v>831</v>
      </c>
      <c r="V166" s="375"/>
      <c r="W166" s="388">
        <v>550</v>
      </c>
      <c r="X166" s="375"/>
      <c r="Y166" s="388">
        <v>2250</v>
      </c>
      <c r="Z166" s="389"/>
      <c r="AA166" s="373"/>
    </row>
    <row r="167" spans="1:27" ht="15.75" thickBot="1">
      <c r="A167" s="370" t="s">
        <v>367</v>
      </c>
      <c r="B167" s="434"/>
      <c r="C167" s="405"/>
      <c r="D167" s="234" t="s">
        <v>414</v>
      </c>
      <c r="E167" s="370" t="s">
        <v>415</v>
      </c>
      <c r="F167" s="370" t="s">
        <v>416</v>
      </c>
      <c r="G167" s="370" t="s">
        <v>417</v>
      </c>
      <c r="H167" s="370" t="s">
        <v>418</v>
      </c>
      <c r="I167" s="370" t="s">
        <v>419</v>
      </c>
      <c r="J167" s="370" t="s">
        <v>420</v>
      </c>
      <c r="K167" s="234" t="s">
        <v>421</v>
      </c>
      <c r="L167" s="234" t="s">
        <v>414</v>
      </c>
      <c r="M167" s="234" t="s">
        <v>422</v>
      </c>
      <c r="N167" s="234" t="s">
        <v>423</v>
      </c>
      <c r="P167" s="373"/>
      <c r="Q167" s="410" t="s">
        <v>727</v>
      </c>
      <c r="R167" s="395"/>
      <c r="S167" s="411" t="s">
        <v>968</v>
      </c>
      <c r="T167" s="395"/>
      <c r="U167" s="411" t="s">
        <v>831</v>
      </c>
      <c r="V167" s="395"/>
      <c r="W167" s="412">
        <v>550</v>
      </c>
      <c r="X167" s="395"/>
      <c r="Y167" s="412">
        <v>4908</v>
      </c>
      <c r="Z167" s="413"/>
      <c r="AA167" s="373"/>
    </row>
    <row r="168" spans="1:27" ht="15.75" thickBot="1">
      <c r="A168" s="427"/>
      <c r="B168" s="432"/>
      <c r="C168" s="428"/>
      <c r="D168" s="235" t="s">
        <v>424</v>
      </c>
      <c r="E168" s="415"/>
      <c r="F168" s="415"/>
      <c r="G168" s="415"/>
      <c r="H168" s="415"/>
      <c r="I168" s="415"/>
      <c r="J168" s="415"/>
      <c r="K168" s="235" t="s">
        <v>425</v>
      </c>
      <c r="L168" s="235" t="s">
        <v>420</v>
      </c>
      <c r="M168" s="235" t="s">
        <v>426</v>
      </c>
      <c r="N168" s="235" t="s">
        <v>427</v>
      </c>
      <c r="P168" s="373"/>
      <c r="Q168" s="433" t="s">
        <v>573</v>
      </c>
      <c r="R168" s="373"/>
      <c r="S168" s="373"/>
      <c r="T168" s="373"/>
      <c r="U168" s="373"/>
      <c r="V168" s="373"/>
      <c r="W168" s="373"/>
      <c r="X168" s="373"/>
      <c r="Y168" s="373"/>
      <c r="Z168" s="373"/>
      <c r="AA168" s="373"/>
    </row>
    <row r="169" spans="1:27" ht="15.75" thickBot="1">
      <c r="A169" s="382" t="s">
        <v>431</v>
      </c>
      <c r="B169" s="383"/>
      <c r="C169" s="279" t="s">
        <v>360</v>
      </c>
      <c r="D169" s="281">
        <v>8</v>
      </c>
      <c r="E169" s="281">
        <v>2</v>
      </c>
      <c r="F169" s="285">
        <v>0.7</v>
      </c>
      <c r="G169" s="285">
        <v>0.5</v>
      </c>
      <c r="H169" s="281">
        <v>0</v>
      </c>
      <c r="I169" s="281">
        <v>0</v>
      </c>
      <c r="J169" s="285">
        <v>0.5</v>
      </c>
      <c r="K169" s="285">
        <v>5504.22</v>
      </c>
      <c r="L169" s="281">
        <v>21</v>
      </c>
      <c r="M169" s="240"/>
      <c r="N169" s="285">
        <v>8845.7099999999991</v>
      </c>
      <c r="P169" s="373"/>
      <c r="Q169" s="429" t="s">
        <v>549</v>
      </c>
      <c r="R169" s="430"/>
      <c r="S169" s="419" t="s">
        <v>358</v>
      </c>
      <c r="T169" s="430"/>
      <c r="U169" s="419" t="s">
        <v>254</v>
      </c>
      <c r="V169" s="430"/>
      <c r="W169" s="419" t="s">
        <v>550</v>
      </c>
      <c r="X169" s="430"/>
      <c r="Y169" s="419" t="s">
        <v>551</v>
      </c>
      <c r="Z169" s="420"/>
      <c r="AA169" s="373"/>
    </row>
    <row r="170" spans="1:27" ht="15.75" thickBot="1">
      <c r="A170" s="384"/>
      <c r="B170" s="385"/>
      <c r="C170" s="279" t="s">
        <v>377</v>
      </c>
      <c r="D170" s="281">
        <v>8</v>
      </c>
      <c r="E170" s="285">
        <v>5.2</v>
      </c>
      <c r="F170" s="285">
        <v>0.6</v>
      </c>
      <c r="G170" s="285">
        <v>0.4</v>
      </c>
      <c r="H170" s="281">
        <v>0</v>
      </c>
      <c r="I170" s="281">
        <v>0</v>
      </c>
      <c r="J170" s="285">
        <v>0.4</v>
      </c>
      <c r="K170" s="285">
        <v>5547.27</v>
      </c>
      <c r="L170" s="281">
        <v>21</v>
      </c>
      <c r="M170" s="240"/>
      <c r="N170" s="285">
        <v>8802.66</v>
      </c>
      <c r="P170" s="373"/>
      <c r="Q170" s="386" t="s">
        <v>192</v>
      </c>
      <c r="R170" s="375"/>
      <c r="S170" s="387" t="s">
        <v>805</v>
      </c>
      <c r="T170" s="375"/>
      <c r="U170" s="387" t="s">
        <v>680</v>
      </c>
      <c r="V170" s="375"/>
      <c r="W170" s="388">
        <v>430</v>
      </c>
      <c r="X170" s="375"/>
      <c r="Y170" s="388">
        <v>0</v>
      </c>
      <c r="Z170" s="389"/>
      <c r="AA170" s="373"/>
    </row>
    <row r="171" spans="1:27" ht="15.75" thickBot="1">
      <c r="A171" s="370" t="s">
        <v>367</v>
      </c>
      <c r="B171" s="434"/>
      <c r="C171" s="405"/>
      <c r="D171" s="234" t="s">
        <v>414</v>
      </c>
      <c r="E171" s="370" t="s">
        <v>432</v>
      </c>
      <c r="F171" s="370" t="s">
        <v>433</v>
      </c>
      <c r="G171" s="245"/>
      <c r="H171" s="245"/>
      <c r="I171" s="245"/>
      <c r="J171" s="370" t="s">
        <v>420</v>
      </c>
      <c r="K171" s="234" t="s">
        <v>421</v>
      </c>
      <c r="L171" s="234" t="s">
        <v>414</v>
      </c>
      <c r="M171" s="234" t="s">
        <v>422</v>
      </c>
      <c r="N171" s="234" t="s">
        <v>423</v>
      </c>
      <c r="P171" s="373"/>
      <c r="Q171" s="386" t="s">
        <v>197</v>
      </c>
      <c r="R171" s="375"/>
      <c r="S171" s="387" t="s">
        <v>806</v>
      </c>
      <c r="T171" s="375"/>
      <c r="U171" s="387" t="s">
        <v>807</v>
      </c>
      <c r="V171" s="375"/>
      <c r="W171" s="388">
        <v>320</v>
      </c>
      <c r="X171" s="375"/>
      <c r="Y171" s="388">
        <v>0</v>
      </c>
      <c r="Z171" s="389"/>
      <c r="AA171" s="373"/>
    </row>
    <row r="172" spans="1:27" ht="15.75" thickBot="1">
      <c r="A172" s="427"/>
      <c r="B172" s="432"/>
      <c r="C172" s="428"/>
      <c r="D172" s="235" t="s">
        <v>424</v>
      </c>
      <c r="E172" s="415"/>
      <c r="F172" s="415"/>
      <c r="G172" s="275"/>
      <c r="H172" s="275"/>
      <c r="I172" s="275"/>
      <c r="J172" s="415"/>
      <c r="K172" s="235" t="s">
        <v>425</v>
      </c>
      <c r="L172" s="235" t="s">
        <v>420</v>
      </c>
      <c r="M172" s="235" t="s">
        <v>426</v>
      </c>
      <c r="N172" s="235" t="s">
        <v>427</v>
      </c>
      <c r="P172" s="373"/>
      <c r="Q172" s="386" t="s">
        <v>200</v>
      </c>
      <c r="R172" s="375"/>
      <c r="S172" s="387" t="s">
        <v>699</v>
      </c>
      <c r="T172" s="375"/>
      <c r="U172" s="387" t="s">
        <v>575</v>
      </c>
      <c r="V172" s="375"/>
      <c r="W172" s="388">
        <v>2800</v>
      </c>
      <c r="X172" s="375"/>
      <c r="Y172" s="388">
        <v>2462</v>
      </c>
      <c r="Z172" s="389"/>
      <c r="AA172" s="373"/>
    </row>
    <row r="173" spans="1:27" ht="15.75" thickBot="1">
      <c r="A173" s="382" t="s">
        <v>434</v>
      </c>
      <c r="B173" s="383"/>
      <c r="C173" s="279" t="s">
        <v>360</v>
      </c>
      <c r="D173" s="281">
        <v>14</v>
      </c>
      <c r="E173" s="285">
        <v>1.3</v>
      </c>
      <c r="F173" s="285">
        <v>0.6</v>
      </c>
      <c r="G173" s="280" t="s">
        <v>435</v>
      </c>
      <c r="H173" s="280" t="s">
        <v>435</v>
      </c>
      <c r="I173" s="280" t="s">
        <v>435</v>
      </c>
      <c r="J173" s="285">
        <v>0.5</v>
      </c>
      <c r="K173" s="285">
        <v>8303.75</v>
      </c>
      <c r="L173" s="281">
        <v>45</v>
      </c>
      <c r="M173" s="240"/>
      <c r="N173" s="285">
        <v>15696.25</v>
      </c>
      <c r="P173" s="373"/>
      <c r="Q173" s="410" t="s">
        <v>200</v>
      </c>
      <c r="R173" s="395"/>
      <c r="S173" s="411" t="s">
        <v>574</v>
      </c>
      <c r="T173" s="395"/>
      <c r="U173" s="411" t="s">
        <v>575</v>
      </c>
      <c r="V173" s="395"/>
      <c r="W173" s="412">
        <v>2800</v>
      </c>
      <c r="X173" s="395"/>
      <c r="Y173" s="412">
        <v>985</v>
      </c>
      <c r="Z173" s="413"/>
      <c r="AA173" s="373"/>
    </row>
    <row r="174" spans="1:27" ht="15.75" thickBot="1">
      <c r="A174" s="384"/>
      <c r="B174" s="385"/>
      <c r="C174" s="279" t="s">
        <v>377</v>
      </c>
      <c r="D174" s="281">
        <v>14</v>
      </c>
      <c r="E174" s="285">
        <v>1.4</v>
      </c>
      <c r="F174" s="285">
        <v>0.8</v>
      </c>
      <c r="G174" s="280" t="s">
        <v>435</v>
      </c>
      <c r="H174" s="280" t="s">
        <v>435</v>
      </c>
      <c r="I174" s="280" t="s">
        <v>435</v>
      </c>
      <c r="J174" s="285">
        <v>0.5</v>
      </c>
      <c r="K174" s="285">
        <v>8311.25</v>
      </c>
      <c r="L174" s="281">
        <v>45</v>
      </c>
      <c r="M174" s="240"/>
      <c r="N174" s="285">
        <v>15688.75</v>
      </c>
      <c r="P174" s="373"/>
      <c r="Q174" s="433" t="s">
        <v>576</v>
      </c>
      <c r="R174" s="373"/>
      <c r="S174" s="373"/>
      <c r="T174" s="373"/>
      <c r="U174" s="373"/>
      <c r="V174" s="373"/>
      <c r="W174" s="373"/>
      <c r="X174" s="373"/>
      <c r="Y174" s="373"/>
      <c r="Z174" s="373"/>
      <c r="AA174" s="373"/>
    </row>
    <row r="175" spans="1:27" ht="15.75" thickBot="1">
      <c r="P175" s="373"/>
      <c r="Q175" s="429" t="s">
        <v>549</v>
      </c>
      <c r="R175" s="430"/>
      <c r="S175" s="419" t="s">
        <v>358</v>
      </c>
      <c r="T175" s="430"/>
      <c r="U175" s="419" t="s">
        <v>254</v>
      </c>
      <c r="V175" s="430"/>
      <c r="W175" s="419" t="s">
        <v>550</v>
      </c>
      <c r="X175" s="430"/>
      <c r="Y175" s="419" t="s">
        <v>551</v>
      </c>
      <c r="Z175" s="420"/>
      <c r="AA175" s="373"/>
    </row>
    <row r="176" spans="1:27" ht="15.75" thickBot="1">
      <c r="P176" s="373"/>
      <c r="Q176" s="386" t="s">
        <v>163</v>
      </c>
      <c r="R176" s="375"/>
      <c r="S176" s="387" t="s">
        <v>729</v>
      </c>
      <c r="T176" s="375"/>
      <c r="U176" s="387" t="s">
        <v>904</v>
      </c>
      <c r="V176" s="375"/>
      <c r="W176" s="388">
        <v>1000</v>
      </c>
      <c r="X176" s="375"/>
      <c r="Y176" s="388">
        <v>4994</v>
      </c>
      <c r="Z176" s="389"/>
      <c r="AA176" s="373"/>
    </row>
    <row r="177" spans="1:27" ht="15.75" thickBot="1">
      <c r="P177" s="373"/>
      <c r="Q177" s="386" t="s">
        <v>163</v>
      </c>
      <c r="R177" s="375"/>
      <c r="S177" s="387" t="s">
        <v>1389</v>
      </c>
      <c r="T177" s="375"/>
      <c r="U177" s="387" t="s">
        <v>904</v>
      </c>
      <c r="V177" s="375"/>
      <c r="W177" s="388">
        <v>1000</v>
      </c>
      <c r="X177" s="375"/>
      <c r="Y177" s="388">
        <v>7040</v>
      </c>
      <c r="Z177" s="389"/>
      <c r="AA177" s="373"/>
    </row>
    <row r="178" spans="1:27" ht="15.75" thickBot="1">
      <c r="P178" s="373"/>
      <c r="Q178" s="386" t="s">
        <v>173</v>
      </c>
      <c r="R178" s="375"/>
      <c r="S178" s="387" t="s">
        <v>954</v>
      </c>
      <c r="T178" s="375"/>
      <c r="U178" s="387" t="s">
        <v>578</v>
      </c>
      <c r="V178" s="375"/>
      <c r="W178" s="388">
        <v>2200</v>
      </c>
      <c r="X178" s="375"/>
      <c r="Y178" s="388">
        <v>2018</v>
      </c>
      <c r="Z178" s="389"/>
      <c r="AA178" s="373"/>
    </row>
    <row r="179" spans="1:27" ht="15.75" thickBot="1">
      <c r="P179" s="373"/>
      <c r="Q179" s="386" t="s">
        <v>173</v>
      </c>
      <c r="R179" s="375"/>
      <c r="S179" s="387" t="s">
        <v>577</v>
      </c>
      <c r="T179" s="375"/>
      <c r="U179" s="387" t="s">
        <v>578</v>
      </c>
      <c r="V179" s="375"/>
      <c r="W179" s="388">
        <v>2200</v>
      </c>
      <c r="X179" s="375"/>
      <c r="Y179" s="388">
        <v>6421</v>
      </c>
      <c r="Z179" s="389"/>
      <c r="AA179" s="373"/>
    </row>
    <row r="180" spans="1:27" ht="15.75" thickBot="1">
      <c r="P180" s="373"/>
      <c r="Q180" s="386" t="s">
        <v>185</v>
      </c>
      <c r="R180" s="375"/>
      <c r="S180" s="387" t="s">
        <v>730</v>
      </c>
      <c r="T180" s="375"/>
      <c r="U180" s="387" t="s">
        <v>580</v>
      </c>
      <c r="V180" s="375"/>
      <c r="W180" s="246"/>
      <c r="X180" s="273"/>
      <c r="Y180" s="388">
        <v>4293</v>
      </c>
      <c r="Z180" s="389"/>
      <c r="AA180" s="373"/>
    </row>
    <row r="181" spans="1:27" ht="15.75" thickBot="1">
      <c r="P181" s="373"/>
      <c r="Q181" s="386" t="s">
        <v>185</v>
      </c>
      <c r="R181" s="375"/>
      <c r="S181" s="387" t="s">
        <v>579</v>
      </c>
      <c r="T181" s="375"/>
      <c r="U181" s="387" t="s">
        <v>580</v>
      </c>
      <c r="V181" s="375"/>
      <c r="W181" s="246"/>
      <c r="X181" s="273"/>
      <c r="Y181" s="388">
        <v>4263</v>
      </c>
      <c r="Z181" s="389"/>
      <c r="AA181" s="373"/>
    </row>
    <row r="182" spans="1:27" ht="15.75" thickBot="1">
      <c r="P182" s="373"/>
      <c r="Q182" s="386" t="s">
        <v>185</v>
      </c>
      <c r="R182" s="375"/>
      <c r="S182" s="387" t="s">
        <v>581</v>
      </c>
      <c r="T182" s="375"/>
      <c r="U182" s="387" t="s">
        <v>580</v>
      </c>
      <c r="V182" s="375"/>
      <c r="W182" s="246"/>
      <c r="X182" s="273"/>
      <c r="Y182" s="388">
        <v>3061</v>
      </c>
      <c r="Z182" s="389"/>
      <c r="AA182" s="373"/>
    </row>
    <row r="183" spans="1:27" ht="15.75" thickBot="1">
      <c r="P183" s="373"/>
      <c r="Q183" s="410" t="s">
        <v>185</v>
      </c>
      <c r="R183" s="395"/>
      <c r="S183" s="411" t="s">
        <v>925</v>
      </c>
      <c r="T183" s="395"/>
      <c r="U183" s="411" t="s">
        <v>580</v>
      </c>
      <c r="V183" s="395"/>
      <c r="W183" s="244"/>
      <c r="X183" s="283"/>
      <c r="Y183" s="412">
        <v>3294</v>
      </c>
      <c r="Z183" s="413"/>
      <c r="AA183" s="373"/>
    </row>
    <row r="184" spans="1:27" ht="15.75" thickBot="1">
      <c r="P184" s="373"/>
      <c r="Q184" s="433" t="s">
        <v>582</v>
      </c>
      <c r="R184" s="373"/>
      <c r="S184" s="373"/>
      <c r="T184" s="373"/>
      <c r="U184" s="373"/>
      <c r="V184" s="373"/>
      <c r="W184" s="373"/>
      <c r="X184" s="373"/>
      <c r="Y184" s="373"/>
      <c r="Z184" s="373"/>
      <c r="AA184" s="373"/>
    </row>
    <row r="185" spans="1:27" ht="15.75" thickBot="1">
      <c r="P185" s="373"/>
      <c r="Q185" s="429" t="s">
        <v>549</v>
      </c>
      <c r="R185" s="430"/>
      <c r="S185" s="419" t="s">
        <v>358</v>
      </c>
      <c r="T185" s="430"/>
      <c r="U185" s="419" t="s">
        <v>254</v>
      </c>
      <c r="V185" s="430"/>
      <c r="W185" s="419" t="s">
        <v>550</v>
      </c>
      <c r="X185" s="430"/>
      <c r="Y185" s="419" t="s">
        <v>551</v>
      </c>
      <c r="Z185" s="420"/>
      <c r="AA185" s="373"/>
    </row>
    <row r="186" spans="1:27" ht="15.75" thickBot="1">
      <c r="P186" s="373"/>
      <c r="Q186" s="410" t="s">
        <v>149</v>
      </c>
      <c r="R186" s="395"/>
      <c r="S186" s="411" t="s">
        <v>583</v>
      </c>
      <c r="T186" s="395"/>
      <c r="U186" s="411" t="s">
        <v>584</v>
      </c>
      <c r="V186" s="395"/>
      <c r="W186" s="412">
        <v>650</v>
      </c>
      <c r="X186" s="395"/>
      <c r="Y186" s="412">
        <v>4050</v>
      </c>
      <c r="Z186" s="413"/>
      <c r="AA186" s="373"/>
    </row>
    <row r="187" spans="1:27" ht="15.75" thickBot="1">
      <c r="P187" s="373"/>
      <c r="Q187" s="433" t="s">
        <v>1244</v>
      </c>
      <c r="R187" s="373"/>
      <c r="S187" s="373"/>
      <c r="T187" s="373"/>
      <c r="U187" s="373"/>
      <c r="V187" s="373"/>
      <c r="W187" s="373"/>
      <c r="X187" s="373"/>
      <c r="Y187" s="373"/>
      <c r="Z187" s="373"/>
      <c r="AA187" s="373"/>
    </row>
    <row r="188" spans="1:27" ht="15.75" thickBot="1">
      <c r="P188" s="373"/>
      <c r="Q188" s="429" t="s">
        <v>549</v>
      </c>
      <c r="R188" s="430"/>
      <c r="S188" s="419" t="s">
        <v>358</v>
      </c>
      <c r="T188" s="430"/>
      <c r="U188" s="419" t="s">
        <v>254</v>
      </c>
      <c r="V188" s="430"/>
      <c r="W188" s="419" t="s">
        <v>550</v>
      </c>
      <c r="X188" s="430"/>
      <c r="Y188" s="419" t="s">
        <v>551</v>
      </c>
      <c r="Z188" s="420"/>
      <c r="AA188" s="373"/>
    </row>
    <row r="189" spans="1:27" ht="15.75" thickBot="1">
      <c r="P189" s="373"/>
      <c r="Q189" s="386" t="s">
        <v>230</v>
      </c>
      <c r="R189" s="375"/>
      <c r="S189" s="387" t="s">
        <v>1245</v>
      </c>
      <c r="T189" s="375"/>
      <c r="U189" s="387" t="s">
        <v>1246</v>
      </c>
      <c r="V189" s="375"/>
      <c r="W189" s="388">
        <v>1500</v>
      </c>
      <c r="X189" s="375"/>
      <c r="Y189" s="388">
        <v>7044</v>
      </c>
      <c r="Z189" s="389"/>
      <c r="AA189" s="373"/>
    </row>
    <row r="190" spans="1:27" ht="15.75" thickBot="1">
      <c r="P190" s="373"/>
      <c r="Q190" s="386" t="s">
        <v>230</v>
      </c>
      <c r="R190" s="375"/>
      <c r="S190" s="387" t="s">
        <v>1247</v>
      </c>
      <c r="T190" s="375"/>
      <c r="U190" s="387" t="s">
        <v>1246</v>
      </c>
      <c r="V190" s="375"/>
      <c r="W190" s="388">
        <v>1500</v>
      </c>
      <c r="X190" s="375"/>
      <c r="Y190" s="388">
        <v>2691</v>
      </c>
      <c r="Z190" s="389"/>
      <c r="AA190" s="373"/>
    </row>
    <row r="191" spans="1:27" ht="15.75" thickBot="1">
      <c r="P191" s="373"/>
      <c r="Q191" s="410" t="s">
        <v>1248</v>
      </c>
      <c r="R191" s="395"/>
      <c r="S191" s="411" t="s">
        <v>1249</v>
      </c>
      <c r="T191" s="395"/>
      <c r="U191" s="411" t="s">
        <v>585</v>
      </c>
      <c r="V191" s="395"/>
      <c r="W191" s="412">
        <v>2260</v>
      </c>
      <c r="X191" s="395"/>
      <c r="Y191" s="412">
        <v>5021</v>
      </c>
      <c r="Z191" s="413"/>
      <c r="AA191" s="373"/>
    </row>
    <row r="192" spans="1:27" ht="12.75" customHeight="1">
      <c r="A192" s="373"/>
      <c r="B192" s="373"/>
      <c r="C192" s="373"/>
      <c r="D192" s="373"/>
      <c r="E192" s="373"/>
      <c r="F192" s="373"/>
      <c r="G192" s="373"/>
      <c r="H192" s="373"/>
      <c r="I192" s="373"/>
      <c r="J192" s="373"/>
      <c r="K192" s="373"/>
      <c r="L192" s="373"/>
      <c r="M192" s="373"/>
      <c r="N192" s="373"/>
      <c r="O192" s="373"/>
      <c r="Q192" s="373"/>
      <c r="R192" s="373"/>
      <c r="S192" s="373"/>
      <c r="T192" s="373"/>
      <c r="U192" s="373"/>
      <c r="V192" s="373"/>
      <c r="W192" s="373"/>
      <c r="X192" s="373"/>
      <c r="Y192" s="373"/>
      <c r="Z192" s="373"/>
    </row>
    <row r="193" spans="1:27" ht="12.75" customHeight="1">
      <c r="A193" s="373"/>
      <c r="B193" s="373"/>
      <c r="C193" s="373"/>
      <c r="D193" s="373"/>
      <c r="E193" s="373"/>
      <c r="F193" s="373"/>
      <c r="G193" s="373"/>
      <c r="H193" s="373"/>
      <c r="I193" s="373"/>
      <c r="J193" s="373"/>
      <c r="K193" s="373"/>
      <c r="L193" s="373"/>
      <c r="M193" s="373"/>
      <c r="N193" s="373"/>
      <c r="O193" s="373"/>
      <c r="P193" s="373"/>
      <c r="Q193" s="373"/>
      <c r="R193" s="373"/>
      <c r="S193" s="373"/>
      <c r="T193" s="373"/>
      <c r="U193" s="373"/>
      <c r="V193" s="373"/>
      <c r="W193" s="373"/>
      <c r="X193" s="373"/>
      <c r="Y193" s="373"/>
      <c r="Z193" s="373"/>
      <c r="AA193" s="373"/>
    </row>
    <row r="194" spans="1:27" ht="12.75" customHeight="1" thickBot="1">
      <c r="A194" s="373"/>
      <c r="B194" s="373"/>
      <c r="C194" s="373"/>
      <c r="D194" s="373"/>
      <c r="E194" s="373"/>
      <c r="F194" s="373"/>
      <c r="G194" s="373"/>
      <c r="H194" s="373"/>
      <c r="I194" s="373"/>
      <c r="J194" s="373"/>
      <c r="K194" s="373"/>
      <c r="L194" s="373"/>
      <c r="M194" s="373"/>
      <c r="N194" s="373"/>
      <c r="O194" s="373"/>
      <c r="P194" s="373"/>
      <c r="Q194" s="373"/>
      <c r="R194" s="373"/>
      <c r="S194" s="373"/>
      <c r="T194" s="373"/>
      <c r="U194" s="373"/>
      <c r="V194" s="373"/>
      <c r="W194" s="373"/>
      <c r="X194" s="373"/>
      <c r="Y194" s="373"/>
      <c r="Z194" s="373"/>
      <c r="AA194" s="373"/>
    </row>
    <row r="195" spans="1:27" ht="15.75" thickBot="1">
      <c r="A195" s="407" t="s">
        <v>436</v>
      </c>
      <c r="B195" s="408"/>
      <c r="C195" s="408"/>
      <c r="D195" s="408"/>
      <c r="E195" s="408"/>
      <c r="F195" s="408"/>
      <c r="G195" s="408"/>
      <c r="H195" s="408"/>
      <c r="I195" s="408"/>
      <c r="J195" s="408"/>
      <c r="K195" s="408"/>
      <c r="L195" s="408"/>
      <c r="M195" s="408"/>
      <c r="N195" s="408"/>
      <c r="O195" s="409"/>
      <c r="P195" s="5"/>
      <c r="Q195" s="373"/>
      <c r="R195" s="373"/>
      <c r="S195" s="373"/>
      <c r="T195" s="373"/>
      <c r="U195" s="373"/>
      <c r="V195" s="373"/>
      <c r="W195" s="373"/>
      <c r="X195" s="373"/>
      <c r="Y195" s="373"/>
      <c r="Z195" s="373"/>
    </row>
    <row r="196" spans="1:27" ht="12.75" customHeight="1" thickBot="1">
      <c r="A196" s="373"/>
      <c r="B196" s="373"/>
      <c r="C196" s="373"/>
      <c r="D196" s="373"/>
      <c r="E196" s="373"/>
      <c r="F196" s="373"/>
      <c r="G196" s="373"/>
      <c r="H196" s="373"/>
      <c r="I196" s="373"/>
      <c r="J196" s="373"/>
      <c r="K196" s="373"/>
      <c r="L196" s="373"/>
      <c r="M196" s="373"/>
      <c r="N196" s="373"/>
      <c r="O196" s="373"/>
      <c r="Q196" s="373"/>
      <c r="R196" s="373"/>
      <c r="S196" s="373"/>
      <c r="T196" s="373"/>
      <c r="U196" s="373"/>
      <c r="V196" s="373"/>
      <c r="W196" s="373"/>
      <c r="X196" s="373"/>
      <c r="Y196" s="373"/>
      <c r="Z196" s="373"/>
    </row>
    <row r="197" spans="1:27" ht="17.25" customHeight="1" thickBot="1">
      <c r="H197" s="379" t="s">
        <v>437</v>
      </c>
      <c r="I197" s="380"/>
      <c r="J197" s="380"/>
      <c r="K197" s="381"/>
      <c r="P197" s="373"/>
      <c r="AA197" s="373"/>
    </row>
    <row r="198" spans="1:27" ht="15.75" thickBot="1">
      <c r="A198" s="425" t="s">
        <v>281</v>
      </c>
      <c r="B198" s="380"/>
      <c r="C198" s="380"/>
      <c r="D198" s="380"/>
      <c r="E198" s="381"/>
      <c r="H198" s="247" t="s">
        <v>438</v>
      </c>
      <c r="I198" s="248" t="s">
        <v>439</v>
      </c>
      <c r="J198" s="248" t="s">
        <v>440</v>
      </c>
      <c r="K198" s="249" t="s">
        <v>441</v>
      </c>
      <c r="P198" s="373"/>
      <c r="AA198" s="373"/>
    </row>
    <row r="199" spans="1:27" ht="15.75" thickBot="1">
      <c r="A199" s="9" t="s">
        <v>438</v>
      </c>
      <c r="B199" s="9" t="s">
        <v>442</v>
      </c>
      <c r="C199" s="9" t="s">
        <v>443</v>
      </c>
      <c r="D199" s="9" t="s">
        <v>444</v>
      </c>
      <c r="E199" s="9" t="s">
        <v>445</v>
      </c>
      <c r="H199" s="284" t="s">
        <v>228</v>
      </c>
      <c r="I199" s="281">
        <v>0</v>
      </c>
      <c r="J199" s="281">
        <v>0</v>
      </c>
      <c r="K199" s="250">
        <v>14756</v>
      </c>
      <c r="P199" s="373"/>
      <c r="AA199" s="373"/>
    </row>
    <row r="200" spans="1:27" ht="15.75" thickBot="1">
      <c r="A200" s="251" t="s">
        <v>140</v>
      </c>
      <c r="B200" s="252">
        <v>68.41</v>
      </c>
      <c r="C200" s="252">
        <v>0</v>
      </c>
      <c r="D200" s="252">
        <v>68.41</v>
      </c>
      <c r="E200" s="252">
        <v>0</v>
      </c>
      <c r="H200" s="284" t="s">
        <v>269</v>
      </c>
      <c r="I200" s="281">
        <v>0</v>
      </c>
      <c r="J200" s="281">
        <v>0</v>
      </c>
      <c r="K200" s="250">
        <v>30682</v>
      </c>
      <c r="P200" s="373"/>
      <c r="AA200" s="373"/>
    </row>
    <row r="201" spans="1:27" ht="15.75" thickBot="1">
      <c r="A201" s="251" t="s">
        <v>347</v>
      </c>
      <c r="B201" s="252">
        <v>78.48</v>
      </c>
      <c r="C201" s="252">
        <v>0</v>
      </c>
      <c r="D201" s="252">
        <v>78.48</v>
      </c>
      <c r="E201" s="252">
        <v>0</v>
      </c>
      <c r="H201" s="284" t="s">
        <v>186</v>
      </c>
      <c r="I201" s="281">
        <v>0</v>
      </c>
      <c r="J201" s="281">
        <v>0</v>
      </c>
      <c r="K201" s="250">
        <v>3447</v>
      </c>
      <c r="P201" s="373"/>
      <c r="AA201" s="373"/>
    </row>
    <row r="202" spans="1:27" ht="15.75" thickBot="1">
      <c r="A202" s="251" t="s">
        <v>269</v>
      </c>
      <c r="B202" s="252">
        <v>2667.76</v>
      </c>
      <c r="C202" s="252">
        <v>0</v>
      </c>
      <c r="D202" s="252">
        <v>2667.76</v>
      </c>
      <c r="E202" s="252">
        <v>0</v>
      </c>
      <c r="H202" s="284" t="s">
        <v>307</v>
      </c>
      <c r="I202" s="281">
        <v>0</v>
      </c>
      <c r="J202" s="281">
        <v>0</v>
      </c>
      <c r="K202" s="250">
        <v>4050</v>
      </c>
      <c r="P202" s="373"/>
      <c r="AA202" s="373"/>
    </row>
    <row r="203" spans="1:27" ht="15.75" thickBot="1">
      <c r="A203" s="251" t="s">
        <v>118</v>
      </c>
      <c r="B203" s="252">
        <v>3188.65</v>
      </c>
      <c r="C203" s="252">
        <v>0</v>
      </c>
      <c r="D203" s="252">
        <v>3188.65</v>
      </c>
      <c r="E203" s="252">
        <v>0</v>
      </c>
      <c r="H203" s="284" t="s">
        <v>157</v>
      </c>
      <c r="I203" s="281">
        <v>0</v>
      </c>
      <c r="J203" s="281">
        <v>0</v>
      </c>
      <c r="K203" s="250">
        <v>35384</v>
      </c>
      <c r="P203" s="373"/>
      <c r="AA203" s="373"/>
    </row>
    <row r="204" spans="1:27" ht="15.75" thickBot="1">
      <c r="A204" s="251" t="s">
        <v>301</v>
      </c>
      <c r="B204" s="252">
        <v>482</v>
      </c>
      <c r="C204" s="252">
        <v>0</v>
      </c>
      <c r="D204" s="252">
        <v>482</v>
      </c>
      <c r="E204" s="252">
        <v>0</v>
      </c>
      <c r="H204" s="284" t="s">
        <v>118</v>
      </c>
      <c r="I204" s="281">
        <v>0</v>
      </c>
      <c r="J204" s="281">
        <v>0</v>
      </c>
      <c r="K204" s="250">
        <v>38592</v>
      </c>
      <c r="P204" s="373"/>
      <c r="AA204" s="373"/>
    </row>
    <row r="205" spans="1:27" ht="15.75" thickBot="1">
      <c r="A205" s="251" t="s">
        <v>993</v>
      </c>
      <c r="B205" s="252">
        <v>0</v>
      </c>
      <c r="C205" s="252">
        <v>0</v>
      </c>
      <c r="D205" s="252">
        <v>0</v>
      </c>
      <c r="E205" s="252">
        <v>0</v>
      </c>
      <c r="H205" s="284" t="s">
        <v>301</v>
      </c>
      <c r="I205" s="281">
        <v>0</v>
      </c>
      <c r="J205" s="281">
        <v>0</v>
      </c>
      <c r="K205" s="250">
        <v>10184</v>
      </c>
      <c r="P205" s="373"/>
      <c r="AA205" s="373"/>
    </row>
    <row r="206" spans="1:27" ht="15.75" thickBot="1">
      <c r="A206" s="251" t="s">
        <v>302</v>
      </c>
      <c r="B206" s="252">
        <v>32.28</v>
      </c>
      <c r="C206" s="252">
        <v>0</v>
      </c>
      <c r="D206" s="252">
        <v>32.28</v>
      </c>
      <c r="E206" s="252">
        <v>0</v>
      </c>
      <c r="H206" s="253" t="s">
        <v>349</v>
      </c>
      <c r="I206" s="254">
        <v>0</v>
      </c>
      <c r="J206" s="254">
        <v>0</v>
      </c>
      <c r="K206" s="255">
        <v>137095</v>
      </c>
      <c r="P206" s="373"/>
      <c r="AA206" s="373"/>
    </row>
    <row r="207" spans="1:27" ht="15.75" thickBot="1">
      <c r="A207" s="251" t="s">
        <v>186</v>
      </c>
      <c r="B207" s="252">
        <v>225.14</v>
      </c>
      <c r="C207" s="252">
        <v>0</v>
      </c>
      <c r="D207" s="252">
        <v>225.14</v>
      </c>
      <c r="E207" s="252">
        <v>0</v>
      </c>
      <c r="P207" s="373"/>
      <c r="AA207" s="373"/>
    </row>
    <row r="208" spans="1:27" ht="15.75" thickBot="1">
      <c r="A208" s="251" t="s">
        <v>157</v>
      </c>
      <c r="B208" s="252">
        <v>2366.1799999999998</v>
      </c>
      <c r="C208" s="252">
        <v>0</v>
      </c>
      <c r="D208" s="252">
        <v>2366.1799999999998</v>
      </c>
      <c r="E208" s="252">
        <v>0</v>
      </c>
      <c r="P208" s="373"/>
      <c r="AA208" s="373"/>
    </row>
    <row r="209" spans="1:32" ht="15.75" thickBot="1">
      <c r="A209" s="251" t="s">
        <v>306</v>
      </c>
      <c r="B209" s="252">
        <v>201.35</v>
      </c>
      <c r="C209" s="252">
        <v>0</v>
      </c>
      <c r="D209" s="252">
        <v>201.35</v>
      </c>
      <c r="E209" s="252">
        <v>0</v>
      </c>
      <c r="P209" s="373"/>
      <c r="AA209" s="373"/>
    </row>
    <row r="210" spans="1:32" ht="15.75" thickBot="1">
      <c r="A210" s="251" t="s">
        <v>307</v>
      </c>
      <c r="B210" s="252">
        <v>106.67</v>
      </c>
      <c r="C210" s="252">
        <v>0</v>
      </c>
      <c r="D210" s="252">
        <v>106.67</v>
      </c>
      <c r="E210" s="252">
        <v>0</v>
      </c>
      <c r="P210" s="373"/>
      <c r="AA210" s="373"/>
    </row>
    <row r="211" spans="1:32" ht="15.75" thickBot="1">
      <c r="A211" s="251" t="s">
        <v>209</v>
      </c>
      <c r="B211" s="252">
        <v>28.97</v>
      </c>
      <c r="C211" s="252">
        <v>0</v>
      </c>
      <c r="D211" s="252">
        <v>28.97</v>
      </c>
      <c r="E211" s="252">
        <v>0</v>
      </c>
      <c r="P211" s="373"/>
      <c r="AA211" s="373"/>
    </row>
    <row r="212" spans="1:32" ht="15.75" thickBot="1">
      <c r="A212" s="251" t="s">
        <v>211</v>
      </c>
      <c r="B212" s="252">
        <v>341.02</v>
      </c>
      <c r="C212" s="252">
        <v>0</v>
      </c>
      <c r="D212" s="252">
        <v>341.02</v>
      </c>
      <c r="E212" s="252">
        <v>0</v>
      </c>
      <c r="P212" s="373"/>
      <c r="AA212" s="373"/>
    </row>
    <row r="213" spans="1:32" ht="15.75" thickBot="1">
      <c r="A213" s="251" t="s">
        <v>228</v>
      </c>
      <c r="B213" s="252">
        <v>511.11</v>
      </c>
      <c r="C213" s="252">
        <v>0</v>
      </c>
      <c r="D213" s="252">
        <v>511.11</v>
      </c>
      <c r="E213" s="252">
        <v>0</v>
      </c>
      <c r="P213" s="373"/>
      <c r="AA213" s="373"/>
    </row>
    <row r="214" spans="1:32" ht="15.75" thickBot="1">
      <c r="A214" s="256" t="s">
        <v>349</v>
      </c>
      <c r="B214" s="257">
        <v>10298.02</v>
      </c>
      <c r="C214" s="257">
        <v>0</v>
      </c>
      <c r="D214" s="258">
        <v>10298.02</v>
      </c>
      <c r="E214" s="259">
        <v>0</v>
      </c>
      <c r="P214" s="373"/>
      <c r="AA214" s="373"/>
    </row>
    <row r="215" spans="1:32" ht="12.75" customHeight="1">
      <c r="A215" s="373"/>
      <c r="B215" s="373"/>
      <c r="C215" s="373"/>
      <c r="D215" s="373"/>
      <c r="E215" s="373"/>
      <c r="F215" s="373"/>
      <c r="G215" s="373"/>
      <c r="H215" s="373"/>
      <c r="I215" s="373"/>
      <c r="J215" s="373"/>
      <c r="K215" s="373"/>
      <c r="L215" s="373"/>
      <c r="M215" s="373"/>
      <c r="N215" s="373"/>
      <c r="O215" s="373"/>
      <c r="P215" s="373"/>
      <c r="Q215" s="373"/>
      <c r="R215" s="373"/>
      <c r="S215" s="373"/>
      <c r="T215" s="373"/>
      <c r="U215" s="373"/>
      <c r="V215" s="373"/>
      <c r="W215" s="373"/>
      <c r="X215" s="373"/>
      <c r="Y215" s="373"/>
      <c r="Z215" s="373"/>
      <c r="AA215" s="373"/>
    </row>
    <row r="216" spans="1:32" ht="12.75" customHeight="1">
      <c r="A216" s="373"/>
      <c r="B216" s="373"/>
      <c r="C216" s="373"/>
      <c r="D216" s="373"/>
      <c r="E216" s="373"/>
      <c r="F216" s="373"/>
      <c r="G216" s="373"/>
      <c r="H216" s="373"/>
      <c r="I216" s="373"/>
      <c r="J216" s="373"/>
      <c r="K216" s="373"/>
      <c r="L216" s="373"/>
      <c r="M216" s="373"/>
      <c r="N216" s="373"/>
      <c r="O216" s="373"/>
      <c r="P216" s="373"/>
      <c r="Q216" s="373"/>
      <c r="R216" s="373"/>
      <c r="S216" s="373"/>
      <c r="T216" s="373"/>
      <c r="U216" s="373"/>
      <c r="V216" s="373"/>
      <c r="W216" s="373"/>
      <c r="X216" s="373"/>
      <c r="Y216" s="373"/>
      <c r="Z216" s="373"/>
      <c r="AA216" s="373"/>
    </row>
    <row r="217" spans="1:32" ht="12.75" customHeight="1">
      <c r="A217" s="373"/>
      <c r="B217" s="373"/>
      <c r="C217" s="373"/>
      <c r="D217" s="373"/>
      <c r="E217" s="373"/>
      <c r="F217" s="373"/>
      <c r="G217" s="373"/>
      <c r="H217" s="373"/>
      <c r="I217" s="373"/>
      <c r="J217" s="373"/>
      <c r="K217" s="373"/>
      <c r="L217" s="373"/>
      <c r="M217" s="373"/>
      <c r="N217" s="373"/>
      <c r="O217" s="373"/>
      <c r="Q217" s="373"/>
      <c r="R217" s="373"/>
      <c r="S217" s="373"/>
      <c r="T217" s="373"/>
      <c r="U217" s="373"/>
      <c r="V217" s="373"/>
      <c r="W217" s="373"/>
      <c r="X217" s="373"/>
      <c r="Y217" s="373"/>
      <c r="Z217" s="373"/>
    </row>
    <row r="218" spans="1:32" ht="12.75" customHeight="1">
      <c r="A218" s="373"/>
      <c r="B218" s="373"/>
      <c r="C218" s="373"/>
      <c r="D218" s="373"/>
      <c r="E218" s="373"/>
      <c r="F218" s="373"/>
      <c r="G218" s="373"/>
      <c r="H218" s="373"/>
      <c r="I218" s="373"/>
      <c r="J218" s="373"/>
      <c r="K218" s="373"/>
      <c r="L218" s="373"/>
      <c r="M218" s="373"/>
      <c r="N218" s="373"/>
      <c r="O218" s="373"/>
      <c r="P218" s="373"/>
      <c r="Q218" s="373"/>
      <c r="R218" s="373"/>
      <c r="S218" s="373"/>
      <c r="T218" s="373"/>
      <c r="U218" s="373"/>
      <c r="V218" s="373"/>
      <c r="W218" s="373"/>
      <c r="X218" s="373"/>
      <c r="Y218" s="373"/>
      <c r="Z218" s="373"/>
    </row>
    <row r="219" spans="1:32" ht="12.75" customHeight="1">
      <c r="A219" s="373"/>
      <c r="B219" s="373"/>
      <c r="C219" s="373"/>
      <c r="D219" s="373"/>
      <c r="E219" s="373"/>
      <c r="F219" s="373"/>
      <c r="G219" s="373"/>
      <c r="H219" s="373"/>
      <c r="I219" s="373"/>
      <c r="J219" s="373"/>
      <c r="K219" s="373"/>
      <c r="L219" s="373"/>
      <c r="M219" s="373"/>
      <c r="N219" s="373"/>
      <c r="O219" s="373"/>
      <c r="Q219" s="373"/>
      <c r="R219" s="373"/>
      <c r="S219" s="373"/>
      <c r="T219" s="373"/>
      <c r="U219" s="373"/>
      <c r="V219" s="373"/>
      <c r="W219" s="373"/>
      <c r="X219" s="373"/>
      <c r="Y219" s="373"/>
      <c r="Z219" s="373"/>
    </row>
    <row r="221" spans="1:32" ht="12.75" customHeight="1">
      <c r="A221" s="373"/>
      <c r="B221" s="373"/>
      <c r="C221" s="373"/>
      <c r="D221" s="373"/>
      <c r="E221" s="373"/>
      <c r="F221" s="373"/>
      <c r="G221" s="373"/>
      <c r="H221" s="373"/>
      <c r="I221" s="373"/>
      <c r="J221" s="373"/>
      <c r="K221" s="373"/>
      <c r="L221" s="373"/>
      <c r="M221" s="373"/>
      <c r="N221" s="373"/>
      <c r="O221" s="373"/>
      <c r="P221" s="373"/>
      <c r="Q221" s="373"/>
      <c r="R221" s="373"/>
      <c r="S221" s="373"/>
      <c r="T221" s="373"/>
      <c r="U221" s="373"/>
      <c r="V221" s="373"/>
      <c r="W221" s="373"/>
      <c r="X221" s="373"/>
      <c r="Y221" s="373"/>
      <c r="Z221" s="373"/>
      <c r="AA221" s="373"/>
      <c r="AB221" s="373"/>
      <c r="AC221" s="373"/>
      <c r="AD221" s="373"/>
      <c r="AE221" s="373"/>
      <c r="AF221" s="373"/>
    </row>
    <row r="222" spans="1:32" ht="12.75" customHeight="1" thickBot="1">
      <c r="A222" s="373"/>
      <c r="B222" s="373"/>
      <c r="C222" s="373"/>
      <c r="D222" s="373"/>
      <c r="E222" s="373"/>
      <c r="F222" s="373"/>
      <c r="G222" s="373"/>
      <c r="H222" s="373"/>
      <c r="I222" s="373"/>
      <c r="J222" s="373"/>
      <c r="K222" s="373"/>
      <c r="L222" s="373"/>
      <c r="M222" s="373"/>
      <c r="N222" s="373"/>
      <c r="O222" s="373"/>
      <c r="P222" s="373"/>
      <c r="Q222" s="373"/>
      <c r="R222" s="373"/>
      <c r="S222" s="373"/>
      <c r="T222" s="373"/>
      <c r="U222" s="373"/>
      <c r="V222" s="373"/>
      <c r="W222" s="373"/>
      <c r="X222" s="373"/>
      <c r="Y222" s="373"/>
      <c r="Z222" s="373"/>
      <c r="AA222" s="373"/>
      <c r="AB222" s="373"/>
      <c r="AC222" s="373"/>
      <c r="AD222" s="373"/>
      <c r="AE222" s="373"/>
      <c r="AF222" s="373"/>
    </row>
    <row r="223" spans="1:32" ht="15.75" thickBot="1">
      <c r="A223" s="435" t="s">
        <v>446</v>
      </c>
      <c r="B223" s="380"/>
      <c r="C223" s="380"/>
      <c r="D223" s="380"/>
      <c r="E223" s="380"/>
      <c r="F223" s="380"/>
      <c r="G223" s="380"/>
      <c r="H223" s="380"/>
      <c r="I223" s="380"/>
      <c r="J223" s="380"/>
      <c r="K223" s="380"/>
      <c r="L223" s="380"/>
      <c r="M223" s="380"/>
      <c r="N223" s="380"/>
      <c r="O223" s="380"/>
      <c r="P223" s="380"/>
      <c r="Q223" s="380"/>
      <c r="R223" s="380"/>
      <c r="S223" s="381"/>
    </row>
    <row r="224" spans="1:32" ht="15">
      <c r="A224" s="404" t="s">
        <v>1</v>
      </c>
      <c r="B224" s="405"/>
      <c r="C224" s="404" t="s">
        <v>447</v>
      </c>
      <c r="D224" s="405"/>
      <c r="E224" s="234" t="s">
        <v>448</v>
      </c>
      <c r="F224" s="234" t="s">
        <v>449</v>
      </c>
      <c r="G224" s="234" t="s">
        <v>450</v>
      </c>
      <c r="H224" s="234" t="s">
        <v>451</v>
      </c>
      <c r="I224" s="234" t="s">
        <v>452</v>
      </c>
      <c r="J224" s="234" t="s">
        <v>453</v>
      </c>
      <c r="K224" s="234" t="s">
        <v>362</v>
      </c>
      <c r="L224" s="234" t="s">
        <v>454</v>
      </c>
      <c r="M224" s="234" t="s">
        <v>363</v>
      </c>
      <c r="N224" s="234" t="s">
        <v>455</v>
      </c>
      <c r="O224" s="234" t="s">
        <v>359</v>
      </c>
      <c r="P224" s="234" t="s">
        <v>333</v>
      </c>
      <c r="Q224" s="234" t="s">
        <v>456</v>
      </c>
      <c r="R224" s="234" t="s">
        <v>457</v>
      </c>
      <c r="S224" s="234" t="s">
        <v>458</v>
      </c>
    </row>
    <row r="225" spans="1:19" ht="15.75" thickBot="1">
      <c r="A225" s="277"/>
      <c r="B225" s="278"/>
      <c r="C225" s="277"/>
      <c r="D225" s="278"/>
      <c r="E225" s="275"/>
      <c r="F225" s="275"/>
      <c r="G225" s="275"/>
      <c r="H225" s="275"/>
      <c r="I225" s="235" t="s">
        <v>459</v>
      </c>
      <c r="J225" s="275"/>
      <c r="K225" s="235" t="s">
        <v>427</v>
      </c>
      <c r="L225" s="275"/>
      <c r="M225" s="235" t="s">
        <v>348</v>
      </c>
      <c r="N225" s="275"/>
      <c r="O225" s="275"/>
      <c r="P225" s="275"/>
      <c r="Q225" s="275"/>
      <c r="R225" s="275"/>
      <c r="S225" s="235" t="s">
        <v>460</v>
      </c>
    </row>
    <row r="226" spans="1:19" ht="15.75" thickBot="1">
      <c r="A226" s="374" t="s">
        <v>228</v>
      </c>
      <c r="B226" s="375"/>
      <c r="C226" s="374" t="s">
        <v>461</v>
      </c>
      <c r="D226" s="375"/>
      <c r="E226" s="281">
        <v>0</v>
      </c>
      <c r="F226" s="205">
        <v>5054.1899999999996</v>
      </c>
      <c r="G226" s="280" t="s">
        <v>462</v>
      </c>
      <c r="H226" s="280" t="s">
        <v>462</v>
      </c>
      <c r="I226" s="285">
        <v>5054.1899999999996</v>
      </c>
      <c r="J226" s="238">
        <v>0.97345999999999999</v>
      </c>
      <c r="K226" s="205">
        <v>4920.05</v>
      </c>
      <c r="L226" s="205">
        <v>0.5</v>
      </c>
      <c r="M226" s="206">
        <v>19.3</v>
      </c>
      <c r="N226" s="285">
        <v>19.3</v>
      </c>
      <c r="O226" s="240"/>
      <c r="P226" s="240"/>
      <c r="Q226" s="281">
        <v>86</v>
      </c>
      <c r="R226" s="205">
        <v>4895.45</v>
      </c>
      <c r="S226" s="281">
        <v>4593</v>
      </c>
    </row>
    <row r="227" spans="1:19" ht="15.75" thickBot="1">
      <c r="A227" s="374" t="s">
        <v>228</v>
      </c>
      <c r="B227" s="375"/>
      <c r="C227" s="374" t="s">
        <v>878</v>
      </c>
      <c r="D227" s="375"/>
      <c r="E227" s="281">
        <v>0</v>
      </c>
      <c r="F227" s="205">
        <v>4422.0200000000004</v>
      </c>
      <c r="G227" s="280" t="s">
        <v>462</v>
      </c>
      <c r="H227" s="280" t="s">
        <v>462</v>
      </c>
      <c r="I227" s="285">
        <v>4422.0200000000004</v>
      </c>
      <c r="J227" s="238">
        <v>0.97158999999999995</v>
      </c>
      <c r="K227" s="205">
        <v>4296.3900000000003</v>
      </c>
      <c r="L227" s="205">
        <v>0.5</v>
      </c>
      <c r="M227" s="206">
        <v>19.3</v>
      </c>
      <c r="N227" s="285">
        <v>19.3</v>
      </c>
      <c r="O227" s="240"/>
      <c r="P227" s="240"/>
      <c r="Q227" s="281">
        <v>86</v>
      </c>
      <c r="R227" s="205">
        <v>4274.91</v>
      </c>
      <c r="S227" s="281">
        <v>4011</v>
      </c>
    </row>
    <row r="228" spans="1:19" ht="15.75" thickBot="1">
      <c r="A228" s="374" t="s">
        <v>211</v>
      </c>
      <c r="B228" s="375"/>
      <c r="C228" s="374" t="s">
        <v>463</v>
      </c>
      <c r="D228" s="375"/>
      <c r="E228" s="281">
        <v>0</v>
      </c>
      <c r="F228" s="205">
        <v>1694.38</v>
      </c>
      <c r="G228" s="280" t="s">
        <v>462</v>
      </c>
      <c r="H228" s="280" t="s">
        <v>462</v>
      </c>
      <c r="I228" s="285">
        <v>1694.38</v>
      </c>
      <c r="J228" s="238">
        <v>0.97299000000000002</v>
      </c>
      <c r="K228" s="205">
        <v>1648.61</v>
      </c>
      <c r="L228" s="205">
        <v>0.4</v>
      </c>
      <c r="M228" s="206">
        <v>22.1</v>
      </c>
      <c r="N228" s="281">
        <v>22</v>
      </c>
      <c r="O228" s="240"/>
      <c r="P228" s="240"/>
      <c r="Q228" s="281">
        <v>83</v>
      </c>
      <c r="R228" s="205">
        <v>1642.02</v>
      </c>
      <c r="S228" s="281">
        <v>1513</v>
      </c>
    </row>
    <row r="229" spans="1:19" ht="15.75" thickBot="1">
      <c r="A229" s="374" t="s">
        <v>211</v>
      </c>
      <c r="B229" s="375"/>
      <c r="C229" s="374" t="s">
        <v>464</v>
      </c>
      <c r="D229" s="375"/>
      <c r="E229" s="281">
        <v>0</v>
      </c>
      <c r="F229" s="205">
        <v>1667.75</v>
      </c>
      <c r="G229" s="280" t="s">
        <v>462</v>
      </c>
      <c r="H229" s="280" t="s">
        <v>462</v>
      </c>
      <c r="I229" s="285">
        <v>1667.75</v>
      </c>
      <c r="J229" s="238">
        <v>0.97380999999999995</v>
      </c>
      <c r="K229" s="205">
        <v>1624.07</v>
      </c>
      <c r="L229" s="205">
        <v>0.4</v>
      </c>
      <c r="M229" s="206">
        <v>22.1</v>
      </c>
      <c r="N229" s="281">
        <v>22</v>
      </c>
      <c r="O229" s="240"/>
      <c r="P229" s="240"/>
      <c r="Q229" s="281">
        <v>83</v>
      </c>
      <c r="R229" s="205">
        <v>1617.57</v>
      </c>
      <c r="S229" s="281">
        <v>1490</v>
      </c>
    </row>
    <row r="230" spans="1:19" ht="15.75" thickBot="1">
      <c r="A230" s="374" t="s">
        <v>157</v>
      </c>
      <c r="B230" s="375"/>
      <c r="C230" s="374" t="s">
        <v>1568</v>
      </c>
      <c r="D230" s="375"/>
      <c r="E230" s="281">
        <v>0</v>
      </c>
      <c r="F230" s="205">
        <v>10302.02</v>
      </c>
      <c r="G230" s="280" t="s">
        <v>462</v>
      </c>
      <c r="H230" s="280" t="s">
        <v>462</v>
      </c>
      <c r="I230" s="285">
        <v>10302.02</v>
      </c>
      <c r="J230" s="238">
        <v>0.95787999999999995</v>
      </c>
      <c r="K230" s="205">
        <v>9868.1</v>
      </c>
      <c r="L230" s="205">
        <v>0.8</v>
      </c>
      <c r="M230" s="206">
        <v>18.2</v>
      </c>
      <c r="N230" s="285">
        <v>18.100000000000001</v>
      </c>
      <c r="O230" s="240"/>
      <c r="P230" s="240"/>
      <c r="Q230" s="281">
        <v>82</v>
      </c>
      <c r="R230" s="205">
        <v>9789.16</v>
      </c>
      <c r="S230" s="281">
        <v>9253</v>
      </c>
    </row>
    <row r="231" spans="1:19" ht="15.75" thickBot="1">
      <c r="A231" s="374" t="s">
        <v>157</v>
      </c>
      <c r="B231" s="375"/>
      <c r="C231" s="374" t="s">
        <v>465</v>
      </c>
      <c r="D231" s="375"/>
      <c r="E231" s="281">
        <v>0</v>
      </c>
      <c r="F231" s="205">
        <v>895.01</v>
      </c>
      <c r="G231" s="280" t="s">
        <v>462</v>
      </c>
      <c r="H231" s="280" t="s">
        <v>462</v>
      </c>
      <c r="I231" s="285">
        <v>895.01</v>
      </c>
      <c r="J231" s="238">
        <v>0.97297</v>
      </c>
      <c r="K231" s="205">
        <v>870.82</v>
      </c>
      <c r="L231" s="205">
        <v>0.9</v>
      </c>
      <c r="M231" s="206">
        <v>17.600000000000001</v>
      </c>
      <c r="N231" s="285">
        <v>17.5</v>
      </c>
      <c r="O231" s="240"/>
      <c r="P231" s="240"/>
      <c r="Q231" s="281">
        <v>82</v>
      </c>
      <c r="R231" s="205">
        <v>862.98</v>
      </c>
      <c r="S231" s="281">
        <v>819</v>
      </c>
    </row>
    <row r="232" spans="1:19" ht="15.75" thickBot="1">
      <c r="A232" s="374" t="s">
        <v>157</v>
      </c>
      <c r="B232" s="375"/>
      <c r="C232" s="374" t="s">
        <v>879</v>
      </c>
      <c r="D232" s="375"/>
      <c r="E232" s="281">
        <v>0</v>
      </c>
      <c r="F232" s="205">
        <v>400.02</v>
      </c>
      <c r="G232" s="280" t="s">
        <v>462</v>
      </c>
      <c r="H232" s="280" t="s">
        <v>462</v>
      </c>
      <c r="I232" s="285">
        <v>400.02</v>
      </c>
      <c r="J232" s="238">
        <v>0.97250000000000003</v>
      </c>
      <c r="K232" s="205">
        <v>389.02</v>
      </c>
      <c r="L232" s="205">
        <v>0.9</v>
      </c>
      <c r="M232" s="206">
        <v>17.600000000000001</v>
      </c>
      <c r="N232" s="285">
        <v>17.5</v>
      </c>
      <c r="O232" s="240"/>
      <c r="P232" s="240"/>
      <c r="Q232" s="281">
        <v>82</v>
      </c>
      <c r="R232" s="205">
        <v>385.52</v>
      </c>
      <c r="S232" s="281">
        <v>366</v>
      </c>
    </row>
    <row r="233" spans="1:19" ht="15.75" thickBot="1">
      <c r="A233" s="374" t="s">
        <v>186</v>
      </c>
      <c r="B233" s="375"/>
      <c r="C233" s="374" t="s">
        <v>466</v>
      </c>
      <c r="D233" s="375"/>
      <c r="E233" s="281">
        <v>0</v>
      </c>
      <c r="F233" s="205">
        <v>3234.47</v>
      </c>
      <c r="G233" s="280" t="s">
        <v>462</v>
      </c>
      <c r="H233" s="280" t="s">
        <v>462</v>
      </c>
      <c r="I233" s="285">
        <v>3234.47</v>
      </c>
      <c r="J233" s="238">
        <v>0.98240000000000005</v>
      </c>
      <c r="K233" s="205">
        <v>3177.54</v>
      </c>
      <c r="L233" s="205">
        <v>0.5</v>
      </c>
      <c r="M233" s="206">
        <v>21.1</v>
      </c>
      <c r="N233" s="281">
        <v>21</v>
      </c>
      <c r="O233" s="240"/>
      <c r="P233" s="240"/>
      <c r="Q233" s="281">
        <v>88</v>
      </c>
      <c r="R233" s="205">
        <v>3161.65</v>
      </c>
      <c r="S233" s="281">
        <v>2932</v>
      </c>
    </row>
    <row r="234" spans="1:19" ht="15.75" thickBot="1">
      <c r="A234" s="374" t="s">
        <v>186</v>
      </c>
      <c r="B234" s="375"/>
      <c r="C234" s="374" t="s">
        <v>467</v>
      </c>
      <c r="D234" s="375"/>
      <c r="E234" s="281">
        <v>0</v>
      </c>
      <c r="F234" s="205">
        <v>1531.52</v>
      </c>
      <c r="G234" s="280" t="s">
        <v>462</v>
      </c>
      <c r="H234" s="280" t="s">
        <v>462</v>
      </c>
      <c r="I234" s="285">
        <v>1531.52</v>
      </c>
      <c r="J234" s="238">
        <v>0.98345000000000005</v>
      </c>
      <c r="K234" s="205">
        <v>1506.17</v>
      </c>
      <c r="L234" s="205">
        <v>0.5</v>
      </c>
      <c r="M234" s="206">
        <v>21.1</v>
      </c>
      <c r="N234" s="281">
        <v>21</v>
      </c>
      <c r="O234" s="240"/>
      <c r="P234" s="240"/>
      <c r="Q234" s="281">
        <v>88</v>
      </c>
      <c r="R234" s="205">
        <v>1498.64</v>
      </c>
      <c r="S234" s="281">
        <v>1390</v>
      </c>
    </row>
    <row r="235" spans="1:19" ht="15.75" thickBot="1">
      <c r="A235" s="374" t="s">
        <v>301</v>
      </c>
      <c r="B235" s="375"/>
      <c r="C235" s="374" t="s">
        <v>1434</v>
      </c>
      <c r="D235" s="375"/>
      <c r="E235" s="205">
        <v>2492643.2999999998</v>
      </c>
      <c r="F235" s="205">
        <v>2498653.2999999998</v>
      </c>
      <c r="G235" s="280" t="s">
        <v>462</v>
      </c>
      <c r="H235" s="280" t="s">
        <v>462</v>
      </c>
      <c r="I235" s="281">
        <v>6010</v>
      </c>
      <c r="J235" s="238">
        <v>0.99880000000000002</v>
      </c>
      <c r="K235" s="205">
        <v>6002.79</v>
      </c>
      <c r="L235" s="205">
        <v>0.2</v>
      </c>
      <c r="M235" s="206">
        <v>21.1</v>
      </c>
      <c r="N235" s="285">
        <v>21.1</v>
      </c>
      <c r="O235" s="240"/>
      <c r="P235" s="240"/>
      <c r="Q235" s="281">
        <v>84</v>
      </c>
      <c r="R235" s="205">
        <v>5990.78</v>
      </c>
      <c r="S235" s="281">
        <v>5555</v>
      </c>
    </row>
    <row r="236" spans="1:19" ht="15.75" thickBot="1">
      <c r="A236" s="374" t="s">
        <v>118</v>
      </c>
      <c r="B236" s="375"/>
      <c r="C236" s="374" t="s">
        <v>468</v>
      </c>
      <c r="D236" s="375"/>
      <c r="E236" s="281">
        <v>0</v>
      </c>
      <c r="F236" s="205">
        <v>19651.27</v>
      </c>
      <c r="G236" s="280" t="s">
        <v>462</v>
      </c>
      <c r="H236" s="280" t="s">
        <v>462</v>
      </c>
      <c r="I236" s="285">
        <v>19651.27</v>
      </c>
      <c r="J236" s="238">
        <v>0.97102999999999995</v>
      </c>
      <c r="K236" s="205">
        <v>19081.97</v>
      </c>
      <c r="L236" s="205">
        <v>0.2</v>
      </c>
      <c r="M236" s="206">
        <v>24</v>
      </c>
      <c r="N236" s="281">
        <v>24</v>
      </c>
      <c r="O236" s="240"/>
      <c r="P236" s="240"/>
      <c r="Q236" s="281">
        <v>82</v>
      </c>
      <c r="R236" s="205">
        <v>19043.810000000001</v>
      </c>
      <c r="S236" s="281">
        <v>17330</v>
      </c>
    </row>
    <row r="237" spans="1:19" ht="15.75" thickBot="1">
      <c r="A237" s="374" t="s">
        <v>118</v>
      </c>
      <c r="B237" s="375"/>
      <c r="C237" s="374" t="s">
        <v>469</v>
      </c>
      <c r="D237" s="375"/>
      <c r="E237" s="281">
        <v>0</v>
      </c>
      <c r="F237" s="205">
        <v>100.11</v>
      </c>
      <c r="G237" s="280" t="s">
        <v>462</v>
      </c>
      <c r="H237" s="280" t="s">
        <v>462</v>
      </c>
      <c r="I237" s="285">
        <v>100.11</v>
      </c>
      <c r="J237" s="238">
        <v>0.97218000000000004</v>
      </c>
      <c r="K237" s="205">
        <v>97.32</v>
      </c>
      <c r="L237" s="205">
        <v>0.2</v>
      </c>
      <c r="M237" s="206">
        <v>24</v>
      </c>
      <c r="N237" s="281">
        <v>24</v>
      </c>
      <c r="O237" s="240"/>
      <c r="P237" s="240"/>
      <c r="Q237" s="281">
        <v>82</v>
      </c>
      <c r="R237" s="205">
        <v>97.13</v>
      </c>
      <c r="S237" s="281">
        <v>88</v>
      </c>
    </row>
    <row r="238" spans="1:19" ht="15.75" thickBot="1">
      <c r="A238" s="374" t="s">
        <v>269</v>
      </c>
      <c r="B238" s="375"/>
      <c r="C238" s="374" t="s">
        <v>931</v>
      </c>
      <c r="D238" s="375"/>
      <c r="E238" s="281">
        <v>0</v>
      </c>
      <c r="F238" s="205">
        <v>100.1</v>
      </c>
      <c r="G238" s="280" t="s">
        <v>462</v>
      </c>
      <c r="H238" s="280" t="s">
        <v>462</v>
      </c>
      <c r="I238" s="285">
        <v>100.1</v>
      </c>
      <c r="J238" s="238">
        <v>0.97497999999999996</v>
      </c>
      <c r="K238" s="205">
        <v>97.6</v>
      </c>
      <c r="L238" s="205">
        <v>0.3</v>
      </c>
      <c r="M238" s="206">
        <v>20.9</v>
      </c>
      <c r="N238" s="285">
        <v>20.9</v>
      </c>
      <c r="O238" s="240"/>
      <c r="P238" s="240"/>
      <c r="Q238" s="281">
        <v>79</v>
      </c>
      <c r="R238" s="205">
        <v>97.31</v>
      </c>
      <c r="S238" s="281">
        <v>90</v>
      </c>
    </row>
    <row r="239" spans="1:19" ht="15.75" thickBot="1">
      <c r="A239" s="374" t="s">
        <v>269</v>
      </c>
      <c r="B239" s="375"/>
      <c r="C239" s="374" t="s">
        <v>776</v>
      </c>
      <c r="D239" s="375"/>
      <c r="E239" s="281">
        <v>0</v>
      </c>
      <c r="F239" s="205">
        <v>25900.67</v>
      </c>
      <c r="G239" s="280" t="s">
        <v>462</v>
      </c>
      <c r="H239" s="280" t="s">
        <v>462</v>
      </c>
      <c r="I239" s="285">
        <v>25900.67</v>
      </c>
      <c r="J239" s="238">
        <v>0.97106000000000003</v>
      </c>
      <c r="K239" s="205">
        <v>25151.1</v>
      </c>
      <c r="L239" s="205">
        <v>0.3</v>
      </c>
      <c r="M239" s="206">
        <v>20.9</v>
      </c>
      <c r="N239" s="285">
        <v>20.9</v>
      </c>
      <c r="O239" s="240"/>
      <c r="P239" s="240"/>
      <c r="Q239" s="281">
        <v>79</v>
      </c>
      <c r="R239" s="205">
        <v>25075.65</v>
      </c>
      <c r="S239" s="281">
        <v>23283</v>
      </c>
    </row>
    <row r="240" spans="1:19" ht="15.75" thickBot="1">
      <c r="A240" s="374" t="s">
        <v>269</v>
      </c>
      <c r="B240" s="375"/>
      <c r="C240" s="374" t="s">
        <v>1455</v>
      </c>
      <c r="D240" s="375"/>
      <c r="E240" s="281">
        <v>0</v>
      </c>
      <c r="F240" s="205">
        <v>72016.62</v>
      </c>
      <c r="G240" s="280" t="s">
        <v>462</v>
      </c>
      <c r="H240" s="280" t="s">
        <v>462</v>
      </c>
      <c r="I240" s="285">
        <v>72016.62</v>
      </c>
      <c r="J240" s="238">
        <v>1</v>
      </c>
      <c r="K240" s="205">
        <v>72016.62</v>
      </c>
      <c r="L240" s="205">
        <v>0</v>
      </c>
      <c r="M240" s="206">
        <v>23.3</v>
      </c>
      <c r="N240" s="285">
        <v>23.3</v>
      </c>
      <c r="O240" s="240"/>
      <c r="P240" s="207">
        <v>1.84</v>
      </c>
      <c r="Q240" s="281">
        <v>21</v>
      </c>
      <c r="R240" s="205">
        <v>72016.62</v>
      </c>
      <c r="S240" s="281">
        <v>65830</v>
      </c>
    </row>
    <row r="241" spans="1:32" ht="15.75" thickBot="1">
      <c r="A241" s="374" t="s">
        <v>347</v>
      </c>
      <c r="B241" s="375"/>
      <c r="C241" s="374" t="s">
        <v>705</v>
      </c>
      <c r="D241" s="375"/>
      <c r="E241" s="281">
        <v>0</v>
      </c>
      <c r="F241" s="205">
        <v>600.08000000000004</v>
      </c>
      <c r="G241" s="280" t="s">
        <v>462</v>
      </c>
      <c r="H241" s="280" t="s">
        <v>462</v>
      </c>
      <c r="I241" s="285">
        <v>600.08000000000004</v>
      </c>
      <c r="J241" s="238">
        <v>0.97645999999999999</v>
      </c>
      <c r="K241" s="205">
        <v>585.95000000000005</v>
      </c>
      <c r="L241" s="205">
        <v>0.5</v>
      </c>
      <c r="M241" s="206">
        <v>17.100000000000001</v>
      </c>
      <c r="N241" s="285">
        <v>17.100000000000001</v>
      </c>
      <c r="O241" s="240"/>
      <c r="P241" s="240"/>
      <c r="Q241" s="281">
        <v>94</v>
      </c>
      <c r="R241" s="205">
        <v>583.02</v>
      </c>
      <c r="S241" s="281">
        <v>555</v>
      </c>
    </row>
    <row r="242" spans="1:32" ht="15.75" thickBot="1">
      <c r="A242" s="374" t="s">
        <v>347</v>
      </c>
      <c r="B242" s="375"/>
      <c r="C242" s="374" t="s">
        <v>700</v>
      </c>
      <c r="D242" s="375"/>
      <c r="E242" s="281">
        <v>0</v>
      </c>
      <c r="F242" s="205">
        <v>537.13</v>
      </c>
      <c r="G242" s="280" t="s">
        <v>462</v>
      </c>
      <c r="H242" s="280" t="s">
        <v>462</v>
      </c>
      <c r="I242" s="285">
        <v>537.13</v>
      </c>
      <c r="J242" s="238">
        <v>0.97275999999999996</v>
      </c>
      <c r="K242" s="205">
        <v>522.5</v>
      </c>
      <c r="L242" s="205">
        <v>0.5</v>
      </c>
      <c r="M242" s="206">
        <v>17.100000000000001</v>
      </c>
      <c r="N242" s="285">
        <v>17.100000000000001</v>
      </c>
      <c r="O242" s="240"/>
      <c r="P242" s="240"/>
      <c r="Q242" s="281">
        <v>94</v>
      </c>
      <c r="R242" s="205">
        <v>519.89</v>
      </c>
      <c r="S242" s="281">
        <v>495</v>
      </c>
    </row>
    <row r="243" spans="1:32" ht="15.75" thickBot="1">
      <c r="A243" s="374" t="s">
        <v>140</v>
      </c>
      <c r="B243" s="375"/>
      <c r="C243" s="374" t="s">
        <v>470</v>
      </c>
      <c r="D243" s="375"/>
      <c r="E243" s="281">
        <v>0</v>
      </c>
      <c r="F243" s="281">
        <v>2053</v>
      </c>
      <c r="G243" s="280" t="s">
        <v>462</v>
      </c>
      <c r="H243" s="280" t="s">
        <v>462</v>
      </c>
      <c r="I243" s="281">
        <v>2053</v>
      </c>
      <c r="J243" s="238">
        <v>1</v>
      </c>
      <c r="K243" s="281">
        <v>2053</v>
      </c>
      <c r="L243" s="205">
        <v>76.960999999999999</v>
      </c>
      <c r="M243" s="206">
        <v>21.2</v>
      </c>
      <c r="N243" s="285">
        <v>21.1</v>
      </c>
      <c r="O243" s="240"/>
      <c r="P243" s="240"/>
      <c r="Q243" s="207">
        <v>70.8</v>
      </c>
      <c r="R243" s="205">
        <v>472.99</v>
      </c>
      <c r="S243" s="281">
        <v>324</v>
      </c>
    </row>
    <row r="244" spans="1:32" ht="12.75" customHeight="1">
      <c r="A244" s="373"/>
      <c r="B244" s="373"/>
      <c r="C244" s="373"/>
      <c r="D244" s="373"/>
      <c r="E244" s="373"/>
      <c r="F244" s="373"/>
      <c r="G244" s="373"/>
      <c r="H244" s="373"/>
      <c r="I244" s="373"/>
      <c r="J244" s="373"/>
      <c r="K244" s="373"/>
      <c r="L244" s="373"/>
      <c r="M244" s="373"/>
      <c r="N244" s="373"/>
      <c r="O244" s="373"/>
      <c r="P244" s="373"/>
      <c r="Q244" s="373"/>
      <c r="R244" s="373"/>
      <c r="S244" s="373"/>
      <c r="T244" s="373"/>
      <c r="U244" s="373"/>
      <c r="V244" s="373"/>
      <c r="W244" s="373"/>
      <c r="X244" s="373"/>
      <c r="Y244" s="373"/>
      <c r="Z244" s="373"/>
      <c r="AA244" s="373"/>
      <c r="AB244" s="373"/>
      <c r="AC244" s="373"/>
      <c r="AD244" s="373"/>
      <c r="AE244" s="373"/>
      <c r="AF244" s="373"/>
    </row>
    <row r="245" spans="1:32" ht="12.75" customHeight="1">
      <c r="A245" s="373"/>
      <c r="B245" s="373"/>
      <c r="C245" s="373"/>
      <c r="D245" s="373"/>
      <c r="E245" s="373"/>
      <c r="F245" s="373"/>
      <c r="G245" s="373"/>
      <c r="H245" s="373"/>
      <c r="I245" s="373"/>
      <c r="J245" s="373"/>
      <c r="K245" s="373"/>
      <c r="L245" s="373"/>
      <c r="M245" s="373"/>
      <c r="N245" s="373"/>
      <c r="O245" s="373"/>
      <c r="P245" s="373"/>
      <c r="Q245" s="373"/>
      <c r="R245" s="373"/>
      <c r="S245" s="373"/>
      <c r="T245" s="373"/>
      <c r="U245" s="373"/>
      <c r="V245" s="373"/>
      <c r="W245" s="373"/>
      <c r="X245" s="373"/>
      <c r="Y245" s="373"/>
      <c r="Z245" s="373"/>
      <c r="AA245" s="373"/>
      <c r="AB245" s="373"/>
      <c r="AC245" s="373"/>
      <c r="AD245" s="373"/>
      <c r="AE245" s="373"/>
      <c r="AF245" s="373"/>
    </row>
    <row r="247" spans="1:32" ht="12.75" customHeight="1">
      <c r="A247" s="373"/>
      <c r="B247" s="373"/>
      <c r="C247" s="373"/>
      <c r="D247" s="373"/>
      <c r="E247" s="373"/>
      <c r="F247" s="373"/>
      <c r="G247" s="373"/>
      <c r="H247" s="373"/>
      <c r="I247" s="373"/>
      <c r="J247" s="373"/>
      <c r="K247" s="373"/>
      <c r="L247" s="373"/>
      <c r="M247" s="373"/>
      <c r="N247" s="373"/>
      <c r="O247" s="373"/>
      <c r="P247" s="373"/>
      <c r="Q247" s="373"/>
      <c r="R247" s="373"/>
      <c r="S247" s="373"/>
      <c r="T247" s="373"/>
      <c r="U247" s="373"/>
      <c r="V247" s="373"/>
      <c r="W247" s="373"/>
      <c r="X247" s="373"/>
      <c r="Y247" s="373"/>
      <c r="Z247" s="373"/>
      <c r="AA247" s="373"/>
      <c r="AB247" s="373"/>
      <c r="AC247" s="373"/>
      <c r="AD247" s="373"/>
      <c r="AE247" s="373"/>
      <c r="AF247" s="373"/>
    </row>
    <row r="248" spans="1:32" ht="12.75" customHeight="1" thickBot="1">
      <c r="A248" s="373"/>
      <c r="B248" s="373"/>
      <c r="C248" s="373"/>
      <c r="D248" s="373"/>
      <c r="E248" s="373"/>
      <c r="F248" s="373"/>
      <c r="G248" s="373"/>
      <c r="H248" s="373"/>
      <c r="I248" s="373"/>
      <c r="J248" s="373"/>
      <c r="K248" s="373"/>
      <c r="L248" s="373"/>
      <c r="M248" s="373"/>
      <c r="N248" s="373"/>
      <c r="O248" s="373"/>
      <c r="P248" s="373"/>
      <c r="Q248" s="373"/>
      <c r="R248" s="373"/>
      <c r="S248" s="373"/>
      <c r="T248" s="373"/>
      <c r="U248" s="373"/>
      <c r="V248" s="373"/>
      <c r="W248" s="373"/>
      <c r="X248" s="373"/>
      <c r="Y248" s="373"/>
      <c r="Z248" s="373"/>
      <c r="AA248" s="373"/>
      <c r="AB248" s="373"/>
      <c r="AC248" s="373"/>
      <c r="AD248" s="373"/>
      <c r="AE248" s="373"/>
      <c r="AF248" s="373"/>
    </row>
    <row r="249" spans="1:32" ht="15.75" thickBot="1">
      <c r="A249" s="425" t="s">
        <v>471</v>
      </c>
      <c r="B249" s="380"/>
      <c r="C249" s="380"/>
      <c r="D249" s="380"/>
      <c r="E249" s="380"/>
      <c r="F249" s="380"/>
      <c r="G249" s="380"/>
      <c r="H249" s="380"/>
      <c r="I249" s="380"/>
      <c r="J249" s="380"/>
      <c r="K249" s="380"/>
      <c r="L249" s="380"/>
      <c r="M249" s="380"/>
      <c r="N249" s="380"/>
      <c r="O249" s="380"/>
      <c r="P249" s="380"/>
      <c r="Q249" s="380"/>
      <c r="R249" s="380"/>
      <c r="S249" s="380"/>
      <c r="T249" s="380"/>
      <c r="U249" s="380"/>
      <c r="V249" s="380"/>
      <c r="W249" s="380"/>
      <c r="X249" s="380"/>
      <c r="Y249" s="380"/>
      <c r="Z249" s="380"/>
      <c r="AA249" s="380"/>
      <c r="AB249" s="380"/>
      <c r="AC249" s="380"/>
      <c r="AD249" s="381"/>
    </row>
    <row r="250" spans="1:32" ht="15">
      <c r="A250" s="414" t="s">
        <v>472</v>
      </c>
      <c r="B250" s="434"/>
      <c r="C250" s="434"/>
      <c r="D250" s="434"/>
      <c r="E250" s="434"/>
      <c r="F250" s="434"/>
      <c r="G250" s="434"/>
      <c r="H250" s="434"/>
      <c r="I250" s="434"/>
      <c r="J250" s="434"/>
      <c r="K250" s="434"/>
      <c r="L250" s="434"/>
      <c r="M250" s="434"/>
      <c r="N250" s="434"/>
      <c r="O250" s="434"/>
      <c r="P250" s="434"/>
      <c r="Q250" s="434"/>
      <c r="R250" s="434"/>
      <c r="S250" s="434"/>
      <c r="T250" s="434"/>
      <c r="U250" s="434"/>
      <c r="V250" s="434"/>
      <c r="W250" s="434"/>
      <c r="X250" s="434"/>
      <c r="Y250" s="434"/>
      <c r="Z250" s="434"/>
      <c r="AA250" s="434"/>
      <c r="AB250" s="434"/>
      <c r="AC250" s="434"/>
      <c r="AD250" s="405"/>
    </row>
    <row r="251" spans="1:32" ht="15.75" thickBot="1">
      <c r="A251" s="260" t="s">
        <v>473</v>
      </c>
      <c r="D251" s="377" t="s">
        <v>474</v>
      </c>
      <c r="E251" s="373"/>
      <c r="F251" s="439" t="s">
        <v>474</v>
      </c>
      <c r="G251" s="373"/>
      <c r="H251" s="377" t="s">
        <v>475</v>
      </c>
      <c r="I251" s="373"/>
      <c r="J251" s="373"/>
    </row>
    <row r="252" spans="1:32" ht="15.75" thickBot="1">
      <c r="A252" s="370" t="s">
        <v>250</v>
      </c>
      <c r="B252" s="405"/>
      <c r="C252" s="370" t="s">
        <v>476</v>
      </c>
      <c r="D252" s="370" t="s">
        <v>1</v>
      </c>
      <c r="E252" s="405"/>
      <c r="F252" s="370" t="s">
        <v>477</v>
      </c>
      <c r="G252" s="370" t="s">
        <v>478</v>
      </c>
      <c r="H252" s="370" t="s">
        <v>251</v>
      </c>
      <c r="I252" s="370" t="s">
        <v>252</v>
      </c>
      <c r="J252" s="370" t="s">
        <v>479</v>
      </c>
      <c r="K252" s="370" t="s">
        <v>480</v>
      </c>
      <c r="L252" s="370" t="s">
        <v>253</v>
      </c>
      <c r="M252" s="370" t="s">
        <v>481</v>
      </c>
      <c r="N252" s="203" t="s">
        <v>482</v>
      </c>
      <c r="O252" s="288"/>
      <c r="P252" s="276"/>
      <c r="Q252" s="370" t="s">
        <v>345</v>
      </c>
      <c r="R252" s="370" t="s">
        <v>255</v>
      </c>
      <c r="S252" s="370" t="s">
        <v>483</v>
      </c>
      <c r="T252" s="370" t="s">
        <v>484</v>
      </c>
      <c r="U252" s="234" t="s">
        <v>485</v>
      </c>
      <c r="V252" s="370" t="s">
        <v>486</v>
      </c>
      <c r="W252" s="370" t="s">
        <v>487</v>
      </c>
      <c r="X252" s="370" t="s">
        <v>488</v>
      </c>
      <c r="Y252" s="370" t="s">
        <v>489</v>
      </c>
      <c r="Z252" s="401" t="s">
        <v>252</v>
      </c>
      <c r="AA252" s="401" t="s">
        <v>479</v>
      </c>
      <c r="AB252" s="401" t="s">
        <v>480</v>
      </c>
      <c r="AC252" s="401" t="s">
        <v>490</v>
      </c>
      <c r="AD252" s="401" t="s">
        <v>491</v>
      </c>
    </row>
    <row r="253" spans="1:32" ht="15.75" thickBot="1">
      <c r="A253" s="427"/>
      <c r="B253" s="428"/>
      <c r="C253" s="415"/>
      <c r="D253" s="427"/>
      <c r="E253" s="428"/>
      <c r="F253" s="415"/>
      <c r="G253" s="415"/>
      <c r="H253" s="415"/>
      <c r="I253" s="415"/>
      <c r="J253" s="415"/>
      <c r="K253" s="415"/>
      <c r="L253" s="415"/>
      <c r="M253" s="415"/>
      <c r="N253" s="230" t="s">
        <v>254</v>
      </c>
      <c r="O253" s="287"/>
      <c r="P253" s="278"/>
      <c r="Q253" s="415"/>
      <c r="R253" s="415"/>
      <c r="S253" s="415"/>
      <c r="T253" s="415"/>
      <c r="U253" s="235" t="s">
        <v>492</v>
      </c>
      <c r="V253" s="415"/>
      <c r="W253" s="415"/>
      <c r="X253" s="415"/>
      <c r="Y253" s="415"/>
      <c r="Z253" s="400"/>
      <c r="AA253" s="400"/>
      <c r="AB253" s="400"/>
      <c r="AC253" s="400"/>
      <c r="AD253" s="400"/>
    </row>
    <row r="254" spans="1:32" ht="15.75" thickBot="1">
      <c r="A254" s="374" t="s">
        <v>142</v>
      </c>
      <c r="B254" s="375"/>
      <c r="C254" s="261">
        <v>45333</v>
      </c>
      <c r="D254" s="374" t="s">
        <v>140</v>
      </c>
      <c r="E254" s="375"/>
      <c r="F254" s="240"/>
      <c r="G254" s="281">
        <v>24</v>
      </c>
      <c r="H254" s="207">
        <v>1794</v>
      </c>
      <c r="I254" s="207">
        <v>251.16</v>
      </c>
      <c r="J254" s="207">
        <v>1542.84</v>
      </c>
      <c r="K254" s="207">
        <v>31.14</v>
      </c>
      <c r="L254" s="206">
        <v>86</v>
      </c>
      <c r="M254" s="281">
        <v>124</v>
      </c>
      <c r="N254" s="374" t="s">
        <v>1194</v>
      </c>
      <c r="O254" s="376"/>
      <c r="P254" s="375"/>
      <c r="Q254" s="206">
        <v>17.3</v>
      </c>
      <c r="R254" s="206">
        <v>52.3</v>
      </c>
      <c r="S254" s="281">
        <v>0</v>
      </c>
      <c r="T254" s="281">
        <v>0</v>
      </c>
      <c r="U254" s="281">
        <v>50</v>
      </c>
      <c r="V254" s="281">
        <v>309</v>
      </c>
      <c r="W254" s="281">
        <v>441</v>
      </c>
      <c r="X254" s="281">
        <v>42500</v>
      </c>
      <c r="Y254" s="281">
        <v>1200</v>
      </c>
      <c r="Z254" s="205">
        <v>248.797</v>
      </c>
      <c r="AA254" s="205">
        <v>1542.84</v>
      </c>
      <c r="AB254" s="205">
        <v>31.14</v>
      </c>
      <c r="AC254" s="285">
        <v>0.99058999999999997</v>
      </c>
      <c r="AD254" s="280" t="s">
        <v>140</v>
      </c>
    </row>
    <row r="255" spans="1:32" ht="15.75" thickBot="1">
      <c r="A255" s="374" t="s">
        <v>143</v>
      </c>
      <c r="B255" s="375"/>
      <c r="C255" s="261">
        <v>45333</v>
      </c>
      <c r="D255" s="374" t="s">
        <v>140</v>
      </c>
      <c r="E255" s="375"/>
      <c r="F255" s="240"/>
      <c r="G255" s="281">
        <v>24</v>
      </c>
      <c r="H255" s="207">
        <v>182</v>
      </c>
      <c r="I255" s="207">
        <v>145.6</v>
      </c>
      <c r="J255" s="207">
        <v>36.4</v>
      </c>
      <c r="K255" s="207">
        <v>24.46</v>
      </c>
      <c r="L255" s="206">
        <v>20</v>
      </c>
      <c r="M255" s="281">
        <v>168</v>
      </c>
      <c r="N255" s="374" t="s">
        <v>1195</v>
      </c>
      <c r="O255" s="376"/>
      <c r="P255" s="375"/>
      <c r="Q255" s="206">
        <v>28.3</v>
      </c>
      <c r="R255" s="206">
        <v>51.2</v>
      </c>
      <c r="S255" s="281">
        <v>0</v>
      </c>
      <c r="T255" s="281">
        <v>0</v>
      </c>
      <c r="U255" s="281">
        <v>70</v>
      </c>
      <c r="V255" s="281">
        <v>229</v>
      </c>
      <c r="W255" s="281">
        <v>411</v>
      </c>
      <c r="X255" s="281">
        <v>15900</v>
      </c>
      <c r="Y255" s="281">
        <v>1350</v>
      </c>
      <c r="Z255" s="205">
        <v>144.22999999999999</v>
      </c>
      <c r="AA255" s="205">
        <v>36.4</v>
      </c>
      <c r="AB255" s="205">
        <v>24.46</v>
      </c>
      <c r="AC255" s="285">
        <v>0.99058999999999997</v>
      </c>
      <c r="AD255" s="280" t="s">
        <v>140</v>
      </c>
    </row>
    <row r="256" spans="1:32" ht="15.75" thickBot="1">
      <c r="A256" s="374" t="s">
        <v>144</v>
      </c>
      <c r="B256" s="375"/>
      <c r="C256" s="261">
        <v>45333</v>
      </c>
      <c r="D256" s="374" t="s">
        <v>140</v>
      </c>
      <c r="E256" s="375"/>
      <c r="F256" s="240"/>
      <c r="G256" s="281">
        <v>24</v>
      </c>
      <c r="H256" s="207">
        <v>77</v>
      </c>
      <c r="I256" s="207">
        <v>76.23</v>
      </c>
      <c r="J256" s="207">
        <v>0.77</v>
      </c>
      <c r="K256" s="207">
        <v>12.81</v>
      </c>
      <c r="L256" s="206">
        <v>1</v>
      </c>
      <c r="M256" s="281">
        <v>168</v>
      </c>
      <c r="N256" s="374" t="s">
        <v>1196</v>
      </c>
      <c r="O256" s="376"/>
      <c r="P256" s="375"/>
      <c r="Q256" s="206">
        <v>29.7</v>
      </c>
      <c r="R256" s="206">
        <v>50.5</v>
      </c>
      <c r="S256" s="281">
        <v>0</v>
      </c>
      <c r="T256" s="281">
        <v>0</v>
      </c>
      <c r="U256" s="281">
        <v>100</v>
      </c>
      <c r="V256" s="240"/>
      <c r="W256" s="281">
        <v>438</v>
      </c>
      <c r="X256" s="281">
        <v>30750</v>
      </c>
      <c r="Y256" s="281">
        <v>250</v>
      </c>
      <c r="Z256" s="205">
        <v>75.513000000000005</v>
      </c>
      <c r="AA256" s="205">
        <v>0.77</v>
      </c>
      <c r="AB256" s="205">
        <v>12.81</v>
      </c>
      <c r="AC256" s="285">
        <v>0.99058999999999997</v>
      </c>
      <c r="AD256" s="280" t="s">
        <v>140</v>
      </c>
    </row>
    <row r="257" spans="1:30" ht="15.75" thickBot="1">
      <c r="A257" s="378" t="s">
        <v>349</v>
      </c>
      <c r="B257" s="375"/>
      <c r="C257" s="240"/>
      <c r="D257" s="378" t="s">
        <v>140</v>
      </c>
      <c r="E257" s="375"/>
      <c r="F257" s="240"/>
      <c r="G257" s="240"/>
      <c r="H257" s="262">
        <v>2053</v>
      </c>
      <c r="I257" s="262">
        <v>472.99</v>
      </c>
      <c r="J257" s="262">
        <v>1580.01</v>
      </c>
      <c r="K257" s="262">
        <v>68.41</v>
      </c>
      <c r="L257" s="240"/>
      <c r="M257" s="263">
        <v>145</v>
      </c>
      <c r="N257" s="246"/>
      <c r="O257" s="274"/>
      <c r="P257" s="273"/>
      <c r="Q257" s="240"/>
      <c r="R257" s="240"/>
      <c r="S257" s="240"/>
      <c r="T257" s="240"/>
      <c r="U257" s="240"/>
      <c r="V257" s="240"/>
      <c r="W257" s="240"/>
      <c r="X257" s="240"/>
      <c r="Y257" s="281">
        <v>2800</v>
      </c>
      <c r="Z257" s="264">
        <v>468.54</v>
      </c>
      <c r="AA257" s="264">
        <v>1580.01</v>
      </c>
      <c r="AB257" s="264">
        <v>68.41</v>
      </c>
      <c r="AC257" s="240"/>
      <c r="AD257" s="240"/>
    </row>
    <row r="258" spans="1:30" ht="15.75" thickBot="1">
      <c r="A258" s="260" t="s">
        <v>494</v>
      </c>
      <c r="D258" s="377" t="s">
        <v>474</v>
      </c>
      <c r="E258" s="373"/>
      <c r="F258" s="439" t="s">
        <v>474</v>
      </c>
      <c r="G258" s="373"/>
      <c r="H258" s="377" t="s">
        <v>475</v>
      </c>
      <c r="I258" s="373"/>
      <c r="J258" s="373"/>
    </row>
    <row r="259" spans="1:30" ht="15.75" thickBot="1">
      <c r="A259" s="370" t="s">
        <v>250</v>
      </c>
      <c r="B259" s="405"/>
      <c r="C259" s="370" t="s">
        <v>476</v>
      </c>
      <c r="D259" s="370" t="s">
        <v>1</v>
      </c>
      <c r="E259" s="405"/>
      <c r="F259" s="370" t="s">
        <v>477</v>
      </c>
      <c r="G259" s="370" t="s">
        <v>478</v>
      </c>
      <c r="H259" s="370" t="s">
        <v>251</v>
      </c>
      <c r="I259" s="370" t="s">
        <v>252</v>
      </c>
      <c r="J259" s="370" t="s">
        <v>479</v>
      </c>
      <c r="K259" s="370" t="s">
        <v>480</v>
      </c>
      <c r="L259" s="370" t="s">
        <v>253</v>
      </c>
      <c r="M259" s="370" t="s">
        <v>481</v>
      </c>
      <c r="N259" s="203" t="s">
        <v>482</v>
      </c>
      <c r="O259" s="288"/>
      <c r="P259" s="276"/>
      <c r="Q259" s="370" t="s">
        <v>345</v>
      </c>
      <c r="R259" s="370" t="s">
        <v>255</v>
      </c>
      <c r="S259" s="370" t="s">
        <v>483</v>
      </c>
      <c r="T259" s="370" t="s">
        <v>484</v>
      </c>
      <c r="U259" s="234" t="s">
        <v>485</v>
      </c>
      <c r="V259" s="370" t="s">
        <v>486</v>
      </c>
      <c r="W259" s="370" t="s">
        <v>487</v>
      </c>
      <c r="X259" s="370" t="s">
        <v>488</v>
      </c>
      <c r="Y259" s="370" t="s">
        <v>489</v>
      </c>
      <c r="Z259" s="401" t="s">
        <v>252</v>
      </c>
      <c r="AA259" s="401" t="s">
        <v>479</v>
      </c>
      <c r="AB259" s="401" t="s">
        <v>480</v>
      </c>
      <c r="AC259" s="401" t="s">
        <v>490</v>
      </c>
      <c r="AD259" s="401" t="s">
        <v>491</v>
      </c>
    </row>
    <row r="260" spans="1:30" ht="15.75" thickBot="1">
      <c r="A260" s="427"/>
      <c r="B260" s="428"/>
      <c r="C260" s="415"/>
      <c r="D260" s="427"/>
      <c r="E260" s="428"/>
      <c r="F260" s="415"/>
      <c r="G260" s="415"/>
      <c r="H260" s="415"/>
      <c r="I260" s="415"/>
      <c r="J260" s="415"/>
      <c r="K260" s="415"/>
      <c r="L260" s="415"/>
      <c r="M260" s="415"/>
      <c r="N260" s="230" t="s">
        <v>254</v>
      </c>
      <c r="O260" s="287"/>
      <c r="P260" s="278"/>
      <c r="Q260" s="415"/>
      <c r="R260" s="415"/>
      <c r="S260" s="415"/>
      <c r="T260" s="415"/>
      <c r="U260" s="235" t="s">
        <v>492</v>
      </c>
      <c r="V260" s="415"/>
      <c r="W260" s="415"/>
      <c r="X260" s="415"/>
      <c r="Y260" s="415"/>
      <c r="Z260" s="400"/>
      <c r="AA260" s="400"/>
      <c r="AB260" s="400"/>
      <c r="AC260" s="400"/>
      <c r="AD260" s="400"/>
    </row>
    <row r="261" spans="1:30" ht="15.75" thickBot="1">
      <c r="A261" s="374" t="s">
        <v>495</v>
      </c>
      <c r="B261" s="375"/>
      <c r="C261" s="261">
        <v>45334</v>
      </c>
      <c r="D261" s="374" t="s">
        <v>347</v>
      </c>
      <c r="E261" s="375"/>
      <c r="F261" s="240"/>
      <c r="G261" s="281">
        <v>24</v>
      </c>
      <c r="H261" s="207">
        <v>164</v>
      </c>
      <c r="I261" s="207">
        <v>27.88</v>
      </c>
      <c r="J261" s="207">
        <v>136.12</v>
      </c>
      <c r="K261" s="207">
        <v>1.67</v>
      </c>
      <c r="L261" s="206">
        <v>83</v>
      </c>
      <c r="M261" s="281">
        <v>60</v>
      </c>
      <c r="N261" s="374" t="s">
        <v>1154</v>
      </c>
      <c r="O261" s="376"/>
      <c r="P261" s="375"/>
      <c r="Q261" s="206">
        <v>14.3</v>
      </c>
      <c r="R261" s="206">
        <v>60.3</v>
      </c>
      <c r="S261" s="281">
        <v>0</v>
      </c>
      <c r="T261" s="281">
        <v>0</v>
      </c>
      <c r="U261" s="281">
        <v>110</v>
      </c>
      <c r="V261" s="240"/>
      <c r="W261" s="281">
        <v>461</v>
      </c>
      <c r="X261" s="281">
        <v>7400</v>
      </c>
      <c r="Y261" s="281">
        <v>143</v>
      </c>
      <c r="Z261" s="205">
        <v>27.88</v>
      </c>
      <c r="AA261" s="205">
        <v>136.12</v>
      </c>
      <c r="AB261" s="205">
        <v>1.67</v>
      </c>
      <c r="AC261" s="281">
        <v>1</v>
      </c>
      <c r="AD261" s="280" t="s">
        <v>347</v>
      </c>
    </row>
    <row r="262" spans="1:30" ht="15.75" thickBot="1">
      <c r="A262" s="374" t="s">
        <v>496</v>
      </c>
      <c r="B262" s="375"/>
      <c r="C262" s="261">
        <v>45334</v>
      </c>
      <c r="D262" s="374" t="s">
        <v>347</v>
      </c>
      <c r="E262" s="375"/>
      <c r="F262" s="240"/>
      <c r="G262" s="281">
        <v>24</v>
      </c>
      <c r="H262" s="207">
        <v>268</v>
      </c>
      <c r="I262" s="207">
        <v>45.56</v>
      </c>
      <c r="J262" s="207">
        <v>222.44</v>
      </c>
      <c r="K262" s="207">
        <v>3.46</v>
      </c>
      <c r="L262" s="206">
        <v>83</v>
      </c>
      <c r="M262" s="281">
        <v>76</v>
      </c>
      <c r="N262" s="374" t="s">
        <v>1155</v>
      </c>
      <c r="O262" s="376"/>
      <c r="P262" s="375"/>
      <c r="Q262" s="206">
        <v>14.3</v>
      </c>
      <c r="R262" s="206">
        <v>60.3</v>
      </c>
      <c r="S262" s="281">
        <v>0</v>
      </c>
      <c r="T262" s="281">
        <v>0</v>
      </c>
      <c r="U262" s="281">
        <v>110</v>
      </c>
      <c r="V262" s="240"/>
      <c r="W262" s="281">
        <v>461</v>
      </c>
      <c r="X262" s="281">
        <v>7400</v>
      </c>
      <c r="Y262" s="281">
        <v>237</v>
      </c>
      <c r="Z262" s="205">
        <v>45.56</v>
      </c>
      <c r="AA262" s="205">
        <v>222.44</v>
      </c>
      <c r="AB262" s="205">
        <v>3.46</v>
      </c>
      <c r="AC262" s="281">
        <v>1</v>
      </c>
      <c r="AD262" s="280" t="s">
        <v>347</v>
      </c>
    </row>
    <row r="263" spans="1:30" ht="15.75" thickBot="1">
      <c r="A263" s="374" t="s">
        <v>1231</v>
      </c>
      <c r="B263" s="375"/>
      <c r="C263" s="261">
        <v>45326</v>
      </c>
      <c r="D263" s="374" t="s">
        <v>347</v>
      </c>
      <c r="E263" s="375"/>
      <c r="F263" s="240"/>
      <c r="G263" s="281">
        <v>24</v>
      </c>
      <c r="H263" s="207">
        <v>757</v>
      </c>
      <c r="I263" s="207">
        <v>211.96</v>
      </c>
      <c r="J263" s="207">
        <v>545.04</v>
      </c>
      <c r="K263" s="207">
        <v>16.11</v>
      </c>
      <c r="L263" s="206">
        <v>72</v>
      </c>
      <c r="M263" s="281">
        <v>76</v>
      </c>
      <c r="N263" s="374" t="s">
        <v>1257</v>
      </c>
      <c r="O263" s="376"/>
      <c r="P263" s="375"/>
      <c r="Q263" s="206">
        <v>17</v>
      </c>
      <c r="R263" s="206">
        <v>54</v>
      </c>
      <c r="S263" s="281">
        <v>0</v>
      </c>
      <c r="T263" s="281">
        <v>0</v>
      </c>
      <c r="U263" s="281">
        <v>60</v>
      </c>
      <c r="V263" s="281">
        <v>926</v>
      </c>
      <c r="W263" s="281">
        <v>430</v>
      </c>
      <c r="X263" s="281">
        <v>56000</v>
      </c>
      <c r="Y263" s="281">
        <v>520</v>
      </c>
      <c r="Z263" s="205">
        <v>211.96</v>
      </c>
      <c r="AA263" s="205">
        <v>545.04</v>
      </c>
      <c r="AB263" s="205">
        <v>16.11</v>
      </c>
      <c r="AC263" s="281">
        <v>1</v>
      </c>
      <c r="AD263" s="280" t="s">
        <v>347</v>
      </c>
    </row>
    <row r="264" spans="1:30" ht="15.75" thickBot="1">
      <c r="A264" s="374" t="s">
        <v>1316</v>
      </c>
      <c r="B264" s="375"/>
      <c r="C264" s="261">
        <v>45325</v>
      </c>
      <c r="D264" s="374" t="s">
        <v>347</v>
      </c>
      <c r="E264" s="375"/>
      <c r="F264" s="240"/>
      <c r="G264" s="281">
        <v>24</v>
      </c>
      <c r="H264" s="207">
        <v>796</v>
      </c>
      <c r="I264" s="207">
        <v>111.44</v>
      </c>
      <c r="J264" s="207">
        <v>684.56</v>
      </c>
      <c r="K264" s="207">
        <v>3.68</v>
      </c>
      <c r="L264" s="206">
        <v>86</v>
      </c>
      <c r="M264" s="281">
        <v>33</v>
      </c>
      <c r="N264" s="374" t="s">
        <v>1317</v>
      </c>
      <c r="O264" s="376"/>
      <c r="P264" s="375"/>
      <c r="Q264" s="206">
        <v>21.1</v>
      </c>
      <c r="R264" s="206">
        <v>55.5</v>
      </c>
      <c r="S264" s="281">
        <v>0</v>
      </c>
      <c r="T264" s="281">
        <v>0</v>
      </c>
      <c r="U264" s="281">
        <v>135</v>
      </c>
      <c r="V264" s="281">
        <v>200</v>
      </c>
      <c r="W264" s="281">
        <v>425</v>
      </c>
      <c r="X264" s="281">
        <v>2750</v>
      </c>
      <c r="Y264" s="281">
        <v>160</v>
      </c>
      <c r="Z264" s="205">
        <v>111.44</v>
      </c>
      <c r="AA264" s="205">
        <v>684.56</v>
      </c>
      <c r="AB264" s="205">
        <v>3.68</v>
      </c>
      <c r="AC264" s="281">
        <v>1</v>
      </c>
      <c r="AD264" s="280" t="s">
        <v>347</v>
      </c>
    </row>
    <row r="265" spans="1:30" ht="15.75" thickBot="1">
      <c r="A265" s="374" t="s">
        <v>609</v>
      </c>
      <c r="B265" s="375"/>
      <c r="C265" s="261">
        <v>45335</v>
      </c>
      <c r="D265" s="374" t="s">
        <v>347</v>
      </c>
      <c r="E265" s="375"/>
      <c r="F265" s="240"/>
      <c r="G265" s="281">
        <v>24</v>
      </c>
      <c r="H265" s="207">
        <v>751</v>
      </c>
      <c r="I265" s="207">
        <v>337.95</v>
      </c>
      <c r="J265" s="207">
        <v>413.05</v>
      </c>
      <c r="K265" s="207">
        <v>25.68</v>
      </c>
      <c r="L265" s="206">
        <v>55</v>
      </c>
      <c r="M265" s="281">
        <v>76</v>
      </c>
      <c r="N265" s="374" t="s">
        <v>1156</v>
      </c>
      <c r="O265" s="376"/>
      <c r="P265" s="375"/>
      <c r="Q265" s="206">
        <v>16.600000000000001</v>
      </c>
      <c r="R265" s="206">
        <v>60</v>
      </c>
      <c r="S265" s="281">
        <v>0</v>
      </c>
      <c r="T265" s="281">
        <v>0</v>
      </c>
      <c r="U265" s="281">
        <v>50</v>
      </c>
      <c r="V265" s="281">
        <v>709</v>
      </c>
      <c r="W265" s="281">
        <v>443</v>
      </c>
      <c r="X265" s="281">
        <v>74200</v>
      </c>
      <c r="Y265" s="281">
        <v>840</v>
      </c>
      <c r="Z265" s="205">
        <v>337.95</v>
      </c>
      <c r="AA265" s="205">
        <v>413.05</v>
      </c>
      <c r="AB265" s="205">
        <v>25.68</v>
      </c>
      <c r="AC265" s="281">
        <v>1</v>
      </c>
      <c r="AD265" s="280" t="s">
        <v>347</v>
      </c>
    </row>
    <row r="266" spans="1:30" ht="15.75" thickBot="1">
      <c r="A266" s="374" t="s">
        <v>783</v>
      </c>
      <c r="B266" s="375"/>
      <c r="C266" s="261">
        <v>45327</v>
      </c>
      <c r="D266" s="374" t="s">
        <v>347</v>
      </c>
      <c r="E266" s="375"/>
      <c r="F266" s="240"/>
      <c r="G266" s="281">
        <v>24</v>
      </c>
      <c r="H266" s="207">
        <v>933</v>
      </c>
      <c r="I266" s="207">
        <v>139.94999999999999</v>
      </c>
      <c r="J266" s="207">
        <v>793.05</v>
      </c>
      <c r="K266" s="207">
        <v>10.64</v>
      </c>
      <c r="L266" s="206">
        <v>85</v>
      </c>
      <c r="M266" s="281">
        <v>76</v>
      </c>
      <c r="N266" s="374" t="s">
        <v>1139</v>
      </c>
      <c r="O266" s="376"/>
      <c r="P266" s="375"/>
      <c r="Q266" s="206">
        <v>15.1</v>
      </c>
      <c r="R266" s="206">
        <v>59</v>
      </c>
      <c r="S266" s="281">
        <v>0</v>
      </c>
      <c r="T266" s="281">
        <v>0</v>
      </c>
      <c r="U266" s="281">
        <v>60</v>
      </c>
      <c r="V266" s="281">
        <v>787</v>
      </c>
      <c r="W266" s="281">
        <v>452</v>
      </c>
      <c r="X266" s="281">
        <v>78000</v>
      </c>
      <c r="Y266" s="281">
        <v>450</v>
      </c>
      <c r="Z266" s="205">
        <v>139.94999999999999</v>
      </c>
      <c r="AA266" s="205">
        <v>793.05</v>
      </c>
      <c r="AB266" s="205">
        <v>10.64</v>
      </c>
      <c r="AC266" s="281">
        <v>1</v>
      </c>
      <c r="AD266" s="280" t="s">
        <v>347</v>
      </c>
    </row>
    <row r="267" spans="1:30" ht="15.75" thickBot="1">
      <c r="A267" s="374" t="s">
        <v>1258</v>
      </c>
      <c r="B267" s="375"/>
      <c r="C267" s="261">
        <v>45334</v>
      </c>
      <c r="D267" s="374" t="s">
        <v>347</v>
      </c>
      <c r="E267" s="375"/>
      <c r="F267" s="240"/>
      <c r="G267" s="281">
        <v>24</v>
      </c>
      <c r="H267" s="207">
        <v>97</v>
      </c>
      <c r="I267" s="207">
        <v>83.42</v>
      </c>
      <c r="J267" s="207">
        <v>13.58</v>
      </c>
      <c r="K267" s="207">
        <v>6.34</v>
      </c>
      <c r="L267" s="206">
        <v>14</v>
      </c>
      <c r="M267" s="281">
        <v>76</v>
      </c>
      <c r="N267" s="374" t="s">
        <v>1140</v>
      </c>
      <c r="O267" s="376"/>
      <c r="P267" s="375"/>
      <c r="Q267" s="206">
        <v>17.8</v>
      </c>
      <c r="R267" s="206">
        <v>50</v>
      </c>
      <c r="S267" s="281">
        <v>0</v>
      </c>
      <c r="T267" s="281">
        <v>0</v>
      </c>
      <c r="U267" s="281">
        <v>400</v>
      </c>
      <c r="V267" s="281">
        <v>425</v>
      </c>
      <c r="W267" s="281">
        <v>424</v>
      </c>
      <c r="X267" s="281">
        <v>22300</v>
      </c>
      <c r="Y267" s="281">
        <v>120</v>
      </c>
      <c r="Z267" s="205">
        <v>83.42</v>
      </c>
      <c r="AA267" s="205">
        <v>13.58</v>
      </c>
      <c r="AB267" s="205">
        <v>6.34</v>
      </c>
      <c r="AC267" s="281">
        <v>1</v>
      </c>
      <c r="AD267" s="280" t="s">
        <v>347</v>
      </c>
    </row>
    <row r="268" spans="1:30" ht="15.75" thickBot="1">
      <c r="A268" s="374" t="s">
        <v>1318</v>
      </c>
      <c r="B268" s="375"/>
      <c r="C268" s="261">
        <v>45325</v>
      </c>
      <c r="D268" s="374" t="s">
        <v>347</v>
      </c>
      <c r="E268" s="375"/>
      <c r="F268" s="240"/>
      <c r="G268" s="281">
        <v>24</v>
      </c>
      <c r="H268" s="207">
        <v>11</v>
      </c>
      <c r="I268" s="207">
        <v>9.68</v>
      </c>
      <c r="J268" s="207">
        <v>1.32</v>
      </c>
      <c r="K268" s="207">
        <v>0.57999999999999996</v>
      </c>
      <c r="L268" s="206">
        <v>12</v>
      </c>
      <c r="M268" s="281">
        <v>60</v>
      </c>
      <c r="N268" s="374" t="s">
        <v>1319</v>
      </c>
      <c r="O268" s="376"/>
      <c r="P268" s="375"/>
      <c r="Q268" s="206">
        <v>14.2</v>
      </c>
      <c r="R268" s="206">
        <v>54.5</v>
      </c>
      <c r="S268" s="281">
        <v>0</v>
      </c>
      <c r="T268" s="281">
        <v>0</v>
      </c>
      <c r="U268" s="281">
        <v>400</v>
      </c>
      <c r="V268" s="281">
        <v>240</v>
      </c>
      <c r="W268" s="281">
        <v>384</v>
      </c>
      <c r="X268" s="281">
        <v>14500</v>
      </c>
      <c r="Y268" s="240"/>
      <c r="Z268" s="205">
        <v>9.68</v>
      </c>
      <c r="AA268" s="205">
        <v>1.32</v>
      </c>
      <c r="AB268" s="205">
        <v>0.57999999999999996</v>
      </c>
      <c r="AC268" s="281">
        <v>1</v>
      </c>
      <c r="AD268" s="280" t="s">
        <v>347</v>
      </c>
    </row>
    <row r="269" spans="1:30" ht="15.75" thickBot="1">
      <c r="A269" s="374" t="s">
        <v>1320</v>
      </c>
      <c r="B269" s="375"/>
      <c r="C269" s="261">
        <v>45325</v>
      </c>
      <c r="D269" s="374" t="s">
        <v>347</v>
      </c>
      <c r="E269" s="375"/>
      <c r="F269" s="240"/>
      <c r="G269" s="281">
        <v>24</v>
      </c>
      <c r="H269" s="207">
        <v>11</v>
      </c>
      <c r="I269" s="207">
        <v>9.68</v>
      </c>
      <c r="J269" s="207">
        <v>1.32</v>
      </c>
      <c r="K269" s="207">
        <v>0.74</v>
      </c>
      <c r="L269" s="206">
        <v>12</v>
      </c>
      <c r="M269" s="281">
        <v>76</v>
      </c>
      <c r="N269" s="374" t="s">
        <v>1321</v>
      </c>
      <c r="O269" s="376"/>
      <c r="P269" s="375"/>
      <c r="Q269" s="206">
        <v>14.2</v>
      </c>
      <c r="R269" s="206">
        <v>54.5</v>
      </c>
      <c r="S269" s="281">
        <v>0</v>
      </c>
      <c r="T269" s="281">
        <v>0</v>
      </c>
      <c r="U269" s="281">
        <v>400</v>
      </c>
      <c r="V269" s="281">
        <v>240</v>
      </c>
      <c r="W269" s="281">
        <v>384</v>
      </c>
      <c r="X269" s="281">
        <v>14500</v>
      </c>
      <c r="Y269" s="281">
        <v>50</v>
      </c>
      <c r="Z269" s="205">
        <v>9.68</v>
      </c>
      <c r="AA269" s="205">
        <v>1.32</v>
      </c>
      <c r="AB269" s="205">
        <v>0.74</v>
      </c>
      <c r="AC269" s="281">
        <v>1</v>
      </c>
      <c r="AD269" s="280" t="s">
        <v>347</v>
      </c>
    </row>
    <row r="270" spans="1:30" ht="15.75" thickBot="1">
      <c r="A270" s="374" t="s">
        <v>1250</v>
      </c>
      <c r="B270" s="375"/>
      <c r="C270" s="261">
        <v>45328</v>
      </c>
      <c r="D270" s="374" t="s">
        <v>347</v>
      </c>
      <c r="E270" s="375"/>
      <c r="F270" s="240"/>
      <c r="G270" s="281">
        <v>24</v>
      </c>
      <c r="H270" s="207">
        <v>900</v>
      </c>
      <c r="I270" s="207">
        <v>126</v>
      </c>
      <c r="J270" s="207">
        <v>774</v>
      </c>
      <c r="K270" s="207">
        <v>9.58</v>
      </c>
      <c r="L270" s="206">
        <v>86</v>
      </c>
      <c r="M270" s="281">
        <v>76</v>
      </c>
      <c r="N270" s="374" t="s">
        <v>1251</v>
      </c>
      <c r="O270" s="376"/>
      <c r="P270" s="375"/>
      <c r="Q270" s="206">
        <v>17</v>
      </c>
      <c r="R270" s="206">
        <v>56.5</v>
      </c>
      <c r="S270" s="281">
        <v>0</v>
      </c>
      <c r="T270" s="281">
        <v>0</v>
      </c>
      <c r="U270" s="281">
        <v>70</v>
      </c>
      <c r="V270" s="281">
        <v>557</v>
      </c>
      <c r="W270" s="281">
        <v>452</v>
      </c>
      <c r="X270" s="281">
        <v>65000</v>
      </c>
      <c r="Y270" s="281">
        <v>350</v>
      </c>
      <c r="Z270" s="205">
        <v>126</v>
      </c>
      <c r="AA270" s="205">
        <v>774</v>
      </c>
      <c r="AB270" s="205">
        <v>9.58</v>
      </c>
      <c r="AC270" s="281">
        <v>1</v>
      </c>
      <c r="AD270" s="280" t="s">
        <v>347</v>
      </c>
    </row>
    <row r="271" spans="1:30" ht="15.75" thickBot="1">
      <c r="A271" s="378" t="s">
        <v>349</v>
      </c>
      <c r="B271" s="375"/>
      <c r="C271" s="240"/>
      <c r="D271" s="378" t="s">
        <v>347</v>
      </c>
      <c r="E271" s="375"/>
      <c r="F271" s="240"/>
      <c r="G271" s="240"/>
      <c r="H271" s="262">
        <v>4688</v>
      </c>
      <c r="I271" s="262">
        <v>1103.52</v>
      </c>
      <c r="J271" s="262">
        <v>3584.48</v>
      </c>
      <c r="K271" s="262">
        <v>78.48</v>
      </c>
      <c r="L271" s="240"/>
      <c r="M271" s="263">
        <v>71</v>
      </c>
      <c r="N271" s="246"/>
      <c r="O271" s="274"/>
      <c r="P271" s="273"/>
      <c r="Q271" s="240"/>
      <c r="R271" s="240"/>
      <c r="S271" s="240"/>
      <c r="T271" s="240"/>
      <c r="U271" s="240"/>
      <c r="V271" s="240"/>
      <c r="W271" s="240"/>
      <c r="X271" s="240"/>
      <c r="Y271" s="281">
        <v>2870</v>
      </c>
      <c r="Z271" s="264">
        <v>1103.52</v>
      </c>
      <c r="AA271" s="264">
        <v>3584.48</v>
      </c>
      <c r="AB271" s="264">
        <v>78.48</v>
      </c>
      <c r="AC271" s="240"/>
      <c r="AD271" s="240"/>
    </row>
    <row r="272" spans="1:30" ht="15.75" thickBot="1">
      <c r="A272" s="260" t="s">
        <v>497</v>
      </c>
      <c r="D272" s="377" t="s">
        <v>474</v>
      </c>
      <c r="E272" s="373"/>
      <c r="F272" s="439" t="s">
        <v>474</v>
      </c>
      <c r="G272" s="373"/>
      <c r="H272" s="377" t="s">
        <v>475</v>
      </c>
      <c r="I272" s="373"/>
      <c r="J272" s="373"/>
    </row>
    <row r="273" spans="1:30" ht="15.75" thickBot="1">
      <c r="A273" s="370" t="s">
        <v>250</v>
      </c>
      <c r="B273" s="405"/>
      <c r="C273" s="370" t="s">
        <v>476</v>
      </c>
      <c r="D273" s="370" t="s">
        <v>1</v>
      </c>
      <c r="E273" s="405"/>
      <c r="F273" s="370" t="s">
        <v>477</v>
      </c>
      <c r="G273" s="370" t="s">
        <v>478</v>
      </c>
      <c r="H273" s="370" t="s">
        <v>251</v>
      </c>
      <c r="I273" s="370" t="s">
        <v>252</v>
      </c>
      <c r="J273" s="370" t="s">
        <v>479</v>
      </c>
      <c r="K273" s="370" t="s">
        <v>480</v>
      </c>
      <c r="L273" s="370" t="s">
        <v>253</v>
      </c>
      <c r="M273" s="370" t="s">
        <v>481</v>
      </c>
      <c r="N273" s="203" t="s">
        <v>482</v>
      </c>
      <c r="O273" s="288"/>
      <c r="P273" s="276"/>
      <c r="Q273" s="370" t="s">
        <v>345</v>
      </c>
      <c r="R273" s="370" t="s">
        <v>255</v>
      </c>
      <c r="S273" s="370" t="s">
        <v>483</v>
      </c>
      <c r="T273" s="370" t="s">
        <v>484</v>
      </c>
      <c r="U273" s="234" t="s">
        <v>485</v>
      </c>
      <c r="V273" s="370" t="s">
        <v>486</v>
      </c>
      <c r="W273" s="370" t="s">
        <v>487</v>
      </c>
      <c r="X273" s="370" t="s">
        <v>488</v>
      </c>
      <c r="Y273" s="370" t="s">
        <v>489</v>
      </c>
      <c r="Z273" s="401" t="s">
        <v>252</v>
      </c>
      <c r="AA273" s="401" t="s">
        <v>479</v>
      </c>
      <c r="AB273" s="401" t="s">
        <v>480</v>
      </c>
      <c r="AC273" s="401" t="s">
        <v>490</v>
      </c>
      <c r="AD273" s="401" t="s">
        <v>491</v>
      </c>
    </row>
    <row r="274" spans="1:30" ht="15.75" thickBot="1">
      <c r="A274" s="427"/>
      <c r="B274" s="428"/>
      <c r="C274" s="415"/>
      <c r="D274" s="427"/>
      <c r="E274" s="428"/>
      <c r="F274" s="415"/>
      <c r="G274" s="415"/>
      <c r="H274" s="415"/>
      <c r="I274" s="415"/>
      <c r="J274" s="415"/>
      <c r="K274" s="415"/>
      <c r="L274" s="415"/>
      <c r="M274" s="415"/>
      <c r="N274" s="230" t="s">
        <v>254</v>
      </c>
      <c r="O274" s="287"/>
      <c r="P274" s="278"/>
      <c r="Q274" s="415"/>
      <c r="R274" s="415"/>
      <c r="S274" s="415"/>
      <c r="T274" s="415"/>
      <c r="U274" s="235" t="s">
        <v>492</v>
      </c>
      <c r="V274" s="415"/>
      <c r="W274" s="415"/>
      <c r="X274" s="415"/>
      <c r="Y274" s="415"/>
      <c r="Z274" s="400"/>
      <c r="AA274" s="400"/>
      <c r="AB274" s="400"/>
      <c r="AC274" s="400"/>
      <c r="AD274" s="400"/>
    </row>
    <row r="275" spans="1:30" ht="15.75" thickBot="1">
      <c r="A275" s="374" t="s">
        <v>268</v>
      </c>
      <c r="B275" s="375"/>
      <c r="C275" s="261">
        <v>45331</v>
      </c>
      <c r="D275" s="374" t="s">
        <v>269</v>
      </c>
      <c r="E275" s="375"/>
      <c r="F275" s="240"/>
      <c r="G275" s="281">
        <v>24</v>
      </c>
      <c r="H275" s="207">
        <v>580</v>
      </c>
      <c r="I275" s="207">
        <v>174</v>
      </c>
      <c r="J275" s="207">
        <v>406</v>
      </c>
      <c r="K275" s="207">
        <v>1.57</v>
      </c>
      <c r="L275" s="206">
        <v>70</v>
      </c>
      <c r="M275" s="281">
        <v>9</v>
      </c>
      <c r="N275" s="246"/>
      <c r="O275" s="274"/>
      <c r="P275" s="273"/>
      <c r="Q275" s="206">
        <v>31.9</v>
      </c>
      <c r="R275" s="206">
        <v>0</v>
      </c>
      <c r="S275" s="281">
        <v>0</v>
      </c>
      <c r="T275" s="281">
        <v>0</v>
      </c>
      <c r="U275" s="281">
        <v>100</v>
      </c>
      <c r="V275" s="240"/>
      <c r="W275" s="240"/>
      <c r="X275" s="281">
        <v>700</v>
      </c>
      <c r="Y275" s="281">
        <v>300</v>
      </c>
      <c r="Z275" s="205">
        <v>171.61</v>
      </c>
      <c r="AA275" s="205">
        <v>406</v>
      </c>
      <c r="AB275" s="205">
        <v>1.57</v>
      </c>
      <c r="AC275" s="285">
        <v>0.98626000000000003</v>
      </c>
      <c r="AD275" s="280" t="s">
        <v>269</v>
      </c>
    </row>
    <row r="276" spans="1:30" ht="15.75" thickBot="1">
      <c r="A276" s="374" t="s">
        <v>34</v>
      </c>
      <c r="B276" s="375"/>
      <c r="C276" s="261">
        <v>45330</v>
      </c>
      <c r="D276" s="374" t="s">
        <v>269</v>
      </c>
      <c r="E276" s="375"/>
      <c r="F276" s="240"/>
      <c r="G276" s="281">
        <v>24</v>
      </c>
      <c r="H276" s="207">
        <v>908</v>
      </c>
      <c r="I276" s="207">
        <v>172.52</v>
      </c>
      <c r="J276" s="207">
        <v>735.48</v>
      </c>
      <c r="K276" s="207">
        <v>14.49</v>
      </c>
      <c r="L276" s="206">
        <v>81</v>
      </c>
      <c r="M276" s="281">
        <v>84</v>
      </c>
      <c r="N276" s="374" t="s">
        <v>1184</v>
      </c>
      <c r="O276" s="376"/>
      <c r="P276" s="375"/>
      <c r="Q276" s="206">
        <v>19.3</v>
      </c>
      <c r="R276" s="206">
        <v>54.7</v>
      </c>
      <c r="S276" s="281">
        <v>0</v>
      </c>
      <c r="T276" s="281">
        <v>0</v>
      </c>
      <c r="U276" s="281">
        <v>150</v>
      </c>
      <c r="V276" s="281">
        <v>953</v>
      </c>
      <c r="W276" s="281">
        <v>458</v>
      </c>
      <c r="X276" s="281">
        <v>1300</v>
      </c>
      <c r="Y276" s="281">
        <v>600</v>
      </c>
      <c r="Z276" s="205">
        <v>170.15</v>
      </c>
      <c r="AA276" s="205">
        <v>735.48</v>
      </c>
      <c r="AB276" s="205">
        <v>14.49</v>
      </c>
      <c r="AC276" s="285">
        <v>0.98626000000000003</v>
      </c>
      <c r="AD276" s="280" t="s">
        <v>269</v>
      </c>
    </row>
    <row r="277" spans="1:30" ht="15.75" thickBot="1">
      <c r="A277" s="374" t="s">
        <v>36</v>
      </c>
      <c r="B277" s="375"/>
      <c r="C277" s="261">
        <v>45331</v>
      </c>
      <c r="D277" s="374" t="s">
        <v>269</v>
      </c>
      <c r="E277" s="375"/>
      <c r="F277" s="240"/>
      <c r="G277" s="281">
        <v>24</v>
      </c>
      <c r="H277" s="207">
        <v>245</v>
      </c>
      <c r="I277" s="207">
        <v>237.65</v>
      </c>
      <c r="J277" s="207">
        <v>7.35</v>
      </c>
      <c r="K277" s="207">
        <v>19.96</v>
      </c>
      <c r="L277" s="206">
        <v>3</v>
      </c>
      <c r="M277" s="281">
        <v>84</v>
      </c>
      <c r="N277" s="374" t="s">
        <v>1322</v>
      </c>
      <c r="O277" s="376"/>
      <c r="P277" s="375"/>
      <c r="Q277" s="206">
        <v>20.3</v>
      </c>
      <c r="R277" s="206">
        <v>50.9</v>
      </c>
      <c r="S277" s="281">
        <v>0</v>
      </c>
      <c r="T277" s="281">
        <v>0</v>
      </c>
      <c r="U277" s="281">
        <v>85</v>
      </c>
      <c r="V277" s="281">
        <v>322</v>
      </c>
      <c r="W277" s="281">
        <v>395</v>
      </c>
      <c r="X277" s="281">
        <v>16200</v>
      </c>
      <c r="Y277" s="281">
        <v>130</v>
      </c>
      <c r="Z277" s="205">
        <v>234.38499999999999</v>
      </c>
      <c r="AA277" s="205">
        <v>7.35</v>
      </c>
      <c r="AB277" s="205">
        <v>19.96</v>
      </c>
      <c r="AC277" s="285">
        <v>0.98626000000000003</v>
      </c>
      <c r="AD277" s="280" t="s">
        <v>269</v>
      </c>
    </row>
    <row r="278" spans="1:30" ht="15.75" thickBot="1">
      <c r="A278" s="374" t="s">
        <v>37</v>
      </c>
      <c r="B278" s="375"/>
      <c r="C278" s="261">
        <v>45331</v>
      </c>
      <c r="D278" s="374" t="s">
        <v>269</v>
      </c>
      <c r="E278" s="375"/>
      <c r="F278" s="240"/>
      <c r="G278" s="281">
        <v>24</v>
      </c>
      <c r="H278" s="207">
        <v>720</v>
      </c>
      <c r="I278" s="207">
        <v>403.2</v>
      </c>
      <c r="J278" s="207">
        <v>316.8</v>
      </c>
      <c r="K278" s="207">
        <v>33.869999999999997</v>
      </c>
      <c r="L278" s="206">
        <v>44</v>
      </c>
      <c r="M278" s="281">
        <v>84</v>
      </c>
      <c r="N278" s="374" t="s">
        <v>1068</v>
      </c>
      <c r="O278" s="376"/>
      <c r="P278" s="375"/>
      <c r="Q278" s="206">
        <v>18.399999999999999</v>
      </c>
      <c r="R278" s="206">
        <v>64.599999999999994</v>
      </c>
      <c r="S278" s="281">
        <v>0</v>
      </c>
      <c r="T278" s="281">
        <v>0</v>
      </c>
      <c r="U278" s="281">
        <v>180</v>
      </c>
      <c r="V278" s="240"/>
      <c r="W278" s="281">
        <v>460</v>
      </c>
      <c r="X278" s="281">
        <v>17200</v>
      </c>
      <c r="Y278" s="281">
        <v>610</v>
      </c>
      <c r="Z278" s="205">
        <v>397.661</v>
      </c>
      <c r="AA278" s="205">
        <v>316.8</v>
      </c>
      <c r="AB278" s="205">
        <v>33.869999999999997</v>
      </c>
      <c r="AC278" s="285">
        <v>0.98626000000000003</v>
      </c>
      <c r="AD278" s="280" t="s">
        <v>269</v>
      </c>
    </row>
    <row r="279" spans="1:30" ht="15.75" thickBot="1">
      <c r="A279" s="374" t="s">
        <v>39</v>
      </c>
      <c r="B279" s="375"/>
      <c r="C279" s="261">
        <v>45334</v>
      </c>
      <c r="D279" s="374" t="s">
        <v>269</v>
      </c>
      <c r="E279" s="375"/>
      <c r="F279" s="240"/>
      <c r="G279" s="281">
        <v>24</v>
      </c>
      <c r="H279" s="207">
        <v>315</v>
      </c>
      <c r="I279" s="207">
        <v>252</v>
      </c>
      <c r="J279" s="207">
        <v>63</v>
      </c>
      <c r="K279" s="207">
        <v>21.17</v>
      </c>
      <c r="L279" s="206">
        <v>20</v>
      </c>
      <c r="M279" s="281">
        <v>84</v>
      </c>
      <c r="N279" s="374" t="s">
        <v>1558</v>
      </c>
      <c r="O279" s="376"/>
      <c r="P279" s="375"/>
      <c r="Q279" s="206">
        <v>18.2</v>
      </c>
      <c r="R279" s="206">
        <v>52.9</v>
      </c>
      <c r="S279" s="281">
        <v>0</v>
      </c>
      <c r="T279" s="281">
        <v>0</v>
      </c>
      <c r="U279" s="281">
        <v>150</v>
      </c>
      <c r="V279" s="281">
        <v>273</v>
      </c>
      <c r="W279" s="281">
        <v>392</v>
      </c>
      <c r="X279" s="281">
        <v>6400</v>
      </c>
      <c r="Y279" s="281">
        <v>500</v>
      </c>
      <c r="Z279" s="205">
        <v>248.53800000000001</v>
      </c>
      <c r="AA279" s="205">
        <v>63</v>
      </c>
      <c r="AB279" s="205">
        <v>21.17</v>
      </c>
      <c r="AC279" s="285">
        <v>0.98626000000000003</v>
      </c>
      <c r="AD279" s="280" t="s">
        <v>269</v>
      </c>
    </row>
    <row r="280" spans="1:30" ht="15.75" thickBot="1">
      <c r="A280" s="374" t="s">
        <v>41</v>
      </c>
      <c r="B280" s="375"/>
      <c r="C280" s="261">
        <v>45332</v>
      </c>
      <c r="D280" s="374" t="s">
        <v>269</v>
      </c>
      <c r="E280" s="375"/>
      <c r="F280" s="240"/>
      <c r="G280" s="281">
        <v>24</v>
      </c>
      <c r="H280" s="207">
        <v>700</v>
      </c>
      <c r="I280" s="207">
        <v>336</v>
      </c>
      <c r="J280" s="207">
        <v>364</v>
      </c>
      <c r="K280" s="207">
        <v>28.22</v>
      </c>
      <c r="L280" s="206">
        <v>52</v>
      </c>
      <c r="M280" s="281">
        <v>84</v>
      </c>
      <c r="N280" s="374" t="s">
        <v>1191</v>
      </c>
      <c r="O280" s="376"/>
      <c r="P280" s="375"/>
      <c r="Q280" s="206">
        <v>18.3</v>
      </c>
      <c r="R280" s="206">
        <v>60</v>
      </c>
      <c r="S280" s="281">
        <v>0</v>
      </c>
      <c r="T280" s="281">
        <v>0</v>
      </c>
      <c r="U280" s="281">
        <v>130</v>
      </c>
      <c r="V280" s="281">
        <v>421</v>
      </c>
      <c r="W280" s="281">
        <v>460</v>
      </c>
      <c r="X280" s="281">
        <v>17300</v>
      </c>
      <c r="Y280" s="281">
        <v>700</v>
      </c>
      <c r="Z280" s="205">
        <v>331.38400000000001</v>
      </c>
      <c r="AA280" s="205">
        <v>364</v>
      </c>
      <c r="AB280" s="205">
        <v>28.22</v>
      </c>
      <c r="AC280" s="285">
        <v>0.98626000000000003</v>
      </c>
      <c r="AD280" s="280" t="s">
        <v>269</v>
      </c>
    </row>
    <row r="281" spans="1:30" ht="15.75" thickBot="1">
      <c r="A281" s="374" t="s">
        <v>42</v>
      </c>
      <c r="B281" s="375"/>
      <c r="C281" s="261">
        <v>45333</v>
      </c>
      <c r="D281" s="374" t="s">
        <v>269</v>
      </c>
      <c r="E281" s="375"/>
      <c r="F281" s="240"/>
      <c r="G281" s="281">
        <v>24</v>
      </c>
      <c r="H281" s="207">
        <v>1050</v>
      </c>
      <c r="I281" s="207">
        <v>52.5</v>
      </c>
      <c r="J281" s="207">
        <v>997.5</v>
      </c>
      <c r="K281" s="207">
        <v>4.41</v>
      </c>
      <c r="L281" s="206">
        <v>95</v>
      </c>
      <c r="M281" s="281">
        <v>84</v>
      </c>
      <c r="N281" s="374" t="s">
        <v>1100</v>
      </c>
      <c r="O281" s="376"/>
      <c r="P281" s="375"/>
      <c r="Q281" s="206">
        <v>17.7</v>
      </c>
      <c r="R281" s="206">
        <v>62.1</v>
      </c>
      <c r="S281" s="281">
        <v>0</v>
      </c>
      <c r="T281" s="281">
        <v>0</v>
      </c>
      <c r="U281" s="281">
        <v>150</v>
      </c>
      <c r="V281" s="281">
        <v>493</v>
      </c>
      <c r="W281" s="281">
        <v>460</v>
      </c>
      <c r="X281" s="281">
        <v>1250</v>
      </c>
      <c r="Y281" s="281">
        <v>550</v>
      </c>
      <c r="Z281" s="205">
        <v>51.779000000000003</v>
      </c>
      <c r="AA281" s="205">
        <v>997.5</v>
      </c>
      <c r="AB281" s="205">
        <v>4.41</v>
      </c>
      <c r="AC281" s="285">
        <v>0.98626000000000003</v>
      </c>
      <c r="AD281" s="280" t="s">
        <v>269</v>
      </c>
    </row>
    <row r="282" spans="1:30" ht="15.75" thickBot="1">
      <c r="A282" s="374" t="s">
        <v>43</v>
      </c>
      <c r="B282" s="375"/>
      <c r="C282" s="261">
        <v>45327</v>
      </c>
      <c r="D282" s="374" t="s">
        <v>269</v>
      </c>
      <c r="E282" s="375"/>
      <c r="F282" s="240"/>
      <c r="G282" s="281">
        <v>24</v>
      </c>
      <c r="H282" s="207">
        <v>235</v>
      </c>
      <c r="I282" s="207">
        <v>192.7</v>
      </c>
      <c r="J282" s="207">
        <v>42.3</v>
      </c>
      <c r="K282" s="207">
        <v>2.31</v>
      </c>
      <c r="L282" s="206">
        <v>18</v>
      </c>
      <c r="M282" s="281">
        <v>12</v>
      </c>
      <c r="N282" s="374" t="s">
        <v>1069</v>
      </c>
      <c r="O282" s="376"/>
      <c r="P282" s="375"/>
      <c r="Q282" s="206">
        <v>31.9</v>
      </c>
      <c r="R282" s="206">
        <v>57.1</v>
      </c>
      <c r="S282" s="281">
        <v>0</v>
      </c>
      <c r="T282" s="281">
        <v>0</v>
      </c>
      <c r="U282" s="281">
        <v>20</v>
      </c>
      <c r="V282" s="281">
        <v>300</v>
      </c>
      <c r="W282" s="281">
        <v>460</v>
      </c>
      <c r="X282" s="281">
        <v>4250</v>
      </c>
      <c r="Y282" s="281">
        <v>500</v>
      </c>
      <c r="Z282" s="205">
        <v>190.053</v>
      </c>
      <c r="AA282" s="205">
        <v>42.3</v>
      </c>
      <c r="AB282" s="205">
        <v>2.31</v>
      </c>
      <c r="AC282" s="285">
        <v>0.98626000000000003</v>
      </c>
      <c r="AD282" s="280" t="s">
        <v>269</v>
      </c>
    </row>
    <row r="283" spans="1:30" ht="15.75" thickBot="1">
      <c r="A283" s="374" t="s">
        <v>748</v>
      </c>
      <c r="B283" s="375"/>
      <c r="C283" s="261">
        <v>45330</v>
      </c>
      <c r="D283" s="374" t="s">
        <v>269</v>
      </c>
      <c r="E283" s="375"/>
      <c r="F283" s="240"/>
      <c r="G283" s="281">
        <v>24</v>
      </c>
      <c r="H283" s="207">
        <v>100</v>
      </c>
      <c r="I283" s="207">
        <v>62</v>
      </c>
      <c r="J283" s="207">
        <v>38</v>
      </c>
      <c r="K283" s="207">
        <v>5.21</v>
      </c>
      <c r="L283" s="206">
        <v>38</v>
      </c>
      <c r="M283" s="281">
        <v>84</v>
      </c>
      <c r="N283" s="374" t="s">
        <v>1182</v>
      </c>
      <c r="O283" s="376"/>
      <c r="P283" s="375"/>
      <c r="Q283" s="206">
        <v>18.7</v>
      </c>
      <c r="R283" s="206">
        <v>54</v>
      </c>
      <c r="S283" s="281">
        <v>0</v>
      </c>
      <c r="T283" s="281">
        <v>0</v>
      </c>
      <c r="U283" s="281">
        <v>40</v>
      </c>
      <c r="V283" s="281">
        <v>0</v>
      </c>
      <c r="W283" s="281">
        <v>480</v>
      </c>
      <c r="X283" s="281">
        <v>9850</v>
      </c>
      <c r="Y283" s="281">
        <v>275</v>
      </c>
      <c r="Z283" s="205">
        <v>61.148000000000003</v>
      </c>
      <c r="AA283" s="205">
        <v>38</v>
      </c>
      <c r="AB283" s="205">
        <v>5.21</v>
      </c>
      <c r="AC283" s="285">
        <v>0.98626000000000003</v>
      </c>
      <c r="AD283" s="280" t="s">
        <v>269</v>
      </c>
    </row>
    <row r="284" spans="1:30" ht="15.75" thickBot="1">
      <c r="A284" s="374" t="s">
        <v>46</v>
      </c>
      <c r="B284" s="375"/>
      <c r="C284" s="261">
        <v>45327</v>
      </c>
      <c r="D284" s="374" t="s">
        <v>269</v>
      </c>
      <c r="E284" s="375"/>
      <c r="F284" s="240"/>
      <c r="G284" s="281">
        <v>24</v>
      </c>
      <c r="H284" s="207">
        <v>955</v>
      </c>
      <c r="I284" s="207">
        <v>171.9</v>
      </c>
      <c r="J284" s="207">
        <v>783.1</v>
      </c>
      <c r="K284" s="207">
        <v>14.44</v>
      </c>
      <c r="L284" s="206">
        <v>82</v>
      </c>
      <c r="M284" s="281">
        <v>84</v>
      </c>
      <c r="N284" s="374" t="s">
        <v>1070</v>
      </c>
      <c r="O284" s="376"/>
      <c r="P284" s="375"/>
      <c r="Q284" s="206">
        <v>22.1</v>
      </c>
      <c r="R284" s="206">
        <v>57.1</v>
      </c>
      <c r="S284" s="281">
        <v>0</v>
      </c>
      <c r="T284" s="281">
        <v>0</v>
      </c>
      <c r="U284" s="281">
        <v>30</v>
      </c>
      <c r="V284" s="281">
        <v>277</v>
      </c>
      <c r="W284" s="281">
        <v>460</v>
      </c>
      <c r="X284" s="281">
        <v>28050</v>
      </c>
      <c r="Y284" s="281">
        <v>1500</v>
      </c>
      <c r="Z284" s="205">
        <v>169.53899999999999</v>
      </c>
      <c r="AA284" s="205">
        <v>783.1</v>
      </c>
      <c r="AB284" s="205">
        <v>14.44</v>
      </c>
      <c r="AC284" s="285">
        <v>0.98626000000000003</v>
      </c>
      <c r="AD284" s="280" t="s">
        <v>269</v>
      </c>
    </row>
    <row r="285" spans="1:30" ht="15.75" thickBot="1">
      <c r="A285" s="374" t="s">
        <v>47</v>
      </c>
      <c r="B285" s="375"/>
      <c r="C285" s="261">
        <v>45329</v>
      </c>
      <c r="D285" s="374" t="s">
        <v>269</v>
      </c>
      <c r="E285" s="375"/>
      <c r="F285" s="240"/>
      <c r="G285" s="281">
        <v>24</v>
      </c>
      <c r="H285" s="207">
        <v>405</v>
      </c>
      <c r="I285" s="207">
        <v>162</v>
      </c>
      <c r="J285" s="207">
        <v>243</v>
      </c>
      <c r="K285" s="207">
        <v>1.94</v>
      </c>
      <c r="L285" s="206">
        <v>60</v>
      </c>
      <c r="M285" s="281">
        <v>12</v>
      </c>
      <c r="N285" s="374" t="s">
        <v>1185</v>
      </c>
      <c r="O285" s="376"/>
      <c r="P285" s="375"/>
      <c r="Q285" s="206">
        <v>18.8</v>
      </c>
      <c r="R285" s="206">
        <v>58</v>
      </c>
      <c r="S285" s="281">
        <v>0</v>
      </c>
      <c r="T285" s="281">
        <v>0</v>
      </c>
      <c r="U285" s="281">
        <v>20</v>
      </c>
      <c r="V285" s="281">
        <v>252</v>
      </c>
      <c r="W285" s="281">
        <v>470</v>
      </c>
      <c r="X285" s="281">
        <v>35500</v>
      </c>
      <c r="Y285" s="281">
        <v>250</v>
      </c>
      <c r="Z285" s="205">
        <v>159.774</v>
      </c>
      <c r="AA285" s="205">
        <v>243</v>
      </c>
      <c r="AB285" s="205">
        <v>1.94</v>
      </c>
      <c r="AC285" s="285">
        <v>0.98626000000000003</v>
      </c>
      <c r="AD285" s="280" t="s">
        <v>269</v>
      </c>
    </row>
    <row r="286" spans="1:30" ht="15.75" thickBot="1">
      <c r="A286" s="374" t="s">
        <v>48</v>
      </c>
      <c r="B286" s="375"/>
      <c r="C286" s="261">
        <v>45305</v>
      </c>
      <c r="D286" s="374" t="s">
        <v>269</v>
      </c>
      <c r="E286" s="375"/>
      <c r="F286" s="240"/>
      <c r="G286" s="281">
        <v>24</v>
      </c>
      <c r="H286" s="207">
        <v>965</v>
      </c>
      <c r="I286" s="207">
        <v>115.8</v>
      </c>
      <c r="J286" s="207">
        <v>849.2</v>
      </c>
      <c r="K286" s="207">
        <v>9.73</v>
      </c>
      <c r="L286" s="206">
        <v>88</v>
      </c>
      <c r="M286" s="281">
        <v>84</v>
      </c>
      <c r="N286" s="374" t="s">
        <v>1106</v>
      </c>
      <c r="O286" s="376"/>
      <c r="P286" s="375"/>
      <c r="Q286" s="206">
        <v>18</v>
      </c>
      <c r="R286" s="206">
        <v>59.1</v>
      </c>
      <c r="S286" s="281">
        <v>0</v>
      </c>
      <c r="T286" s="281">
        <v>0</v>
      </c>
      <c r="U286" s="281">
        <v>80</v>
      </c>
      <c r="V286" s="281">
        <v>873</v>
      </c>
      <c r="W286" s="281">
        <v>480</v>
      </c>
      <c r="X286" s="281">
        <v>1200</v>
      </c>
      <c r="Y286" s="281">
        <v>800</v>
      </c>
      <c r="Z286" s="205">
        <v>114.209</v>
      </c>
      <c r="AA286" s="205">
        <v>849.2</v>
      </c>
      <c r="AB286" s="205">
        <v>9.73</v>
      </c>
      <c r="AC286" s="285">
        <v>0.98626000000000003</v>
      </c>
      <c r="AD286" s="280" t="s">
        <v>269</v>
      </c>
    </row>
    <row r="287" spans="1:30" ht="15.75" thickBot="1">
      <c r="A287" s="374" t="s">
        <v>49</v>
      </c>
      <c r="B287" s="375"/>
      <c r="C287" s="261">
        <v>45305</v>
      </c>
      <c r="D287" s="374" t="s">
        <v>269</v>
      </c>
      <c r="E287" s="375"/>
      <c r="F287" s="240"/>
      <c r="G287" s="281">
        <v>24</v>
      </c>
      <c r="H287" s="207">
        <v>1515</v>
      </c>
      <c r="I287" s="207">
        <v>151.5</v>
      </c>
      <c r="J287" s="207">
        <v>1363.5</v>
      </c>
      <c r="K287" s="207">
        <v>1.36</v>
      </c>
      <c r="L287" s="206">
        <v>90</v>
      </c>
      <c r="M287" s="281">
        <v>9</v>
      </c>
      <c r="N287" s="374" t="s">
        <v>1107</v>
      </c>
      <c r="O287" s="376"/>
      <c r="P287" s="375"/>
      <c r="Q287" s="206">
        <v>31.4</v>
      </c>
      <c r="R287" s="206">
        <v>44.1</v>
      </c>
      <c r="S287" s="281">
        <v>0</v>
      </c>
      <c r="T287" s="281">
        <v>0</v>
      </c>
      <c r="U287" s="281">
        <v>50</v>
      </c>
      <c r="V287" s="281">
        <v>2434</v>
      </c>
      <c r="W287" s="281">
        <v>460</v>
      </c>
      <c r="X287" s="281">
        <v>230</v>
      </c>
      <c r="Y287" s="281">
        <v>1160</v>
      </c>
      <c r="Z287" s="205">
        <v>149.41900000000001</v>
      </c>
      <c r="AA287" s="205">
        <v>1363.5</v>
      </c>
      <c r="AB287" s="205">
        <v>1.36</v>
      </c>
      <c r="AC287" s="285">
        <v>0.98626000000000003</v>
      </c>
      <c r="AD287" s="280" t="s">
        <v>269</v>
      </c>
    </row>
    <row r="288" spans="1:30" ht="15.75" thickBot="1">
      <c r="A288" s="374" t="s">
        <v>50</v>
      </c>
      <c r="B288" s="375"/>
      <c r="C288" s="261">
        <v>45327</v>
      </c>
      <c r="D288" s="374" t="s">
        <v>269</v>
      </c>
      <c r="E288" s="375"/>
      <c r="F288" s="240"/>
      <c r="G288" s="281">
        <v>24</v>
      </c>
      <c r="H288" s="207">
        <v>1180</v>
      </c>
      <c r="I288" s="207">
        <v>94.4</v>
      </c>
      <c r="J288" s="207">
        <v>1085.5999999999999</v>
      </c>
      <c r="K288" s="207">
        <v>7.93</v>
      </c>
      <c r="L288" s="206">
        <v>92</v>
      </c>
      <c r="M288" s="281">
        <v>84</v>
      </c>
      <c r="N288" s="374" t="s">
        <v>1060</v>
      </c>
      <c r="O288" s="376"/>
      <c r="P288" s="375"/>
      <c r="Q288" s="206">
        <v>16.8</v>
      </c>
      <c r="R288" s="206">
        <v>63.6</v>
      </c>
      <c r="S288" s="281">
        <v>0</v>
      </c>
      <c r="T288" s="281">
        <v>0</v>
      </c>
      <c r="U288" s="281">
        <v>100</v>
      </c>
      <c r="V288" s="281">
        <v>525</v>
      </c>
      <c r="W288" s="281">
        <v>480</v>
      </c>
      <c r="X288" s="281">
        <v>960</v>
      </c>
      <c r="Y288" s="281">
        <v>350</v>
      </c>
      <c r="Z288" s="205">
        <v>93.102999999999994</v>
      </c>
      <c r="AA288" s="205">
        <v>1085.5999999999999</v>
      </c>
      <c r="AB288" s="205">
        <v>7.93</v>
      </c>
      <c r="AC288" s="285">
        <v>0.98626000000000003</v>
      </c>
      <c r="AD288" s="280" t="s">
        <v>269</v>
      </c>
    </row>
    <row r="289" spans="1:30" ht="15.75" thickBot="1">
      <c r="A289" s="374" t="s">
        <v>51</v>
      </c>
      <c r="B289" s="375"/>
      <c r="C289" s="261">
        <v>45333</v>
      </c>
      <c r="D289" s="374" t="s">
        <v>269</v>
      </c>
      <c r="E289" s="375"/>
      <c r="F289" s="240"/>
      <c r="G289" s="281">
        <v>24</v>
      </c>
      <c r="H289" s="207">
        <v>253</v>
      </c>
      <c r="I289" s="207">
        <v>101.2</v>
      </c>
      <c r="J289" s="207">
        <v>151.80000000000001</v>
      </c>
      <c r="K289" s="207">
        <v>8.5</v>
      </c>
      <c r="L289" s="206">
        <v>60</v>
      </c>
      <c r="M289" s="281">
        <v>84</v>
      </c>
      <c r="N289" s="374" t="s">
        <v>1061</v>
      </c>
      <c r="O289" s="376"/>
      <c r="P289" s="375"/>
      <c r="Q289" s="206">
        <v>18.600000000000001</v>
      </c>
      <c r="R289" s="206">
        <v>60.1</v>
      </c>
      <c r="S289" s="281">
        <v>0</v>
      </c>
      <c r="T289" s="281">
        <v>0</v>
      </c>
      <c r="U289" s="281">
        <v>40</v>
      </c>
      <c r="V289" s="281">
        <v>261</v>
      </c>
      <c r="W289" s="281">
        <v>500</v>
      </c>
      <c r="X289" s="281">
        <v>34170</v>
      </c>
      <c r="Y289" s="281">
        <v>330</v>
      </c>
      <c r="Z289" s="205">
        <v>99.81</v>
      </c>
      <c r="AA289" s="205">
        <v>151.80000000000001</v>
      </c>
      <c r="AB289" s="205">
        <v>8.5</v>
      </c>
      <c r="AC289" s="285">
        <v>0.98626000000000003</v>
      </c>
      <c r="AD289" s="280" t="s">
        <v>269</v>
      </c>
    </row>
    <row r="290" spans="1:30" ht="15.75" thickBot="1">
      <c r="A290" s="374" t="s">
        <v>52</v>
      </c>
      <c r="B290" s="375"/>
      <c r="C290" s="261">
        <v>45334</v>
      </c>
      <c r="D290" s="374" t="s">
        <v>269</v>
      </c>
      <c r="E290" s="375"/>
      <c r="F290" s="240"/>
      <c r="G290" s="281">
        <v>24</v>
      </c>
      <c r="H290" s="207">
        <v>210</v>
      </c>
      <c r="I290" s="207">
        <v>195.3</v>
      </c>
      <c r="J290" s="207">
        <v>14.7</v>
      </c>
      <c r="K290" s="207">
        <v>16.41</v>
      </c>
      <c r="L290" s="206">
        <v>7</v>
      </c>
      <c r="M290" s="281">
        <v>84</v>
      </c>
      <c r="N290" s="374" t="s">
        <v>1071</v>
      </c>
      <c r="O290" s="376"/>
      <c r="P290" s="375"/>
      <c r="Q290" s="206">
        <v>18.3</v>
      </c>
      <c r="R290" s="206">
        <v>66.099999999999994</v>
      </c>
      <c r="S290" s="281">
        <v>0</v>
      </c>
      <c r="T290" s="281">
        <v>0</v>
      </c>
      <c r="U290" s="281">
        <v>10</v>
      </c>
      <c r="V290" s="281">
        <v>231</v>
      </c>
      <c r="W290" s="281">
        <v>460</v>
      </c>
      <c r="X290" s="281">
        <v>34240</v>
      </c>
      <c r="Y290" s="281">
        <v>300</v>
      </c>
      <c r="Z290" s="205">
        <v>192.61699999999999</v>
      </c>
      <c r="AA290" s="205">
        <v>14.7</v>
      </c>
      <c r="AB290" s="205">
        <v>16.41</v>
      </c>
      <c r="AC290" s="285">
        <v>0.98626000000000003</v>
      </c>
      <c r="AD290" s="280" t="s">
        <v>269</v>
      </c>
    </row>
    <row r="291" spans="1:30" ht="15.75" thickBot="1">
      <c r="A291" s="374" t="s">
        <v>55</v>
      </c>
      <c r="B291" s="375"/>
      <c r="C291" s="261">
        <v>45334</v>
      </c>
      <c r="D291" s="374" t="s">
        <v>269</v>
      </c>
      <c r="E291" s="375"/>
      <c r="F291" s="240"/>
      <c r="G291" s="281">
        <v>24</v>
      </c>
      <c r="H291" s="207">
        <v>565</v>
      </c>
      <c r="I291" s="207">
        <v>113</v>
      </c>
      <c r="J291" s="207">
        <v>452</v>
      </c>
      <c r="K291" s="207">
        <v>9.49</v>
      </c>
      <c r="L291" s="206">
        <v>80</v>
      </c>
      <c r="M291" s="281">
        <v>84</v>
      </c>
      <c r="N291" s="374" t="s">
        <v>1072</v>
      </c>
      <c r="O291" s="376"/>
      <c r="P291" s="375"/>
      <c r="Q291" s="206">
        <v>18.100000000000001</v>
      </c>
      <c r="R291" s="206">
        <v>56</v>
      </c>
      <c r="S291" s="281">
        <v>0</v>
      </c>
      <c r="T291" s="281">
        <v>0</v>
      </c>
      <c r="U291" s="281">
        <v>40</v>
      </c>
      <c r="V291" s="281">
        <v>322</v>
      </c>
      <c r="W291" s="281">
        <v>480</v>
      </c>
      <c r="X291" s="281">
        <v>8400</v>
      </c>
      <c r="Y291" s="281">
        <v>500</v>
      </c>
      <c r="Z291" s="205">
        <v>111.44799999999999</v>
      </c>
      <c r="AA291" s="205">
        <v>452</v>
      </c>
      <c r="AB291" s="205">
        <v>9.49</v>
      </c>
      <c r="AC291" s="285">
        <v>0.98626000000000003</v>
      </c>
      <c r="AD291" s="280" t="s">
        <v>269</v>
      </c>
    </row>
    <row r="292" spans="1:30" ht="15.75" thickBot="1">
      <c r="A292" s="374" t="s">
        <v>63</v>
      </c>
      <c r="B292" s="375"/>
      <c r="C292" s="261">
        <v>45335</v>
      </c>
      <c r="D292" s="374" t="s">
        <v>269</v>
      </c>
      <c r="E292" s="375"/>
      <c r="F292" s="240"/>
      <c r="G292" s="281">
        <v>24</v>
      </c>
      <c r="H292" s="207">
        <v>1284</v>
      </c>
      <c r="I292" s="207">
        <v>975.84</v>
      </c>
      <c r="J292" s="207">
        <v>308.16000000000003</v>
      </c>
      <c r="K292" s="207">
        <v>223.47</v>
      </c>
      <c r="L292" s="206">
        <v>24</v>
      </c>
      <c r="M292" s="281">
        <v>229</v>
      </c>
      <c r="N292" s="374" t="s">
        <v>1207</v>
      </c>
      <c r="O292" s="376"/>
      <c r="P292" s="375"/>
      <c r="Q292" s="206">
        <v>17.899999999999999</v>
      </c>
      <c r="R292" s="206">
        <v>60.1</v>
      </c>
      <c r="S292" s="281">
        <v>0</v>
      </c>
      <c r="T292" s="281">
        <v>0</v>
      </c>
      <c r="U292" s="281">
        <v>150</v>
      </c>
      <c r="V292" s="281">
        <v>765</v>
      </c>
      <c r="W292" s="281">
        <v>460</v>
      </c>
      <c r="X292" s="281">
        <v>2925</v>
      </c>
      <c r="Y292" s="281">
        <v>260</v>
      </c>
      <c r="Z292" s="205">
        <v>962.43399999999997</v>
      </c>
      <c r="AA292" s="205">
        <v>308.16000000000003</v>
      </c>
      <c r="AB292" s="205">
        <v>223.47</v>
      </c>
      <c r="AC292" s="285">
        <v>0.98626000000000003</v>
      </c>
      <c r="AD292" s="280" t="s">
        <v>269</v>
      </c>
    </row>
    <row r="293" spans="1:30" ht="15.75" thickBot="1">
      <c r="A293" s="374" t="s">
        <v>631</v>
      </c>
      <c r="B293" s="375"/>
      <c r="C293" s="261">
        <v>45335</v>
      </c>
      <c r="D293" s="374" t="s">
        <v>269</v>
      </c>
      <c r="E293" s="375"/>
      <c r="F293" s="240"/>
      <c r="G293" s="281">
        <v>24</v>
      </c>
      <c r="H293" s="207">
        <v>428</v>
      </c>
      <c r="I293" s="207">
        <v>325.27999999999997</v>
      </c>
      <c r="J293" s="207">
        <v>102.72</v>
      </c>
      <c r="K293" s="207">
        <v>27.32</v>
      </c>
      <c r="L293" s="206">
        <v>24</v>
      </c>
      <c r="M293" s="281">
        <v>84</v>
      </c>
      <c r="N293" s="374" t="s">
        <v>1238</v>
      </c>
      <c r="O293" s="376"/>
      <c r="P293" s="375"/>
      <c r="Q293" s="206">
        <v>17.899999999999999</v>
      </c>
      <c r="R293" s="206">
        <v>60.1</v>
      </c>
      <c r="S293" s="281">
        <v>0</v>
      </c>
      <c r="T293" s="281">
        <v>0</v>
      </c>
      <c r="U293" s="281">
        <v>150</v>
      </c>
      <c r="V293" s="281">
        <v>765</v>
      </c>
      <c r="W293" s="281">
        <v>460</v>
      </c>
      <c r="X293" s="281">
        <v>2925</v>
      </c>
      <c r="Y293" s="281">
        <v>850</v>
      </c>
      <c r="Z293" s="205">
        <v>320.81099999999998</v>
      </c>
      <c r="AA293" s="205">
        <v>102.72</v>
      </c>
      <c r="AB293" s="205">
        <v>27.32</v>
      </c>
      <c r="AC293" s="285">
        <v>0.98626000000000003</v>
      </c>
      <c r="AD293" s="280" t="s">
        <v>269</v>
      </c>
    </row>
    <row r="294" spans="1:30" ht="15.75" thickBot="1">
      <c r="A294" s="374" t="s">
        <v>64</v>
      </c>
      <c r="B294" s="375"/>
      <c r="C294" s="261">
        <v>45326</v>
      </c>
      <c r="D294" s="374" t="s">
        <v>269</v>
      </c>
      <c r="E294" s="375"/>
      <c r="F294" s="240"/>
      <c r="G294" s="281">
        <v>24</v>
      </c>
      <c r="H294" s="207">
        <v>1200</v>
      </c>
      <c r="I294" s="207">
        <v>576</v>
      </c>
      <c r="J294" s="207">
        <v>624</v>
      </c>
      <c r="K294" s="207">
        <v>131.9</v>
      </c>
      <c r="L294" s="206">
        <v>52</v>
      </c>
      <c r="M294" s="281">
        <v>229</v>
      </c>
      <c r="N294" s="374" t="s">
        <v>1192</v>
      </c>
      <c r="O294" s="376"/>
      <c r="P294" s="375"/>
      <c r="Q294" s="206">
        <v>27.1</v>
      </c>
      <c r="R294" s="206">
        <v>54.7</v>
      </c>
      <c r="S294" s="281">
        <v>0</v>
      </c>
      <c r="T294" s="281">
        <v>0</v>
      </c>
      <c r="U294" s="281">
        <v>150</v>
      </c>
      <c r="V294" s="281">
        <v>862</v>
      </c>
      <c r="W294" s="281">
        <v>385</v>
      </c>
      <c r="X294" s="281">
        <v>33000</v>
      </c>
      <c r="Y294" s="281">
        <v>1300</v>
      </c>
      <c r="Z294" s="205">
        <v>568.08699999999999</v>
      </c>
      <c r="AA294" s="205">
        <v>624</v>
      </c>
      <c r="AB294" s="205">
        <v>131.9</v>
      </c>
      <c r="AC294" s="285">
        <v>0.98626000000000003</v>
      </c>
      <c r="AD294" s="280" t="s">
        <v>269</v>
      </c>
    </row>
    <row r="295" spans="1:30" ht="15.75" thickBot="1">
      <c r="A295" s="374" t="s">
        <v>1559</v>
      </c>
      <c r="B295" s="375"/>
      <c r="C295" s="261">
        <v>45335</v>
      </c>
      <c r="D295" s="374" t="s">
        <v>269</v>
      </c>
      <c r="E295" s="375"/>
      <c r="F295" s="240"/>
      <c r="G295" s="281">
        <v>24</v>
      </c>
      <c r="H295" s="207">
        <v>586</v>
      </c>
      <c r="I295" s="207">
        <v>269.56</v>
      </c>
      <c r="J295" s="207">
        <v>316.44</v>
      </c>
      <c r="K295" s="207">
        <v>61.73</v>
      </c>
      <c r="L295" s="206">
        <v>54</v>
      </c>
      <c r="M295" s="281">
        <v>229</v>
      </c>
      <c r="N295" s="374" t="s">
        <v>1560</v>
      </c>
      <c r="O295" s="376"/>
      <c r="P295" s="375"/>
      <c r="Q295" s="240"/>
      <c r="R295" s="206">
        <v>56.9</v>
      </c>
      <c r="S295" s="281">
        <v>0</v>
      </c>
      <c r="T295" s="281">
        <v>0</v>
      </c>
      <c r="U295" s="281">
        <v>130</v>
      </c>
      <c r="V295" s="281">
        <v>673</v>
      </c>
      <c r="W295" s="281">
        <v>411</v>
      </c>
      <c r="X295" s="281">
        <v>6250</v>
      </c>
      <c r="Y295" s="240"/>
      <c r="Z295" s="205">
        <v>265.85700000000003</v>
      </c>
      <c r="AA295" s="205">
        <v>316.44</v>
      </c>
      <c r="AB295" s="205">
        <v>61.73</v>
      </c>
      <c r="AC295" s="285">
        <v>0.98626000000000003</v>
      </c>
      <c r="AD295" s="280" t="s">
        <v>269</v>
      </c>
    </row>
    <row r="296" spans="1:30" ht="15.75" thickBot="1">
      <c r="A296" s="374" t="s">
        <v>706</v>
      </c>
      <c r="B296" s="375"/>
      <c r="C296" s="261">
        <v>45335</v>
      </c>
      <c r="D296" s="374" t="s">
        <v>269</v>
      </c>
      <c r="E296" s="375"/>
      <c r="F296" s="240"/>
      <c r="G296" s="281">
        <v>24</v>
      </c>
      <c r="H296" s="207">
        <v>586</v>
      </c>
      <c r="I296" s="207">
        <v>269.56</v>
      </c>
      <c r="J296" s="207">
        <v>316.44</v>
      </c>
      <c r="K296" s="207">
        <v>22.64</v>
      </c>
      <c r="L296" s="206">
        <v>54</v>
      </c>
      <c r="M296" s="281">
        <v>84</v>
      </c>
      <c r="N296" s="374" t="s">
        <v>1560</v>
      </c>
      <c r="O296" s="376"/>
      <c r="P296" s="375"/>
      <c r="Q296" s="206">
        <v>17.100000000000001</v>
      </c>
      <c r="R296" s="206">
        <v>56.9</v>
      </c>
      <c r="S296" s="281">
        <v>0</v>
      </c>
      <c r="T296" s="281">
        <v>0</v>
      </c>
      <c r="U296" s="281">
        <v>130</v>
      </c>
      <c r="V296" s="281">
        <v>673</v>
      </c>
      <c r="W296" s="281">
        <v>411</v>
      </c>
      <c r="X296" s="281">
        <v>6250</v>
      </c>
      <c r="Y296" s="281">
        <v>750</v>
      </c>
      <c r="Z296" s="205">
        <v>265.85700000000003</v>
      </c>
      <c r="AA296" s="205">
        <v>316.44</v>
      </c>
      <c r="AB296" s="205">
        <v>22.64</v>
      </c>
      <c r="AC296" s="285">
        <v>0.98626000000000003</v>
      </c>
      <c r="AD296" s="280" t="s">
        <v>269</v>
      </c>
    </row>
    <row r="297" spans="1:30" ht="15.75" thickBot="1">
      <c r="A297" s="374" t="s">
        <v>981</v>
      </c>
      <c r="B297" s="375"/>
      <c r="C297" s="261">
        <v>45328</v>
      </c>
      <c r="D297" s="374" t="s">
        <v>269</v>
      </c>
      <c r="E297" s="375"/>
      <c r="F297" s="240"/>
      <c r="G297" s="281">
        <v>24</v>
      </c>
      <c r="H297" s="207">
        <v>494</v>
      </c>
      <c r="I297" s="207">
        <v>217.36</v>
      </c>
      <c r="J297" s="207">
        <v>276.64</v>
      </c>
      <c r="K297" s="207">
        <v>18.260000000000002</v>
      </c>
      <c r="L297" s="206">
        <v>56</v>
      </c>
      <c r="M297" s="281">
        <v>84</v>
      </c>
      <c r="N297" s="374" t="s">
        <v>1239</v>
      </c>
      <c r="O297" s="376"/>
      <c r="P297" s="375"/>
      <c r="Q297" s="206">
        <v>19</v>
      </c>
      <c r="R297" s="206">
        <v>57</v>
      </c>
      <c r="S297" s="281">
        <v>0</v>
      </c>
      <c r="T297" s="281">
        <v>0</v>
      </c>
      <c r="U297" s="281">
        <v>150</v>
      </c>
      <c r="V297" s="281">
        <v>453</v>
      </c>
      <c r="W297" s="281">
        <v>380</v>
      </c>
      <c r="X297" s="281">
        <v>7675</v>
      </c>
      <c r="Y297" s="281">
        <v>400</v>
      </c>
      <c r="Z297" s="205">
        <v>214.374</v>
      </c>
      <c r="AA297" s="205">
        <v>276.64</v>
      </c>
      <c r="AB297" s="205">
        <v>18.260000000000002</v>
      </c>
      <c r="AC297" s="285">
        <v>0.98626000000000003</v>
      </c>
      <c r="AD297" s="280" t="s">
        <v>269</v>
      </c>
    </row>
    <row r="298" spans="1:30" ht="15.75" thickBot="1">
      <c r="A298" s="374" t="s">
        <v>68</v>
      </c>
      <c r="B298" s="375"/>
      <c r="C298" s="261">
        <v>45327</v>
      </c>
      <c r="D298" s="374" t="s">
        <v>269</v>
      </c>
      <c r="E298" s="375"/>
      <c r="F298" s="240"/>
      <c r="G298" s="281">
        <v>24</v>
      </c>
      <c r="H298" s="207">
        <v>876</v>
      </c>
      <c r="I298" s="207">
        <v>350.4</v>
      </c>
      <c r="J298" s="207">
        <v>525.6</v>
      </c>
      <c r="K298" s="207">
        <v>29.43</v>
      </c>
      <c r="L298" s="206">
        <v>60</v>
      </c>
      <c r="M298" s="281">
        <v>84</v>
      </c>
      <c r="N298" s="374" t="s">
        <v>1253</v>
      </c>
      <c r="O298" s="376"/>
      <c r="P298" s="375"/>
      <c r="Q298" s="206">
        <v>17.899999999999999</v>
      </c>
      <c r="R298" s="206">
        <v>62.1</v>
      </c>
      <c r="S298" s="281">
        <v>0</v>
      </c>
      <c r="T298" s="281">
        <v>0</v>
      </c>
      <c r="U298" s="281">
        <v>120</v>
      </c>
      <c r="V298" s="281">
        <v>885</v>
      </c>
      <c r="W298" s="281">
        <v>460</v>
      </c>
      <c r="X298" s="281">
        <v>3150</v>
      </c>
      <c r="Y298" s="281">
        <v>750</v>
      </c>
      <c r="Z298" s="205">
        <v>345.58600000000001</v>
      </c>
      <c r="AA298" s="205">
        <v>525.6</v>
      </c>
      <c r="AB298" s="205">
        <v>29.43</v>
      </c>
      <c r="AC298" s="285">
        <v>0.98626000000000003</v>
      </c>
      <c r="AD298" s="280" t="s">
        <v>269</v>
      </c>
    </row>
    <row r="299" spans="1:30" ht="15.75" thickBot="1">
      <c r="A299" s="374" t="s">
        <v>632</v>
      </c>
      <c r="B299" s="375"/>
      <c r="C299" s="261">
        <v>45328</v>
      </c>
      <c r="D299" s="374" t="s">
        <v>269</v>
      </c>
      <c r="E299" s="375"/>
      <c r="F299" s="240"/>
      <c r="G299" s="281">
        <v>24</v>
      </c>
      <c r="H299" s="207">
        <v>703</v>
      </c>
      <c r="I299" s="207">
        <v>140.6</v>
      </c>
      <c r="J299" s="207">
        <v>562.4</v>
      </c>
      <c r="K299" s="207">
        <v>1.69</v>
      </c>
      <c r="L299" s="206">
        <v>80</v>
      </c>
      <c r="M299" s="281">
        <v>12</v>
      </c>
      <c r="N299" s="374" t="s">
        <v>1240</v>
      </c>
      <c r="O299" s="376"/>
      <c r="P299" s="375"/>
      <c r="Q299" s="206">
        <v>31.5</v>
      </c>
      <c r="R299" s="206">
        <v>65</v>
      </c>
      <c r="S299" s="281">
        <v>0</v>
      </c>
      <c r="T299" s="281">
        <v>0</v>
      </c>
      <c r="U299" s="281">
        <v>100</v>
      </c>
      <c r="V299" s="281">
        <v>408</v>
      </c>
      <c r="W299" s="281">
        <v>480</v>
      </c>
      <c r="X299" s="281">
        <v>550</v>
      </c>
      <c r="Y299" s="281">
        <v>2100</v>
      </c>
      <c r="Z299" s="205">
        <v>138.66800000000001</v>
      </c>
      <c r="AA299" s="205">
        <v>562.4</v>
      </c>
      <c r="AB299" s="205">
        <v>1.69</v>
      </c>
      <c r="AC299" s="285">
        <v>0.98626000000000003</v>
      </c>
      <c r="AD299" s="280" t="s">
        <v>269</v>
      </c>
    </row>
    <row r="300" spans="1:30" ht="15.75" thickBot="1">
      <c r="A300" s="374" t="s">
        <v>71</v>
      </c>
      <c r="B300" s="375"/>
      <c r="C300" s="261">
        <v>45334</v>
      </c>
      <c r="D300" s="374" t="s">
        <v>269</v>
      </c>
      <c r="E300" s="375"/>
      <c r="F300" s="240"/>
      <c r="G300" s="281">
        <v>24</v>
      </c>
      <c r="H300" s="207">
        <v>935</v>
      </c>
      <c r="I300" s="207">
        <v>205.7</v>
      </c>
      <c r="J300" s="207">
        <v>729.3</v>
      </c>
      <c r="K300" s="207">
        <v>17.28</v>
      </c>
      <c r="L300" s="206">
        <v>78</v>
      </c>
      <c r="M300" s="281">
        <v>84</v>
      </c>
      <c r="N300" s="374" t="s">
        <v>1197</v>
      </c>
      <c r="O300" s="376"/>
      <c r="P300" s="375"/>
      <c r="Q300" s="206">
        <v>18.5</v>
      </c>
      <c r="R300" s="206">
        <v>72.3</v>
      </c>
      <c r="S300" s="281">
        <v>0</v>
      </c>
      <c r="T300" s="281">
        <v>0</v>
      </c>
      <c r="U300" s="281">
        <v>300</v>
      </c>
      <c r="V300" s="281">
        <v>571</v>
      </c>
      <c r="W300" s="281">
        <v>467</v>
      </c>
      <c r="X300" s="281">
        <v>1210</v>
      </c>
      <c r="Y300" s="281">
        <v>700</v>
      </c>
      <c r="Z300" s="205">
        <v>202.874</v>
      </c>
      <c r="AA300" s="205">
        <v>729.3</v>
      </c>
      <c r="AB300" s="205">
        <v>17.28</v>
      </c>
      <c r="AC300" s="285">
        <v>0.98626000000000003</v>
      </c>
      <c r="AD300" s="280" t="s">
        <v>269</v>
      </c>
    </row>
    <row r="301" spans="1:30" ht="15.75" thickBot="1">
      <c r="A301" s="374" t="s">
        <v>72</v>
      </c>
      <c r="B301" s="375"/>
      <c r="C301" s="261">
        <v>45335</v>
      </c>
      <c r="D301" s="374" t="s">
        <v>269</v>
      </c>
      <c r="E301" s="375"/>
      <c r="F301" s="240"/>
      <c r="G301" s="281">
        <v>24</v>
      </c>
      <c r="H301" s="207">
        <v>727</v>
      </c>
      <c r="I301" s="207">
        <v>116.32</v>
      </c>
      <c r="J301" s="207">
        <v>610.67999999999995</v>
      </c>
      <c r="K301" s="207">
        <v>9.77</v>
      </c>
      <c r="L301" s="206">
        <v>84</v>
      </c>
      <c r="M301" s="281">
        <v>84</v>
      </c>
      <c r="N301" s="374" t="s">
        <v>1108</v>
      </c>
      <c r="O301" s="376"/>
      <c r="P301" s="375"/>
      <c r="Q301" s="206">
        <v>17.7</v>
      </c>
      <c r="R301" s="206">
        <v>58.2</v>
      </c>
      <c r="S301" s="281">
        <v>0</v>
      </c>
      <c r="T301" s="281">
        <v>0</v>
      </c>
      <c r="U301" s="281">
        <v>300</v>
      </c>
      <c r="V301" s="281">
        <v>681</v>
      </c>
      <c r="W301" s="281">
        <v>460</v>
      </c>
      <c r="X301" s="281">
        <v>1670</v>
      </c>
      <c r="Y301" s="281">
        <v>360</v>
      </c>
      <c r="Z301" s="205">
        <v>114.72199999999999</v>
      </c>
      <c r="AA301" s="205">
        <v>610.67999999999995</v>
      </c>
      <c r="AB301" s="205">
        <v>9.77</v>
      </c>
      <c r="AC301" s="285">
        <v>0.98626000000000003</v>
      </c>
      <c r="AD301" s="280" t="s">
        <v>269</v>
      </c>
    </row>
    <row r="302" spans="1:30" ht="15.75" thickBot="1">
      <c r="A302" s="374" t="s">
        <v>74</v>
      </c>
      <c r="B302" s="375"/>
      <c r="C302" s="261">
        <v>45311</v>
      </c>
      <c r="D302" s="374" t="s">
        <v>269</v>
      </c>
      <c r="E302" s="375"/>
      <c r="F302" s="240"/>
      <c r="G302" s="281">
        <v>24</v>
      </c>
      <c r="H302" s="207">
        <v>820</v>
      </c>
      <c r="I302" s="207">
        <v>574</v>
      </c>
      <c r="J302" s="207">
        <v>246</v>
      </c>
      <c r="K302" s="207">
        <v>48.22</v>
      </c>
      <c r="L302" s="206">
        <v>30</v>
      </c>
      <c r="M302" s="281">
        <v>84</v>
      </c>
      <c r="N302" s="374" t="s">
        <v>1198</v>
      </c>
      <c r="O302" s="376"/>
      <c r="P302" s="375"/>
      <c r="Q302" s="206">
        <v>18.7</v>
      </c>
      <c r="R302" s="206">
        <v>57.5</v>
      </c>
      <c r="S302" s="281">
        <v>0</v>
      </c>
      <c r="T302" s="281">
        <v>0</v>
      </c>
      <c r="U302" s="281">
        <v>250</v>
      </c>
      <c r="V302" s="281">
        <v>408</v>
      </c>
      <c r="W302" s="281">
        <v>460</v>
      </c>
      <c r="X302" s="281">
        <v>8950</v>
      </c>
      <c r="Y302" s="281">
        <v>1300</v>
      </c>
      <c r="Z302" s="205">
        <v>566.11500000000001</v>
      </c>
      <c r="AA302" s="205">
        <v>246</v>
      </c>
      <c r="AB302" s="205">
        <v>48.22</v>
      </c>
      <c r="AC302" s="285">
        <v>0.98626000000000003</v>
      </c>
      <c r="AD302" s="280" t="s">
        <v>269</v>
      </c>
    </row>
    <row r="303" spans="1:30" ht="15.75" thickBot="1">
      <c r="A303" s="374" t="s">
        <v>674</v>
      </c>
      <c r="B303" s="375"/>
      <c r="C303" s="261">
        <v>45305</v>
      </c>
      <c r="D303" s="374" t="s">
        <v>269</v>
      </c>
      <c r="E303" s="375"/>
      <c r="F303" s="240"/>
      <c r="G303" s="281">
        <v>24</v>
      </c>
      <c r="H303" s="207">
        <v>87</v>
      </c>
      <c r="I303" s="207">
        <v>81.78</v>
      </c>
      <c r="J303" s="207">
        <v>5.22</v>
      </c>
      <c r="K303" s="207">
        <v>6.87</v>
      </c>
      <c r="L303" s="206">
        <v>6</v>
      </c>
      <c r="M303" s="281">
        <v>84</v>
      </c>
      <c r="N303" s="374" t="s">
        <v>1101</v>
      </c>
      <c r="O303" s="376"/>
      <c r="P303" s="375"/>
      <c r="Q303" s="206">
        <v>18</v>
      </c>
      <c r="R303" s="206">
        <v>47.6</v>
      </c>
      <c r="S303" s="281">
        <v>0</v>
      </c>
      <c r="T303" s="281">
        <v>0</v>
      </c>
      <c r="U303" s="281">
        <v>220</v>
      </c>
      <c r="V303" s="281">
        <v>236</v>
      </c>
      <c r="W303" s="281">
        <v>460</v>
      </c>
      <c r="X303" s="281">
        <v>17800</v>
      </c>
      <c r="Y303" s="281">
        <v>120</v>
      </c>
      <c r="Z303" s="205">
        <v>80.656999999999996</v>
      </c>
      <c r="AA303" s="205">
        <v>5.22</v>
      </c>
      <c r="AB303" s="205">
        <v>6.87</v>
      </c>
      <c r="AC303" s="285">
        <v>0.98626000000000003</v>
      </c>
      <c r="AD303" s="280" t="s">
        <v>269</v>
      </c>
    </row>
    <row r="304" spans="1:30" ht="15.75" thickBot="1">
      <c r="A304" s="374" t="s">
        <v>634</v>
      </c>
      <c r="B304" s="375"/>
      <c r="C304" s="261">
        <v>45311</v>
      </c>
      <c r="D304" s="374" t="s">
        <v>269</v>
      </c>
      <c r="E304" s="375"/>
      <c r="F304" s="240"/>
      <c r="G304" s="281">
        <v>24</v>
      </c>
      <c r="H304" s="207">
        <v>1800</v>
      </c>
      <c r="I304" s="207">
        <v>522</v>
      </c>
      <c r="J304" s="207">
        <v>1278</v>
      </c>
      <c r="K304" s="207">
        <v>47.04</v>
      </c>
      <c r="L304" s="206">
        <v>71</v>
      </c>
      <c r="M304" s="281">
        <v>90</v>
      </c>
      <c r="N304" s="374" t="s">
        <v>1241</v>
      </c>
      <c r="O304" s="376"/>
      <c r="P304" s="375"/>
      <c r="Q304" s="206">
        <v>17.8</v>
      </c>
      <c r="R304" s="206">
        <v>53</v>
      </c>
      <c r="S304" s="281">
        <v>0</v>
      </c>
      <c r="T304" s="281">
        <v>0</v>
      </c>
      <c r="U304" s="281">
        <v>300</v>
      </c>
      <c r="V304" s="281">
        <v>416</v>
      </c>
      <c r="W304" s="281">
        <v>416</v>
      </c>
      <c r="X304" s="281">
        <v>13650</v>
      </c>
      <c r="Y304" s="281">
        <v>2300</v>
      </c>
      <c r="Z304" s="205">
        <v>514.82899999999995</v>
      </c>
      <c r="AA304" s="205">
        <v>1278</v>
      </c>
      <c r="AB304" s="205">
        <v>47.04</v>
      </c>
      <c r="AC304" s="285">
        <v>0.98626000000000003</v>
      </c>
      <c r="AD304" s="280" t="s">
        <v>269</v>
      </c>
    </row>
    <row r="305" spans="1:30" ht="15.75" thickBot="1">
      <c r="A305" s="374" t="s">
        <v>734</v>
      </c>
      <c r="B305" s="375"/>
      <c r="C305" s="261">
        <v>45305</v>
      </c>
      <c r="D305" s="374" t="s">
        <v>269</v>
      </c>
      <c r="E305" s="375"/>
      <c r="F305" s="240"/>
      <c r="G305" s="281">
        <v>24</v>
      </c>
      <c r="H305" s="207">
        <v>715</v>
      </c>
      <c r="I305" s="207">
        <v>286</v>
      </c>
      <c r="J305" s="207">
        <v>429</v>
      </c>
      <c r="K305" s="207">
        <v>24.02</v>
      </c>
      <c r="L305" s="206">
        <v>60</v>
      </c>
      <c r="M305" s="281">
        <v>84</v>
      </c>
      <c r="N305" s="374" t="s">
        <v>1109</v>
      </c>
      <c r="O305" s="376"/>
      <c r="P305" s="375"/>
      <c r="Q305" s="206">
        <v>18</v>
      </c>
      <c r="R305" s="206">
        <v>59</v>
      </c>
      <c r="S305" s="281">
        <v>0</v>
      </c>
      <c r="T305" s="281">
        <v>0</v>
      </c>
      <c r="U305" s="281">
        <v>230</v>
      </c>
      <c r="V305" s="281">
        <v>473</v>
      </c>
      <c r="W305" s="281">
        <v>460</v>
      </c>
      <c r="X305" s="281">
        <v>14600</v>
      </c>
      <c r="Y305" s="281">
        <v>1100</v>
      </c>
      <c r="Z305" s="205">
        <v>282.07100000000003</v>
      </c>
      <c r="AA305" s="205">
        <v>429</v>
      </c>
      <c r="AB305" s="205">
        <v>24.02</v>
      </c>
      <c r="AC305" s="285">
        <v>0.98626000000000003</v>
      </c>
      <c r="AD305" s="280" t="s">
        <v>269</v>
      </c>
    </row>
    <row r="306" spans="1:30" ht="15.75" thickBot="1">
      <c r="A306" s="374" t="s">
        <v>78</v>
      </c>
      <c r="B306" s="375"/>
      <c r="C306" s="261">
        <v>45305</v>
      </c>
      <c r="D306" s="374" t="s">
        <v>269</v>
      </c>
      <c r="E306" s="375"/>
      <c r="F306" s="240"/>
      <c r="G306" s="281">
        <v>24</v>
      </c>
      <c r="H306" s="207">
        <v>1620</v>
      </c>
      <c r="I306" s="207">
        <v>97.2</v>
      </c>
      <c r="J306" s="207">
        <v>1522.8</v>
      </c>
      <c r="K306" s="207">
        <v>1.17</v>
      </c>
      <c r="L306" s="206">
        <v>94</v>
      </c>
      <c r="M306" s="281">
        <v>12</v>
      </c>
      <c r="N306" s="374" t="s">
        <v>1062</v>
      </c>
      <c r="O306" s="376"/>
      <c r="P306" s="375"/>
      <c r="Q306" s="206">
        <v>31.3</v>
      </c>
      <c r="R306" s="206">
        <v>62</v>
      </c>
      <c r="S306" s="281">
        <v>0</v>
      </c>
      <c r="T306" s="281">
        <v>0</v>
      </c>
      <c r="U306" s="281">
        <v>250</v>
      </c>
      <c r="V306" s="281">
        <v>1133</v>
      </c>
      <c r="W306" s="281">
        <v>470</v>
      </c>
      <c r="X306" s="281">
        <v>760</v>
      </c>
      <c r="Y306" s="281">
        <v>1250</v>
      </c>
      <c r="Z306" s="205">
        <v>95.864999999999995</v>
      </c>
      <c r="AA306" s="205">
        <v>1522.8</v>
      </c>
      <c r="AB306" s="205">
        <v>1.17</v>
      </c>
      <c r="AC306" s="285">
        <v>0.98626000000000003</v>
      </c>
      <c r="AD306" s="280" t="s">
        <v>269</v>
      </c>
    </row>
    <row r="307" spans="1:30" ht="15.75" thickBot="1">
      <c r="A307" s="374" t="s">
        <v>79</v>
      </c>
      <c r="B307" s="375"/>
      <c r="C307" s="261">
        <v>45315</v>
      </c>
      <c r="D307" s="374" t="s">
        <v>269</v>
      </c>
      <c r="E307" s="375"/>
      <c r="F307" s="240"/>
      <c r="G307" s="281">
        <v>24</v>
      </c>
      <c r="H307" s="207">
        <v>150</v>
      </c>
      <c r="I307" s="207">
        <v>90</v>
      </c>
      <c r="J307" s="207">
        <v>60</v>
      </c>
      <c r="K307" s="207">
        <v>1.44</v>
      </c>
      <c r="L307" s="206">
        <v>40</v>
      </c>
      <c r="M307" s="281">
        <v>16</v>
      </c>
      <c r="N307" s="374" t="s">
        <v>1063</v>
      </c>
      <c r="O307" s="376"/>
      <c r="P307" s="375"/>
      <c r="Q307" s="206">
        <v>32</v>
      </c>
      <c r="R307" s="206">
        <v>59</v>
      </c>
      <c r="S307" s="281">
        <v>0</v>
      </c>
      <c r="T307" s="281">
        <v>0</v>
      </c>
      <c r="U307" s="281">
        <v>300</v>
      </c>
      <c r="V307" s="281">
        <v>249</v>
      </c>
      <c r="W307" s="281">
        <v>460</v>
      </c>
      <c r="X307" s="281">
        <v>1720</v>
      </c>
      <c r="Y307" s="281">
        <v>1150</v>
      </c>
      <c r="Z307" s="205">
        <v>88.763999999999996</v>
      </c>
      <c r="AA307" s="205">
        <v>60</v>
      </c>
      <c r="AB307" s="205">
        <v>1.44</v>
      </c>
      <c r="AC307" s="285">
        <v>0.98626000000000003</v>
      </c>
      <c r="AD307" s="280" t="s">
        <v>269</v>
      </c>
    </row>
    <row r="308" spans="1:30" ht="15.75" thickBot="1">
      <c r="A308" s="374" t="s">
        <v>759</v>
      </c>
      <c r="B308" s="375"/>
      <c r="C308" s="261">
        <v>45315</v>
      </c>
      <c r="D308" s="374" t="s">
        <v>269</v>
      </c>
      <c r="E308" s="375"/>
      <c r="F308" s="240"/>
      <c r="G308" s="281">
        <v>24</v>
      </c>
      <c r="H308" s="207">
        <v>336</v>
      </c>
      <c r="I308" s="207">
        <v>295.68</v>
      </c>
      <c r="J308" s="207">
        <v>40.32</v>
      </c>
      <c r="K308" s="207">
        <v>67.709999999999994</v>
      </c>
      <c r="L308" s="206">
        <v>12</v>
      </c>
      <c r="M308" s="281">
        <v>229</v>
      </c>
      <c r="N308" s="374" t="s">
        <v>1073</v>
      </c>
      <c r="O308" s="376"/>
      <c r="P308" s="375"/>
      <c r="Q308" s="206">
        <v>27.1</v>
      </c>
      <c r="R308" s="206">
        <v>50.1</v>
      </c>
      <c r="S308" s="281">
        <v>0</v>
      </c>
      <c r="T308" s="281">
        <v>0</v>
      </c>
      <c r="U308" s="281">
        <v>300</v>
      </c>
      <c r="V308" s="281">
        <v>303</v>
      </c>
      <c r="W308" s="281">
        <v>460</v>
      </c>
      <c r="X308" s="281">
        <v>31800</v>
      </c>
      <c r="Y308" s="281">
        <v>567</v>
      </c>
      <c r="Z308" s="205">
        <v>291.61799999999999</v>
      </c>
      <c r="AA308" s="205">
        <v>40.32</v>
      </c>
      <c r="AB308" s="205">
        <v>67.709999999999994</v>
      </c>
      <c r="AC308" s="285">
        <v>0.98626000000000003</v>
      </c>
      <c r="AD308" s="280" t="s">
        <v>269</v>
      </c>
    </row>
    <row r="309" spans="1:30" ht="15.75" thickBot="1">
      <c r="A309" s="374" t="s">
        <v>760</v>
      </c>
      <c r="B309" s="375"/>
      <c r="C309" s="261">
        <v>45315</v>
      </c>
      <c r="D309" s="374" t="s">
        <v>269</v>
      </c>
      <c r="E309" s="375"/>
      <c r="F309" s="240"/>
      <c r="G309" s="281">
        <v>24</v>
      </c>
      <c r="H309" s="207">
        <v>79</v>
      </c>
      <c r="I309" s="207">
        <v>69.52</v>
      </c>
      <c r="J309" s="207">
        <v>9.48</v>
      </c>
      <c r="K309" s="207">
        <v>5.84</v>
      </c>
      <c r="L309" s="206">
        <v>12</v>
      </c>
      <c r="M309" s="281">
        <v>84</v>
      </c>
      <c r="N309" s="374" t="s">
        <v>1073</v>
      </c>
      <c r="O309" s="376"/>
      <c r="P309" s="375"/>
      <c r="Q309" s="206">
        <v>17.100000000000001</v>
      </c>
      <c r="R309" s="206">
        <v>50.1</v>
      </c>
      <c r="S309" s="281">
        <v>0</v>
      </c>
      <c r="T309" s="281">
        <v>0</v>
      </c>
      <c r="U309" s="281">
        <v>300</v>
      </c>
      <c r="V309" s="281">
        <v>303</v>
      </c>
      <c r="W309" s="281">
        <v>460</v>
      </c>
      <c r="X309" s="281">
        <v>31800</v>
      </c>
      <c r="Y309" s="281">
        <v>133</v>
      </c>
      <c r="Z309" s="205">
        <v>68.564999999999998</v>
      </c>
      <c r="AA309" s="205">
        <v>9.48</v>
      </c>
      <c r="AB309" s="205">
        <v>5.84</v>
      </c>
      <c r="AC309" s="285">
        <v>0.98626000000000003</v>
      </c>
      <c r="AD309" s="280" t="s">
        <v>269</v>
      </c>
    </row>
    <row r="310" spans="1:30" ht="15.75" thickBot="1">
      <c r="A310" s="374" t="s">
        <v>81</v>
      </c>
      <c r="B310" s="375"/>
      <c r="C310" s="261">
        <v>45332</v>
      </c>
      <c r="D310" s="374" t="s">
        <v>269</v>
      </c>
      <c r="E310" s="375"/>
      <c r="F310" s="240"/>
      <c r="G310" s="281">
        <v>24</v>
      </c>
      <c r="H310" s="207">
        <v>485</v>
      </c>
      <c r="I310" s="207">
        <v>368.6</v>
      </c>
      <c r="J310" s="207">
        <v>116.4</v>
      </c>
      <c r="K310" s="207">
        <v>30.96</v>
      </c>
      <c r="L310" s="206">
        <v>24</v>
      </c>
      <c r="M310" s="281">
        <v>84</v>
      </c>
      <c r="N310" s="374" t="s">
        <v>1074</v>
      </c>
      <c r="O310" s="376"/>
      <c r="P310" s="375"/>
      <c r="Q310" s="206">
        <v>19</v>
      </c>
      <c r="R310" s="206">
        <v>56.6</v>
      </c>
      <c r="S310" s="281">
        <v>0</v>
      </c>
      <c r="T310" s="281">
        <v>0</v>
      </c>
      <c r="U310" s="281">
        <v>60</v>
      </c>
      <c r="V310" s="281">
        <v>223</v>
      </c>
      <c r="W310" s="281">
        <v>465</v>
      </c>
      <c r="X310" s="281">
        <v>34500</v>
      </c>
      <c r="Y310" s="281">
        <v>950</v>
      </c>
      <c r="Z310" s="205">
        <v>363.536</v>
      </c>
      <c r="AA310" s="205">
        <v>116.4</v>
      </c>
      <c r="AB310" s="205">
        <v>30.96</v>
      </c>
      <c r="AC310" s="285">
        <v>0.98626000000000003</v>
      </c>
      <c r="AD310" s="280" t="s">
        <v>269</v>
      </c>
    </row>
    <row r="311" spans="1:30" ht="15.75" thickBot="1">
      <c r="A311" s="374" t="s">
        <v>84</v>
      </c>
      <c r="B311" s="375"/>
      <c r="C311" s="261">
        <v>45327</v>
      </c>
      <c r="D311" s="374" t="s">
        <v>269</v>
      </c>
      <c r="E311" s="375"/>
      <c r="F311" s="240"/>
      <c r="G311" s="281">
        <v>24</v>
      </c>
      <c r="H311" s="207">
        <v>567</v>
      </c>
      <c r="I311" s="207">
        <v>498.96</v>
      </c>
      <c r="J311" s="207">
        <v>68.040000000000006</v>
      </c>
      <c r="K311" s="207">
        <v>114.26</v>
      </c>
      <c r="L311" s="206">
        <v>12</v>
      </c>
      <c r="M311" s="281">
        <v>229</v>
      </c>
      <c r="N311" s="374" t="s">
        <v>1075</v>
      </c>
      <c r="O311" s="376"/>
      <c r="P311" s="375"/>
      <c r="Q311" s="206">
        <v>27.6</v>
      </c>
      <c r="R311" s="206">
        <v>57.3</v>
      </c>
      <c r="S311" s="281">
        <v>0</v>
      </c>
      <c r="T311" s="281">
        <v>0</v>
      </c>
      <c r="U311" s="281">
        <v>40</v>
      </c>
      <c r="V311" s="281">
        <v>0</v>
      </c>
      <c r="W311" s="281">
        <v>470</v>
      </c>
      <c r="X311" s="281">
        <v>34500</v>
      </c>
      <c r="Y311" s="281">
        <v>1200</v>
      </c>
      <c r="Z311" s="205">
        <v>492.10500000000002</v>
      </c>
      <c r="AA311" s="205">
        <v>68.040000000000006</v>
      </c>
      <c r="AB311" s="205">
        <v>114.26</v>
      </c>
      <c r="AC311" s="285">
        <v>0.98626000000000003</v>
      </c>
      <c r="AD311" s="280" t="s">
        <v>269</v>
      </c>
    </row>
    <row r="312" spans="1:30" ht="15.75" thickBot="1">
      <c r="A312" s="374" t="s">
        <v>85</v>
      </c>
      <c r="B312" s="375"/>
      <c r="C312" s="261">
        <v>45329</v>
      </c>
      <c r="D312" s="374" t="s">
        <v>269</v>
      </c>
      <c r="E312" s="375"/>
      <c r="F312" s="240"/>
      <c r="G312" s="281">
        <v>24</v>
      </c>
      <c r="H312" s="207">
        <v>180</v>
      </c>
      <c r="I312" s="207">
        <v>179.1</v>
      </c>
      <c r="J312" s="207">
        <v>0.9</v>
      </c>
      <c r="K312" s="207">
        <v>15.04</v>
      </c>
      <c r="L312" s="206">
        <v>0.5</v>
      </c>
      <c r="M312" s="281">
        <v>84</v>
      </c>
      <c r="N312" s="374" t="s">
        <v>1186</v>
      </c>
      <c r="O312" s="376"/>
      <c r="P312" s="375"/>
      <c r="Q312" s="206">
        <v>19</v>
      </c>
      <c r="R312" s="206">
        <v>54.6</v>
      </c>
      <c r="S312" s="281">
        <v>0</v>
      </c>
      <c r="T312" s="281">
        <v>0</v>
      </c>
      <c r="U312" s="281">
        <v>110</v>
      </c>
      <c r="V312" s="281">
        <v>220</v>
      </c>
      <c r="W312" s="281">
        <v>450</v>
      </c>
      <c r="X312" s="281">
        <v>280</v>
      </c>
      <c r="Y312" s="281">
        <v>600</v>
      </c>
      <c r="Z312" s="205">
        <v>176.64</v>
      </c>
      <c r="AA312" s="205">
        <v>0.9</v>
      </c>
      <c r="AB312" s="205">
        <v>15.04</v>
      </c>
      <c r="AC312" s="285">
        <v>0.98626000000000003</v>
      </c>
      <c r="AD312" s="280" t="s">
        <v>269</v>
      </c>
    </row>
    <row r="313" spans="1:30" ht="15.75" thickBot="1">
      <c r="A313" s="374" t="s">
        <v>86</v>
      </c>
      <c r="B313" s="375"/>
      <c r="C313" s="261">
        <v>45330</v>
      </c>
      <c r="D313" s="374" t="s">
        <v>269</v>
      </c>
      <c r="E313" s="375"/>
      <c r="F313" s="240"/>
      <c r="G313" s="281">
        <v>24</v>
      </c>
      <c r="H313" s="207">
        <v>150</v>
      </c>
      <c r="I313" s="207">
        <v>132</v>
      </c>
      <c r="J313" s="207">
        <v>18</v>
      </c>
      <c r="K313" s="207">
        <v>1.58</v>
      </c>
      <c r="L313" s="206">
        <v>12</v>
      </c>
      <c r="M313" s="281">
        <v>12</v>
      </c>
      <c r="N313" s="374" t="s">
        <v>1183</v>
      </c>
      <c r="O313" s="376"/>
      <c r="P313" s="375"/>
      <c r="Q313" s="206">
        <v>31.8</v>
      </c>
      <c r="R313" s="206">
        <v>56.9</v>
      </c>
      <c r="S313" s="281">
        <v>0</v>
      </c>
      <c r="T313" s="281">
        <v>0</v>
      </c>
      <c r="U313" s="281">
        <v>20</v>
      </c>
      <c r="V313" s="281">
        <v>425</v>
      </c>
      <c r="W313" s="281">
        <v>427</v>
      </c>
      <c r="X313" s="281">
        <v>12300</v>
      </c>
      <c r="Y313" s="281">
        <v>750</v>
      </c>
      <c r="Z313" s="205">
        <v>130.18700000000001</v>
      </c>
      <c r="AA313" s="205">
        <v>18</v>
      </c>
      <c r="AB313" s="205">
        <v>1.58</v>
      </c>
      <c r="AC313" s="285">
        <v>0.98626000000000003</v>
      </c>
      <c r="AD313" s="280" t="s">
        <v>269</v>
      </c>
    </row>
    <row r="314" spans="1:30" ht="15.75" thickBot="1">
      <c r="A314" s="374" t="s">
        <v>88</v>
      </c>
      <c r="B314" s="375"/>
      <c r="C314" s="261">
        <v>45333</v>
      </c>
      <c r="D314" s="374" t="s">
        <v>269</v>
      </c>
      <c r="E314" s="375"/>
      <c r="F314" s="240"/>
      <c r="G314" s="281">
        <v>24</v>
      </c>
      <c r="H314" s="207">
        <v>493</v>
      </c>
      <c r="I314" s="207">
        <v>315.52</v>
      </c>
      <c r="J314" s="207">
        <v>177.48</v>
      </c>
      <c r="K314" s="207">
        <v>72.25</v>
      </c>
      <c r="L314" s="206">
        <v>36</v>
      </c>
      <c r="M314" s="281">
        <v>229</v>
      </c>
      <c r="N314" s="374" t="s">
        <v>1076</v>
      </c>
      <c r="O314" s="376"/>
      <c r="P314" s="375"/>
      <c r="Q314" s="206">
        <v>27</v>
      </c>
      <c r="R314" s="206">
        <v>56</v>
      </c>
      <c r="S314" s="281">
        <v>0</v>
      </c>
      <c r="T314" s="281">
        <v>0</v>
      </c>
      <c r="U314" s="281">
        <v>20</v>
      </c>
      <c r="V314" s="281">
        <v>608</v>
      </c>
      <c r="W314" s="281">
        <v>492</v>
      </c>
      <c r="X314" s="281">
        <v>34100</v>
      </c>
      <c r="Y314" s="281">
        <v>950</v>
      </c>
      <c r="Z314" s="205">
        <v>311.18599999999998</v>
      </c>
      <c r="AA314" s="205">
        <v>177.48</v>
      </c>
      <c r="AB314" s="205">
        <v>72.25</v>
      </c>
      <c r="AC314" s="285">
        <v>0.98626000000000003</v>
      </c>
      <c r="AD314" s="280" t="s">
        <v>269</v>
      </c>
    </row>
    <row r="315" spans="1:30" ht="15.75" thickBot="1">
      <c r="A315" s="374" t="s">
        <v>293</v>
      </c>
      <c r="B315" s="375"/>
      <c r="C315" s="261">
        <v>45328</v>
      </c>
      <c r="D315" s="374" t="s">
        <v>269</v>
      </c>
      <c r="E315" s="375"/>
      <c r="F315" s="240"/>
      <c r="G315" s="281">
        <v>24</v>
      </c>
      <c r="H315" s="207">
        <v>324</v>
      </c>
      <c r="I315" s="207">
        <v>194.4</v>
      </c>
      <c r="J315" s="207">
        <v>129.6</v>
      </c>
      <c r="K315" s="207">
        <v>44.52</v>
      </c>
      <c r="L315" s="206">
        <v>40</v>
      </c>
      <c r="M315" s="281">
        <v>229</v>
      </c>
      <c r="N315" s="374" t="s">
        <v>1064</v>
      </c>
      <c r="O315" s="376"/>
      <c r="P315" s="375"/>
      <c r="Q315" s="206">
        <v>29</v>
      </c>
      <c r="R315" s="206">
        <v>56.2</v>
      </c>
      <c r="S315" s="281">
        <v>0</v>
      </c>
      <c r="T315" s="281">
        <v>0</v>
      </c>
      <c r="U315" s="281">
        <v>30</v>
      </c>
      <c r="V315" s="281">
        <v>348</v>
      </c>
      <c r="W315" s="281">
        <v>450</v>
      </c>
      <c r="X315" s="281">
        <v>15400</v>
      </c>
      <c r="Y315" s="281">
        <v>420</v>
      </c>
      <c r="Z315" s="205">
        <v>191.72900000000001</v>
      </c>
      <c r="AA315" s="205">
        <v>129.6</v>
      </c>
      <c r="AB315" s="205">
        <v>44.52</v>
      </c>
      <c r="AC315" s="285">
        <v>0.98626000000000003</v>
      </c>
      <c r="AD315" s="280" t="s">
        <v>269</v>
      </c>
    </row>
    <row r="316" spans="1:30" ht="15.75" thickBot="1">
      <c r="A316" s="374" t="s">
        <v>1130</v>
      </c>
      <c r="B316" s="375"/>
      <c r="C316" s="261">
        <v>45328</v>
      </c>
      <c r="D316" s="374" t="s">
        <v>269</v>
      </c>
      <c r="E316" s="375"/>
      <c r="F316" s="240"/>
      <c r="G316" s="281">
        <v>24</v>
      </c>
      <c r="H316" s="207">
        <v>924</v>
      </c>
      <c r="I316" s="207">
        <v>517.44000000000005</v>
      </c>
      <c r="J316" s="207">
        <v>406.56</v>
      </c>
      <c r="K316" s="207">
        <v>43.47</v>
      </c>
      <c r="L316" s="206">
        <v>44</v>
      </c>
      <c r="M316" s="281">
        <v>84</v>
      </c>
      <c r="N316" s="374" t="s">
        <v>1065</v>
      </c>
      <c r="O316" s="376"/>
      <c r="P316" s="375"/>
      <c r="Q316" s="206">
        <v>18.3</v>
      </c>
      <c r="R316" s="206">
        <v>52.3</v>
      </c>
      <c r="S316" s="281">
        <v>0</v>
      </c>
      <c r="T316" s="281">
        <v>0</v>
      </c>
      <c r="U316" s="281">
        <v>35</v>
      </c>
      <c r="V316" s="281">
        <v>234</v>
      </c>
      <c r="W316" s="281">
        <v>480</v>
      </c>
      <c r="X316" s="281">
        <v>11500</v>
      </c>
      <c r="Y316" s="281">
        <v>1200</v>
      </c>
      <c r="Z316" s="205">
        <v>510.33199999999999</v>
      </c>
      <c r="AA316" s="205">
        <v>406.56</v>
      </c>
      <c r="AB316" s="205">
        <v>43.47</v>
      </c>
      <c r="AC316" s="285">
        <v>0.98626000000000003</v>
      </c>
      <c r="AD316" s="280" t="s">
        <v>269</v>
      </c>
    </row>
    <row r="317" spans="1:30" ht="15.75" thickBot="1">
      <c r="A317" s="374" t="s">
        <v>1364</v>
      </c>
      <c r="B317" s="375"/>
      <c r="C317" s="261">
        <v>45334</v>
      </c>
      <c r="D317" s="374" t="s">
        <v>269</v>
      </c>
      <c r="E317" s="375"/>
      <c r="F317" s="240"/>
      <c r="G317" s="281">
        <v>24</v>
      </c>
      <c r="H317" s="207">
        <v>2264</v>
      </c>
      <c r="I317" s="207">
        <v>2218.7199999999998</v>
      </c>
      <c r="J317" s="207">
        <v>45.28</v>
      </c>
      <c r="K317" s="207">
        <v>186.37</v>
      </c>
      <c r="L317" s="206">
        <v>2</v>
      </c>
      <c r="M317" s="281">
        <v>84</v>
      </c>
      <c r="N317" s="374" t="s">
        <v>1456</v>
      </c>
      <c r="O317" s="376"/>
      <c r="P317" s="375"/>
      <c r="Q317" s="206">
        <v>19</v>
      </c>
      <c r="R317" s="206">
        <v>49.5</v>
      </c>
      <c r="S317" s="281">
        <v>0</v>
      </c>
      <c r="T317" s="281">
        <v>0</v>
      </c>
      <c r="U317" s="281">
        <v>30</v>
      </c>
      <c r="V317" s="281">
        <v>571</v>
      </c>
      <c r="W317" s="281">
        <v>450</v>
      </c>
      <c r="X317" s="281">
        <v>3100</v>
      </c>
      <c r="Y317" s="240"/>
      <c r="Z317" s="205">
        <v>2188.2399999999998</v>
      </c>
      <c r="AA317" s="205">
        <v>45.28</v>
      </c>
      <c r="AB317" s="205">
        <v>186.37</v>
      </c>
      <c r="AC317" s="285">
        <v>0.98626000000000003</v>
      </c>
      <c r="AD317" s="280" t="s">
        <v>269</v>
      </c>
    </row>
    <row r="318" spans="1:30" ht="15.75" thickBot="1">
      <c r="A318" s="374" t="s">
        <v>1110</v>
      </c>
      <c r="B318" s="375"/>
      <c r="C318" s="261">
        <v>45327</v>
      </c>
      <c r="D318" s="374" t="s">
        <v>269</v>
      </c>
      <c r="E318" s="375"/>
      <c r="F318" s="240"/>
      <c r="G318" s="281">
        <v>24</v>
      </c>
      <c r="H318" s="207">
        <v>193</v>
      </c>
      <c r="I318" s="207">
        <v>119.66</v>
      </c>
      <c r="J318" s="207">
        <v>73.34</v>
      </c>
      <c r="K318" s="207">
        <v>1.44</v>
      </c>
      <c r="L318" s="206">
        <v>38</v>
      </c>
      <c r="M318" s="281">
        <v>12</v>
      </c>
      <c r="N318" s="374" t="s">
        <v>1077</v>
      </c>
      <c r="O318" s="376"/>
      <c r="P318" s="375"/>
      <c r="Q318" s="206">
        <v>24</v>
      </c>
      <c r="R318" s="206">
        <v>59.1</v>
      </c>
      <c r="S318" s="281">
        <v>0</v>
      </c>
      <c r="T318" s="281">
        <v>0</v>
      </c>
      <c r="U318" s="281">
        <v>50</v>
      </c>
      <c r="V318" s="281">
        <v>347</v>
      </c>
      <c r="W318" s="281">
        <v>370</v>
      </c>
      <c r="X318" s="281">
        <v>11200</v>
      </c>
      <c r="Y318" s="281">
        <v>207</v>
      </c>
      <c r="Z318" s="205">
        <v>118.01600000000001</v>
      </c>
      <c r="AA318" s="205">
        <v>73.34</v>
      </c>
      <c r="AB318" s="205">
        <v>1.44</v>
      </c>
      <c r="AC318" s="285">
        <v>0.98626000000000003</v>
      </c>
      <c r="AD318" s="280" t="s">
        <v>269</v>
      </c>
    </row>
    <row r="319" spans="1:30" ht="15.75" thickBot="1">
      <c r="A319" s="374" t="s">
        <v>1111</v>
      </c>
      <c r="B319" s="375"/>
      <c r="C319" s="261">
        <v>45327</v>
      </c>
      <c r="D319" s="374" t="s">
        <v>269</v>
      </c>
      <c r="E319" s="375"/>
      <c r="F319" s="240"/>
      <c r="G319" s="281">
        <v>24</v>
      </c>
      <c r="H319" s="207">
        <v>451</v>
      </c>
      <c r="I319" s="207">
        <v>279.62</v>
      </c>
      <c r="J319" s="207">
        <v>171.38</v>
      </c>
      <c r="K319" s="207">
        <v>23.49</v>
      </c>
      <c r="L319" s="206">
        <v>38</v>
      </c>
      <c r="M319" s="281">
        <v>84</v>
      </c>
      <c r="N319" s="374" t="s">
        <v>1077</v>
      </c>
      <c r="O319" s="376"/>
      <c r="P319" s="375"/>
      <c r="Q319" s="206">
        <v>18.899999999999999</v>
      </c>
      <c r="R319" s="206">
        <v>59.1</v>
      </c>
      <c r="S319" s="281">
        <v>0</v>
      </c>
      <c r="T319" s="281">
        <v>0</v>
      </c>
      <c r="U319" s="281">
        <v>50</v>
      </c>
      <c r="V319" s="281">
        <v>347</v>
      </c>
      <c r="W319" s="281">
        <v>370</v>
      </c>
      <c r="X319" s="281">
        <v>11200</v>
      </c>
      <c r="Y319" s="281">
        <v>483</v>
      </c>
      <c r="Z319" s="205">
        <v>275.779</v>
      </c>
      <c r="AA319" s="205">
        <v>171.38</v>
      </c>
      <c r="AB319" s="205">
        <v>23.49</v>
      </c>
      <c r="AC319" s="285">
        <v>0.98626000000000003</v>
      </c>
      <c r="AD319" s="280" t="s">
        <v>269</v>
      </c>
    </row>
    <row r="320" spans="1:30" ht="15.75" thickBot="1">
      <c r="A320" s="374" t="s">
        <v>789</v>
      </c>
      <c r="B320" s="375"/>
      <c r="C320" s="261">
        <v>45328</v>
      </c>
      <c r="D320" s="374" t="s">
        <v>269</v>
      </c>
      <c r="E320" s="375"/>
      <c r="F320" s="240"/>
      <c r="G320" s="281">
        <v>24</v>
      </c>
      <c r="H320" s="207">
        <v>268</v>
      </c>
      <c r="I320" s="207">
        <v>251.92</v>
      </c>
      <c r="J320" s="207">
        <v>16.079999999999998</v>
      </c>
      <c r="K320" s="207">
        <v>57.69</v>
      </c>
      <c r="L320" s="206">
        <v>6</v>
      </c>
      <c r="M320" s="281">
        <v>229</v>
      </c>
      <c r="N320" s="374" t="s">
        <v>1102</v>
      </c>
      <c r="O320" s="376"/>
      <c r="P320" s="375"/>
      <c r="Q320" s="206">
        <v>26.7</v>
      </c>
      <c r="R320" s="206">
        <v>50.5</v>
      </c>
      <c r="S320" s="281">
        <v>0</v>
      </c>
      <c r="T320" s="281">
        <v>0</v>
      </c>
      <c r="U320" s="281">
        <v>20</v>
      </c>
      <c r="V320" s="281">
        <v>275</v>
      </c>
      <c r="W320" s="281">
        <v>470</v>
      </c>
      <c r="X320" s="281">
        <v>35850</v>
      </c>
      <c r="Y320" s="281">
        <v>1100</v>
      </c>
      <c r="Z320" s="205">
        <v>248.459</v>
      </c>
      <c r="AA320" s="205">
        <v>16.079999999999998</v>
      </c>
      <c r="AB320" s="205">
        <v>57.69</v>
      </c>
      <c r="AC320" s="285">
        <v>0.98626000000000003</v>
      </c>
      <c r="AD320" s="280" t="s">
        <v>269</v>
      </c>
    </row>
    <row r="321" spans="1:30" ht="15.75" thickBot="1">
      <c r="A321" s="374" t="s">
        <v>978</v>
      </c>
      <c r="B321" s="375"/>
      <c r="C321" s="261">
        <v>45328</v>
      </c>
      <c r="D321" s="374" t="s">
        <v>269</v>
      </c>
      <c r="E321" s="375"/>
      <c r="F321" s="240"/>
      <c r="G321" s="281">
        <v>24</v>
      </c>
      <c r="H321" s="207">
        <v>1639</v>
      </c>
      <c r="I321" s="207">
        <v>1622.61</v>
      </c>
      <c r="J321" s="207">
        <v>16.39</v>
      </c>
      <c r="K321" s="207">
        <v>136.30000000000001</v>
      </c>
      <c r="L321" s="206">
        <v>1</v>
      </c>
      <c r="M321" s="281">
        <v>84</v>
      </c>
      <c r="N321" s="374" t="s">
        <v>1103</v>
      </c>
      <c r="O321" s="376"/>
      <c r="P321" s="375"/>
      <c r="Q321" s="206">
        <v>18.5</v>
      </c>
      <c r="R321" s="206">
        <v>52.1</v>
      </c>
      <c r="S321" s="281">
        <v>0</v>
      </c>
      <c r="T321" s="281">
        <v>0</v>
      </c>
      <c r="U321" s="281">
        <v>20</v>
      </c>
      <c r="V321" s="281">
        <v>257</v>
      </c>
      <c r="W321" s="281">
        <v>380</v>
      </c>
      <c r="X321" s="281">
        <v>4700</v>
      </c>
      <c r="Y321" s="281">
        <v>2500</v>
      </c>
      <c r="Z321" s="205">
        <v>1600.319</v>
      </c>
      <c r="AA321" s="205">
        <v>16.39</v>
      </c>
      <c r="AB321" s="205">
        <v>136.30000000000001</v>
      </c>
      <c r="AC321" s="285">
        <v>0.98626000000000003</v>
      </c>
      <c r="AD321" s="280" t="s">
        <v>269</v>
      </c>
    </row>
    <row r="322" spans="1:30" ht="15.75" thickBot="1">
      <c r="A322" s="374" t="s">
        <v>958</v>
      </c>
      <c r="B322" s="375"/>
      <c r="C322" s="261">
        <v>45335</v>
      </c>
      <c r="D322" s="374" t="s">
        <v>269</v>
      </c>
      <c r="E322" s="375"/>
      <c r="F322" s="240"/>
      <c r="G322" s="281">
        <v>24</v>
      </c>
      <c r="H322" s="207">
        <v>152</v>
      </c>
      <c r="I322" s="207">
        <v>145.91999999999999</v>
      </c>
      <c r="J322" s="207">
        <v>6.08</v>
      </c>
      <c r="K322" s="207">
        <v>33.42</v>
      </c>
      <c r="L322" s="206">
        <v>4</v>
      </c>
      <c r="M322" s="281">
        <v>229</v>
      </c>
      <c r="N322" s="374" t="s">
        <v>1104</v>
      </c>
      <c r="O322" s="376"/>
      <c r="P322" s="375"/>
      <c r="Q322" s="206">
        <v>21</v>
      </c>
      <c r="R322" s="206">
        <v>50.4</v>
      </c>
      <c r="S322" s="281">
        <v>0</v>
      </c>
      <c r="T322" s="281">
        <v>0</v>
      </c>
      <c r="U322" s="281">
        <v>20</v>
      </c>
      <c r="V322" s="281">
        <v>223</v>
      </c>
      <c r="W322" s="281">
        <v>452</v>
      </c>
      <c r="X322" s="281">
        <v>32500</v>
      </c>
      <c r="Y322" s="281">
        <v>345</v>
      </c>
      <c r="Z322" s="205">
        <v>143.916</v>
      </c>
      <c r="AA322" s="205">
        <v>6.08</v>
      </c>
      <c r="AB322" s="205">
        <v>33.42</v>
      </c>
      <c r="AC322" s="285">
        <v>0.98626000000000003</v>
      </c>
      <c r="AD322" s="280" t="s">
        <v>269</v>
      </c>
    </row>
    <row r="323" spans="1:30" ht="15.75" thickBot="1">
      <c r="A323" s="374" t="s">
        <v>971</v>
      </c>
      <c r="B323" s="375"/>
      <c r="C323" s="261">
        <v>45335</v>
      </c>
      <c r="D323" s="374" t="s">
        <v>269</v>
      </c>
      <c r="E323" s="375"/>
      <c r="F323" s="240"/>
      <c r="G323" s="281">
        <v>24</v>
      </c>
      <c r="H323" s="207">
        <v>178</v>
      </c>
      <c r="I323" s="207">
        <v>170.88</v>
      </c>
      <c r="J323" s="207">
        <v>7.12</v>
      </c>
      <c r="K323" s="207">
        <v>14.35</v>
      </c>
      <c r="L323" s="206">
        <v>4</v>
      </c>
      <c r="M323" s="281">
        <v>84</v>
      </c>
      <c r="N323" s="374" t="s">
        <v>1104</v>
      </c>
      <c r="O323" s="376"/>
      <c r="P323" s="375"/>
      <c r="Q323" s="206">
        <v>21</v>
      </c>
      <c r="R323" s="206">
        <v>50.4</v>
      </c>
      <c r="S323" s="281">
        <v>0</v>
      </c>
      <c r="T323" s="281">
        <v>0</v>
      </c>
      <c r="U323" s="281">
        <v>20</v>
      </c>
      <c r="V323" s="281">
        <v>223</v>
      </c>
      <c r="W323" s="281">
        <v>452</v>
      </c>
      <c r="X323" s="281">
        <v>32500</v>
      </c>
      <c r="Y323" s="281">
        <v>405</v>
      </c>
      <c r="Z323" s="205">
        <v>168.53299999999999</v>
      </c>
      <c r="AA323" s="205">
        <v>7.12</v>
      </c>
      <c r="AB323" s="205">
        <v>14.35</v>
      </c>
      <c r="AC323" s="285">
        <v>0.98626000000000003</v>
      </c>
      <c r="AD323" s="280" t="s">
        <v>269</v>
      </c>
    </row>
    <row r="324" spans="1:30" ht="15.75" thickBot="1">
      <c r="A324" s="374" t="s">
        <v>1157</v>
      </c>
      <c r="B324" s="375"/>
      <c r="C324" s="261">
        <v>45333</v>
      </c>
      <c r="D324" s="374" t="s">
        <v>269</v>
      </c>
      <c r="E324" s="375"/>
      <c r="F324" s="240"/>
      <c r="G324" s="281">
        <v>24</v>
      </c>
      <c r="H324" s="207">
        <v>1313</v>
      </c>
      <c r="I324" s="207">
        <v>1299.8699999999999</v>
      </c>
      <c r="J324" s="207">
        <v>13.13</v>
      </c>
      <c r="K324" s="207">
        <v>109.19</v>
      </c>
      <c r="L324" s="206">
        <v>1</v>
      </c>
      <c r="M324" s="281">
        <v>84</v>
      </c>
      <c r="N324" s="374" t="s">
        <v>1170</v>
      </c>
      <c r="O324" s="376"/>
      <c r="P324" s="375"/>
      <c r="Q324" s="206">
        <v>19</v>
      </c>
      <c r="R324" s="206">
        <v>56</v>
      </c>
      <c r="S324" s="281">
        <v>0</v>
      </c>
      <c r="T324" s="281">
        <v>0</v>
      </c>
      <c r="U324" s="281">
        <v>20</v>
      </c>
      <c r="V324" s="281">
        <v>332</v>
      </c>
      <c r="W324" s="281">
        <v>450</v>
      </c>
      <c r="X324" s="281">
        <v>15300</v>
      </c>
      <c r="Y324" s="281">
        <v>1800</v>
      </c>
      <c r="Z324" s="205">
        <v>1282.0129999999999</v>
      </c>
      <c r="AA324" s="205">
        <v>13.13</v>
      </c>
      <c r="AB324" s="205">
        <v>109.19</v>
      </c>
      <c r="AC324" s="285">
        <v>0.98626000000000003</v>
      </c>
      <c r="AD324" s="280" t="s">
        <v>269</v>
      </c>
    </row>
    <row r="325" spans="1:30" ht="15.75" thickBot="1">
      <c r="A325" s="374" t="s">
        <v>1268</v>
      </c>
      <c r="B325" s="375"/>
      <c r="C325" s="261">
        <v>45328</v>
      </c>
      <c r="D325" s="374" t="s">
        <v>269</v>
      </c>
      <c r="E325" s="375"/>
      <c r="F325" s="240"/>
      <c r="G325" s="281">
        <v>24</v>
      </c>
      <c r="H325" s="207">
        <v>2836</v>
      </c>
      <c r="I325" s="207">
        <v>2807.64</v>
      </c>
      <c r="J325" s="207">
        <v>28.36</v>
      </c>
      <c r="K325" s="207">
        <v>235.84</v>
      </c>
      <c r="L325" s="206">
        <v>1</v>
      </c>
      <c r="M325" s="281">
        <v>84</v>
      </c>
      <c r="N325" s="374" t="s">
        <v>1323</v>
      </c>
      <c r="O325" s="376"/>
      <c r="P325" s="375"/>
      <c r="Q325" s="206">
        <v>19</v>
      </c>
      <c r="R325" s="206">
        <v>53</v>
      </c>
      <c r="S325" s="281">
        <v>0</v>
      </c>
      <c r="T325" s="281">
        <v>0</v>
      </c>
      <c r="U325" s="281">
        <v>30</v>
      </c>
      <c r="V325" s="281">
        <v>586</v>
      </c>
      <c r="W325" s="281">
        <v>482</v>
      </c>
      <c r="X325" s="281">
        <v>1800</v>
      </c>
      <c r="Y325" s="240"/>
      <c r="Z325" s="205">
        <v>2769.07</v>
      </c>
      <c r="AA325" s="205">
        <v>28.36</v>
      </c>
      <c r="AB325" s="205">
        <v>235.84</v>
      </c>
      <c r="AC325" s="285">
        <v>0.98626000000000003</v>
      </c>
      <c r="AD325" s="280" t="s">
        <v>269</v>
      </c>
    </row>
    <row r="326" spans="1:30" ht="15.75" thickBot="1">
      <c r="A326" s="374" t="s">
        <v>943</v>
      </c>
      <c r="B326" s="375"/>
      <c r="C326" s="261">
        <v>45329</v>
      </c>
      <c r="D326" s="374" t="s">
        <v>269</v>
      </c>
      <c r="E326" s="375"/>
      <c r="F326" s="240"/>
      <c r="G326" s="281">
        <v>24</v>
      </c>
      <c r="H326" s="207">
        <v>124</v>
      </c>
      <c r="I326" s="207">
        <v>86.8</v>
      </c>
      <c r="J326" s="207">
        <v>37.200000000000003</v>
      </c>
      <c r="K326" s="207">
        <v>19.88</v>
      </c>
      <c r="L326" s="206">
        <v>30</v>
      </c>
      <c r="M326" s="281">
        <v>229</v>
      </c>
      <c r="N326" s="374" t="s">
        <v>1187</v>
      </c>
      <c r="O326" s="376"/>
      <c r="P326" s="375"/>
      <c r="Q326" s="206">
        <v>25.2</v>
      </c>
      <c r="R326" s="206">
        <v>50</v>
      </c>
      <c r="S326" s="281">
        <v>0</v>
      </c>
      <c r="T326" s="281">
        <v>0</v>
      </c>
      <c r="U326" s="281">
        <v>90</v>
      </c>
      <c r="V326" s="281">
        <v>323</v>
      </c>
      <c r="W326" s="281">
        <v>387</v>
      </c>
      <c r="X326" s="281">
        <v>32650</v>
      </c>
      <c r="Y326" s="281">
        <v>450</v>
      </c>
      <c r="Z326" s="205">
        <v>85.608000000000004</v>
      </c>
      <c r="AA326" s="205">
        <v>37.200000000000003</v>
      </c>
      <c r="AB326" s="205">
        <v>19.88</v>
      </c>
      <c r="AC326" s="285">
        <v>0.98626000000000003</v>
      </c>
      <c r="AD326" s="280" t="s">
        <v>269</v>
      </c>
    </row>
    <row r="327" spans="1:30" ht="15.75" thickBot="1">
      <c r="A327" s="374" t="s">
        <v>92</v>
      </c>
      <c r="B327" s="375"/>
      <c r="C327" s="261">
        <v>45330</v>
      </c>
      <c r="D327" s="374" t="s">
        <v>269</v>
      </c>
      <c r="E327" s="375"/>
      <c r="F327" s="240"/>
      <c r="G327" s="281">
        <v>24</v>
      </c>
      <c r="H327" s="207">
        <v>205</v>
      </c>
      <c r="I327" s="207">
        <v>123</v>
      </c>
      <c r="J327" s="207">
        <v>82</v>
      </c>
      <c r="K327" s="207">
        <v>28.17</v>
      </c>
      <c r="L327" s="206">
        <v>40</v>
      </c>
      <c r="M327" s="281">
        <v>229</v>
      </c>
      <c r="N327" s="374" t="s">
        <v>1112</v>
      </c>
      <c r="O327" s="376"/>
      <c r="P327" s="375"/>
      <c r="Q327" s="206">
        <v>25.7</v>
      </c>
      <c r="R327" s="206">
        <v>60</v>
      </c>
      <c r="S327" s="281">
        <v>0</v>
      </c>
      <c r="T327" s="281">
        <v>0</v>
      </c>
      <c r="U327" s="281">
        <v>50</v>
      </c>
      <c r="V327" s="281">
        <v>0</v>
      </c>
      <c r="W327" s="281">
        <v>450</v>
      </c>
      <c r="X327" s="281">
        <v>33170</v>
      </c>
      <c r="Y327" s="281">
        <v>550</v>
      </c>
      <c r="Z327" s="205">
        <v>121.31</v>
      </c>
      <c r="AA327" s="205">
        <v>82</v>
      </c>
      <c r="AB327" s="205">
        <v>28.17</v>
      </c>
      <c r="AC327" s="285">
        <v>0.98626000000000003</v>
      </c>
      <c r="AD327" s="280" t="s">
        <v>269</v>
      </c>
    </row>
    <row r="328" spans="1:30" ht="15.75" thickBot="1">
      <c r="A328" s="374" t="s">
        <v>93</v>
      </c>
      <c r="B328" s="375"/>
      <c r="C328" s="261">
        <v>45332</v>
      </c>
      <c r="D328" s="374" t="s">
        <v>269</v>
      </c>
      <c r="E328" s="375"/>
      <c r="F328" s="240"/>
      <c r="G328" s="281">
        <v>24</v>
      </c>
      <c r="H328" s="207">
        <v>1539</v>
      </c>
      <c r="I328" s="207">
        <v>738.72</v>
      </c>
      <c r="J328" s="207">
        <v>800.28</v>
      </c>
      <c r="K328" s="207">
        <v>62.05</v>
      </c>
      <c r="L328" s="206">
        <v>52</v>
      </c>
      <c r="M328" s="281">
        <v>84</v>
      </c>
      <c r="N328" s="374" t="s">
        <v>1259</v>
      </c>
      <c r="O328" s="376"/>
      <c r="P328" s="375"/>
      <c r="Q328" s="206">
        <v>18.8</v>
      </c>
      <c r="R328" s="206">
        <v>54</v>
      </c>
      <c r="S328" s="281">
        <v>0</v>
      </c>
      <c r="T328" s="281">
        <v>0</v>
      </c>
      <c r="U328" s="281">
        <v>15</v>
      </c>
      <c r="V328" s="281">
        <v>880</v>
      </c>
      <c r="W328" s="281">
        <v>480</v>
      </c>
      <c r="X328" s="281">
        <v>4050</v>
      </c>
      <c r="Y328" s="281">
        <v>1350</v>
      </c>
      <c r="Z328" s="205">
        <v>728.572</v>
      </c>
      <c r="AA328" s="205">
        <v>800.28</v>
      </c>
      <c r="AB328" s="205">
        <v>62.05</v>
      </c>
      <c r="AC328" s="285">
        <v>0.98626000000000003</v>
      </c>
      <c r="AD328" s="280" t="s">
        <v>269</v>
      </c>
    </row>
    <row r="329" spans="1:30" ht="15.75" thickBot="1">
      <c r="A329" s="374" t="s">
        <v>834</v>
      </c>
      <c r="B329" s="375"/>
      <c r="C329" s="261">
        <v>45333</v>
      </c>
      <c r="D329" s="374" t="s">
        <v>269</v>
      </c>
      <c r="E329" s="375"/>
      <c r="F329" s="240"/>
      <c r="G329" s="281">
        <v>24</v>
      </c>
      <c r="H329" s="207">
        <v>98</v>
      </c>
      <c r="I329" s="207">
        <v>86.24</v>
      </c>
      <c r="J329" s="207">
        <v>11.76</v>
      </c>
      <c r="K329" s="207">
        <v>19.75</v>
      </c>
      <c r="L329" s="206">
        <v>12</v>
      </c>
      <c r="M329" s="281">
        <v>229</v>
      </c>
      <c r="N329" s="374" t="s">
        <v>1113</v>
      </c>
      <c r="O329" s="376"/>
      <c r="P329" s="375"/>
      <c r="Q329" s="206">
        <v>22.1</v>
      </c>
      <c r="R329" s="206">
        <v>48.1</v>
      </c>
      <c r="S329" s="281">
        <v>0</v>
      </c>
      <c r="T329" s="281">
        <v>0</v>
      </c>
      <c r="U329" s="281">
        <v>10</v>
      </c>
      <c r="V329" s="281">
        <v>267</v>
      </c>
      <c r="W329" s="281">
        <v>379</v>
      </c>
      <c r="X329" s="281">
        <v>30670</v>
      </c>
      <c r="Y329" s="281">
        <v>259</v>
      </c>
      <c r="Z329" s="205">
        <v>85.055000000000007</v>
      </c>
      <c r="AA329" s="205">
        <v>11.76</v>
      </c>
      <c r="AB329" s="205">
        <v>19.75</v>
      </c>
      <c r="AC329" s="285">
        <v>0.98626000000000003</v>
      </c>
      <c r="AD329" s="280" t="s">
        <v>269</v>
      </c>
    </row>
    <row r="330" spans="1:30" ht="15.75" thickBot="1">
      <c r="A330" s="374" t="s">
        <v>835</v>
      </c>
      <c r="B330" s="375"/>
      <c r="C330" s="261">
        <v>45333</v>
      </c>
      <c r="D330" s="374" t="s">
        <v>269</v>
      </c>
      <c r="E330" s="375"/>
      <c r="F330" s="240"/>
      <c r="G330" s="281">
        <v>24</v>
      </c>
      <c r="H330" s="207">
        <v>166</v>
      </c>
      <c r="I330" s="207">
        <v>146.08000000000001</v>
      </c>
      <c r="J330" s="207">
        <v>19.920000000000002</v>
      </c>
      <c r="K330" s="207">
        <v>12.27</v>
      </c>
      <c r="L330" s="206">
        <v>12</v>
      </c>
      <c r="M330" s="281">
        <v>84</v>
      </c>
      <c r="N330" s="374" t="s">
        <v>1113</v>
      </c>
      <c r="O330" s="376"/>
      <c r="P330" s="375"/>
      <c r="Q330" s="206">
        <v>22.1</v>
      </c>
      <c r="R330" s="206">
        <v>48.1</v>
      </c>
      <c r="S330" s="281">
        <v>0</v>
      </c>
      <c r="T330" s="281">
        <v>0</v>
      </c>
      <c r="U330" s="281">
        <v>10</v>
      </c>
      <c r="V330" s="281">
        <v>267</v>
      </c>
      <c r="W330" s="281">
        <v>379</v>
      </c>
      <c r="X330" s="281">
        <v>30670</v>
      </c>
      <c r="Y330" s="281">
        <v>441</v>
      </c>
      <c r="Z330" s="205">
        <v>144.07300000000001</v>
      </c>
      <c r="AA330" s="205">
        <v>19.920000000000002</v>
      </c>
      <c r="AB330" s="205">
        <v>12.27</v>
      </c>
      <c r="AC330" s="285">
        <v>0.98626000000000003</v>
      </c>
      <c r="AD330" s="280" t="s">
        <v>269</v>
      </c>
    </row>
    <row r="331" spans="1:30" ht="15.75" thickBot="1">
      <c r="A331" s="374" t="s">
        <v>848</v>
      </c>
      <c r="B331" s="375"/>
      <c r="C331" s="261">
        <v>45327</v>
      </c>
      <c r="D331" s="374" t="s">
        <v>269</v>
      </c>
      <c r="E331" s="375"/>
      <c r="F331" s="240"/>
      <c r="G331" s="281">
        <v>24</v>
      </c>
      <c r="H331" s="207">
        <v>249</v>
      </c>
      <c r="I331" s="207">
        <v>159.36000000000001</v>
      </c>
      <c r="J331" s="207">
        <v>89.64</v>
      </c>
      <c r="K331" s="207">
        <v>36.49</v>
      </c>
      <c r="L331" s="206">
        <v>36</v>
      </c>
      <c r="M331" s="281">
        <v>229</v>
      </c>
      <c r="N331" s="374" t="s">
        <v>1114</v>
      </c>
      <c r="O331" s="376"/>
      <c r="P331" s="375"/>
      <c r="Q331" s="206">
        <v>17.3</v>
      </c>
      <c r="R331" s="206">
        <v>55.9</v>
      </c>
      <c r="S331" s="281">
        <v>0</v>
      </c>
      <c r="T331" s="281">
        <v>0</v>
      </c>
      <c r="U331" s="281">
        <v>14</v>
      </c>
      <c r="V331" s="281">
        <v>250</v>
      </c>
      <c r="W331" s="281">
        <v>427</v>
      </c>
      <c r="X331" s="281">
        <v>36170</v>
      </c>
      <c r="Y331" s="281">
        <v>160</v>
      </c>
      <c r="Z331" s="205">
        <v>157.17099999999999</v>
      </c>
      <c r="AA331" s="205">
        <v>89.64</v>
      </c>
      <c r="AB331" s="205">
        <v>36.49</v>
      </c>
      <c r="AC331" s="285">
        <v>0.98626000000000003</v>
      </c>
      <c r="AD331" s="280" t="s">
        <v>269</v>
      </c>
    </row>
    <row r="332" spans="1:30" ht="15.75" thickBot="1">
      <c r="A332" s="374" t="s">
        <v>849</v>
      </c>
      <c r="B332" s="375"/>
      <c r="C332" s="261">
        <v>45327</v>
      </c>
      <c r="D332" s="374" t="s">
        <v>269</v>
      </c>
      <c r="E332" s="375"/>
      <c r="F332" s="240"/>
      <c r="G332" s="281">
        <v>24</v>
      </c>
      <c r="H332" s="207">
        <v>140</v>
      </c>
      <c r="I332" s="207">
        <v>89.6</v>
      </c>
      <c r="J332" s="207">
        <v>50.4</v>
      </c>
      <c r="K332" s="207">
        <v>7.53</v>
      </c>
      <c r="L332" s="206">
        <v>36</v>
      </c>
      <c r="M332" s="281">
        <v>84</v>
      </c>
      <c r="N332" s="374" t="s">
        <v>1114</v>
      </c>
      <c r="O332" s="376"/>
      <c r="P332" s="375"/>
      <c r="Q332" s="206">
        <v>17.3</v>
      </c>
      <c r="R332" s="206">
        <v>55.9</v>
      </c>
      <c r="S332" s="281">
        <v>0</v>
      </c>
      <c r="T332" s="281">
        <v>0</v>
      </c>
      <c r="U332" s="281">
        <v>14</v>
      </c>
      <c r="V332" s="281">
        <v>250</v>
      </c>
      <c r="W332" s="281">
        <v>427</v>
      </c>
      <c r="X332" s="281">
        <v>36170</v>
      </c>
      <c r="Y332" s="281">
        <v>90</v>
      </c>
      <c r="Z332" s="205">
        <v>88.369</v>
      </c>
      <c r="AA332" s="205">
        <v>50.4</v>
      </c>
      <c r="AB332" s="205">
        <v>7.53</v>
      </c>
      <c r="AC332" s="285">
        <v>0.98626000000000003</v>
      </c>
      <c r="AD332" s="280" t="s">
        <v>269</v>
      </c>
    </row>
    <row r="333" spans="1:30" ht="15.75" thickBot="1">
      <c r="A333" s="374" t="s">
        <v>796</v>
      </c>
      <c r="B333" s="375"/>
      <c r="C333" s="261">
        <v>45334</v>
      </c>
      <c r="D333" s="374" t="s">
        <v>269</v>
      </c>
      <c r="E333" s="375"/>
      <c r="F333" s="240"/>
      <c r="G333" s="281">
        <v>24</v>
      </c>
      <c r="H333" s="207">
        <v>260</v>
      </c>
      <c r="I333" s="207">
        <v>182</v>
      </c>
      <c r="J333" s="207">
        <v>78</v>
      </c>
      <c r="K333" s="207">
        <v>41.68</v>
      </c>
      <c r="L333" s="206">
        <v>30</v>
      </c>
      <c r="M333" s="281">
        <v>229</v>
      </c>
      <c r="N333" s="374" t="s">
        <v>1115</v>
      </c>
      <c r="O333" s="376"/>
      <c r="P333" s="375"/>
      <c r="Q333" s="206">
        <v>21.1</v>
      </c>
      <c r="R333" s="206">
        <v>49</v>
      </c>
      <c r="S333" s="281">
        <v>0</v>
      </c>
      <c r="T333" s="281">
        <v>0</v>
      </c>
      <c r="U333" s="281">
        <v>15</v>
      </c>
      <c r="V333" s="281">
        <v>289</v>
      </c>
      <c r="W333" s="281">
        <v>401</v>
      </c>
      <c r="X333" s="281">
        <v>36500</v>
      </c>
      <c r="Y333" s="281">
        <v>315</v>
      </c>
      <c r="Z333" s="205">
        <v>179.5</v>
      </c>
      <c r="AA333" s="205">
        <v>78</v>
      </c>
      <c r="AB333" s="205">
        <v>41.68</v>
      </c>
      <c r="AC333" s="285">
        <v>0.98626000000000003</v>
      </c>
      <c r="AD333" s="280" t="s">
        <v>269</v>
      </c>
    </row>
    <row r="334" spans="1:30" ht="15.75" thickBot="1">
      <c r="A334" s="374" t="s">
        <v>797</v>
      </c>
      <c r="B334" s="375"/>
      <c r="C334" s="261">
        <v>45334</v>
      </c>
      <c r="D334" s="374" t="s">
        <v>269</v>
      </c>
      <c r="E334" s="375"/>
      <c r="F334" s="240"/>
      <c r="G334" s="281">
        <v>24</v>
      </c>
      <c r="H334" s="207">
        <v>317</v>
      </c>
      <c r="I334" s="207">
        <v>221.9</v>
      </c>
      <c r="J334" s="207">
        <v>95.1</v>
      </c>
      <c r="K334" s="207">
        <v>18.64</v>
      </c>
      <c r="L334" s="206">
        <v>30</v>
      </c>
      <c r="M334" s="281">
        <v>84</v>
      </c>
      <c r="N334" s="374" t="s">
        <v>1115</v>
      </c>
      <c r="O334" s="376"/>
      <c r="P334" s="375"/>
      <c r="Q334" s="206">
        <v>21.1</v>
      </c>
      <c r="R334" s="206">
        <v>49</v>
      </c>
      <c r="S334" s="281">
        <v>0</v>
      </c>
      <c r="T334" s="281">
        <v>0</v>
      </c>
      <c r="U334" s="281">
        <v>15</v>
      </c>
      <c r="V334" s="281">
        <v>289</v>
      </c>
      <c r="W334" s="281">
        <v>401</v>
      </c>
      <c r="X334" s="281">
        <v>36500</v>
      </c>
      <c r="Y334" s="281">
        <v>385</v>
      </c>
      <c r="Z334" s="205">
        <v>218.852</v>
      </c>
      <c r="AA334" s="205">
        <v>95.1</v>
      </c>
      <c r="AB334" s="205">
        <v>18.64</v>
      </c>
      <c r="AC334" s="285">
        <v>0.98626000000000003</v>
      </c>
      <c r="AD334" s="280" t="s">
        <v>269</v>
      </c>
    </row>
    <row r="335" spans="1:30" ht="15.75" thickBot="1">
      <c r="A335" s="374" t="s">
        <v>99</v>
      </c>
      <c r="B335" s="375"/>
      <c r="C335" s="261">
        <v>45332</v>
      </c>
      <c r="D335" s="374" t="s">
        <v>269</v>
      </c>
      <c r="E335" s="375"/>
      <c r="F335" s="240"/>
      <c r="G335" s="281">
        <v>24</v>
      </c>
      <c r="H335" s="207">
        <v>530</v>
      </c>
      <c r="I335" s="207">
        <v>233.2</v>
      </c>
      <c r="J335" s="207">
        <v>296.8</v>
      </c>
      <c r="K335" s="207">
        <v>19.59</v>
      </c>
      <c r="L335" s="206">
        <v>56</v>
      </c>
      <c r="M335" s="281">
        <v>84</v>
      </c>
      <c r="N335" s="374" t="s">
        <v>777</v>
      </c>
      <c r="O335" s="376"/>
      <c r="P335" s="375"/>
      <c r="Q335" s="206">
        <v>18.3</v>
      </c>
      <c r="R335" s="206">
        <v>51.6</v>
      </c>
      <c r="S335" s="281">
        <v>0</v>
      </c>
      <c r="T335" s="281">
        <v>0</v>
      </c>
      <c r="U335" s="281">
        <v>200</v>
      </c>
      <c r="V335" s="281">
        <v>400</v>
      </c>
      <c r="W335" s="281">
        <v>460</v>
      </c>
      <c r="X335" s="281">
        <v>6775</v>
      </c>
      <c r="Y335" s="281">
        <v>300</v>
      </c>
      <c r="Z335" s="205">
        <v>229.99600000000001</v>
      </c>
      <c r="AA335" s="205">
        <v>296.8</v>
      </c>
      <c r="AB335" s="205">
        <v>19.59</v>
      </c>
      <c r="AC335" s="285">
        <v>0.98626000000000003</v>
      </c>
      <c r="AD335" s="280" t="s">
        <v>269</v>
      </c>
    </row>
    <row r="336" spans="1:30" ht="15.75" thickBot="1">
      <c r="A336" s="374" t="s">
        <v>683</v>
      </c>
      <c r="B336" s="375"/>
      <c r="C336" s="261">
        <v>45331</v>
      </c>
      <c r="D336" s="374" t="s">
        <v>269</v>
      </c>
      <c r="E336" s="375"/>
      <c r="F336" s="240"/>
      <c r="G336" s="281">
        <v>24</v>
      </c>
      <c r="H336" s="207">
        <v>135</v>
      </c>
      <c r="I336" s="207">
        <v>118.8</v>
      </c>
      <c r="J336" s="207">
        <v>16.2</v>
      </c>
      <c r="K336" s="207">
        <v>27.21</v>
      </c>
      <c r="L336" s="206">
        <v>12</v>
      </c>
      <c r="M336" s="281">
        <v>229</v>
      </c>
      <c r="N336" s="374" t="s">
        <v>1078</v>
      </c>
      <c r="O336" s="376"/>
      <c r="P336" s="375"/>
      <c r="Q336" s="206">
        <v>26.4</v>
      </c>
      <c r="R336" s="206">
        <v>51.8</v>
      </c>
      <c r="S336" s="281">
        <v>0</v>
      </c>
      <c r="T336" s="281">
        <v>0</v>
      </c>
      <c r="U336" s="281">
        <v>100</v>
      </c>
      <c r="V336" s="281">
        <v>233</v>
      </c>
      <c r="W336" s="281">
        <v>460</v>
      </c>
      <c r="X336" s="281">
        <v>22140</v>
      </c>
      <c r="Y336" s="281">
        <v>400</v>
      </c>
      <c r="Z336" s="205">
        <v>117.16800000000001</v>
      </c>
      <c r="AA336" s="205">
        <v>16.2</v>
      </c>
      <c r="AB336" s="205">
        <v>27.21</v>
      </c>
      <c r="AC336" s="285">
        <v>0.98626000000000003</v>
      </c>
      <c r="AD336" s="280" t="s">
        <v>269</v>
      </c>
    </row>
    <row r="337" spans="1:30" ht="15.75" thickBot="1">
      <c r="A337" s="374" t="s">
        <v>929</v>
      </c>
      <c r="B337" s="375"/>
      <c r="C337" s="261">
        <v>45329</v>
      </c>
      <c r="D337" s="374" t="s">
        <v>269</v>
      </c>
      <c r="E337" s="375"/>
      <c r="F337" s="240"/>
      <c r="G337" s="281">
        <v>24</v>
      </c>
      <c r="H337" s="207">
        <v>198</v>
      </c>
      <c r="I337" s="207">
        <v>114.84</v>
      </c>
      <c r="J337" s="207">
        <v>83.16</v>
      </c>
      <c r="K337" s="207">
        <v>9.65</v>
      </c>
      <c r="L337" s="206">
        <v>42</v>
      </c>
      <c r="M337" s="281">
        <v>84</v>
      </c>
      <c r="N337" s="374" t="s">
        <v>1242</v>
      </c>
      <c r="O337" s="376"/>
      <c r="P337" s="375"/>
      <c r="Q337" s="206">
        <v>18</v>
      </c>
      <c r="R337" s="206">
        <v>54.5</v>
      </c>
      <c r="S337" s="281">
        <v>0</v>
      </c>
      <c r="T337" s="281">
        <v>0</v>
      </c>
      <c r="U337" s="281">
        <v>220</v>
      </c>
      <c r="V337" s="281">
        <v>512</v>
      </c>
      <c r="W337" s="281">
        <v>411</v>
      </c>
      <c r="X337" s="281">
        <v>31900</v>
      </c>
      <c r="Y337" s="281">
        <v>300</v>
      </c>
      <c r="Z337" s="205">
        <v>113.262</v>
      </c>
      <c r="AA337" s="205">
        <v>83.16</v>
      </c>
      <c r="AB337" s="205">
        <v>9.65</v>
      </c>
      <c r="AC337" s="285">
        <v>0.98626000000000003</v>
      </c>
      <c r="AD337" s="280" t="s">
        <v>269</v>
      </c>
    </row>
    <row r="338" spans="1:30" ht="15.75" thickBot="1">
      <c r="A338" s="374" t="s">
        <v>103</v>
      </c>
      <c r="B338" s="375"/>
      <c r="C338" s="261">
        <v>45328</v>
      </c>
      <c r="D338" s="374" t="s">
        <v>269</v>
      </c>
      <c r="E338" s="375"/>
      <c r="F338" s="240"/>
      <c r="G338" s="281">
        <v>24</v>
      </c>
      <c r="H338" s="207">
        <v>480</v>
      </c>
      <c r="I338" s="207">
        <v>249.6</v>
      </c>
      <c r="J338" s="207">
        <v>230.4</v>
      </c>
      <c r="K338" s="207">
        <v>20.97</v>
      </c>
      <c r="L338" s="206">
        <v>48</v>
      </c>
      <c r="M338" s="281">
        <v>84</v>
      </c>
      <c r="N338" s="374" t="s">
        <v>1190</v>
      </c>
      <c r="O338" s="376"/>
      <c r="P338" s="375"/>
      <c r="Q338" s="206">
        <v>18.100000000000001</v>
      </c>
      <c r="R338" s="206">
        <v>63</v>
      </c>
      <c r="S338" s="281">
        <v>0</v>
      </c>
      <c r="T338" s="281">
        <v>0</v>
      </c>
      <c r="U338" s="281">
        <v>200</v>
      </c>
      <c r="V338" s="281">
        <v>318</v>
      </c>
      <c r="W338" s="281">
        <v>436</v>
      </c>
      <c r="X338" s="281">
        <v>25625</v>
      </c>
      <c r="Y338" s="281">
        <v>300</v>
      </c>
      <c r="Z338" s="205">
        <v>246.17099999999999</v>
      </c>
      <c r="AA338" s="205">
        <v>230.4</v>
      </c>
      <c r="AB338" s="205">
        <v>20.97</v>
      </c>
      <c r="AC338" s="285">
        <v>0.98626000000000003</v>
      </c>
      <c r="AD338" s="280" t="s">
        <v>269</v>
      </c>
    </row>
    <row r="339" spans="1:30" ht="15.75" thickBot="1">
      <c r="A339" s="374" t="s">
        <v>895</v>
      </c>
      <c r="B339" s="375"/>
      <c r="C339" s="261">
        <v>45327</v>
      </c>
      <c r="D339" s="374" t="s">
        <v>269</v>
      </c>
      <c r="E339" s="375"/>
      <c r="F339" s="240"/>
      <c r="G339" s="281">
        <v>24</v>
      </c>
      <c r="H339" s="207">
        <v>1480</v>
      </c>
      <c r="I339" s="207">
        <v>222</v>
      </c>
      <c r="J339" s="207">
        <v>1258</v>
      </c>
      <c r="K339" s="207">
        <v>18.649999999999999</v>
      </c>
      <c r="L339" s="206">
        <v>85</v>
      </c>
      <c r="M339" s="281">
        <v>84</v>
      </c>
      <c r="N339" s="374" t="s">
        <v>1079</v>
      </c>
      <c r="O339" s="376"/>
      <c r="P339" s="375"/>
      <c r="Q339" s="206">
        <v>16.399999999999999</v>
      </c>
      <c r="R339" s="206">
        <v>57.1</v>
      </c>
      <c r="S339" s="281">
        <v>0</v>
      </c>
      <c r="T339" s="281">
        <v>0</v>
      </c>
      <c r="U339" s="281">
        <v>200</v>
      </c>
      <c r="V339" s="281">
        <v>1026</v>
      </c>
      <c r="W339" s="281">
        <v>436</v>
      </c>
      <c r="X339" s="281">
        <v>4250</v>
      </c>
      <c r="Y339" s="281">
        <v>290</v>
      </c>
      <c r="Z339" s="205">
        <v>218.95</v>
      </c>
      <c r="AA339" s="205">
        <v>1258</v>
      </c>
      <c r="AB339" s="205">
        <v>18.649999999999999</v>
      </c>
      <c r="AC339" s="285">
        <v>0.98626000000000003</v>
      </c>
      <c r="AD339" s="280" t="s">
        <v>269</v>
      </c>
    </row>
    <row r="340" spans="1:30" ht="15.75" thickBot="1">
      <c r="A340" s="374" t="s">
        <v>922</v>
      </c>
      <c r="B340" s="375"/>
      <c r="C340" s="261">
        <v>45329</v>
      </c>
      <c r="D340" s="374" t="s">
        <v>269</v>
      </c>
      <c r="E340" s="375"/>
      <c r="F340" s="240"/>
      <c r="G340" s="281">
        <v>24</v>
      </c>
      <c r="H340" s="207">
        <v>236</v>
      </c>
      <c r="I340" s="207">
        <v>228.92</v>
      </c>
      <c r="J340" s="207">
        <v>7.08</v>
      </c>
      <c r="K340" s="207">
        <v>19.23</v>
      </c>
      <c r="L340" s="206">
        <v>3</v>
      </c>
      <c r="M340" s="281">
        <v>84</v>
      </c>
      <c r="N340" s="374" t="s">
        <v>1080</v>
      </c>
      <c r="O340" s="376"/>
      <c r="P340" s="375"/>
      <c r="Q340" s="206">
        <v>18.8</v>
      </c>
      <c r="R340" s="206">
        <v>55</v>
      </c>
      <c r="S340" s="281">
        <v>0</v>
      </c>
      <c r="T340" s="281">
        <v>0</v>
      </c>
      <c r="U340" s="281">
        <v>220</v>
      </c>
      <c r="V340" s="281">
        <v>236</v>
      </c>
      <c r="W340" s="281">
        <v>415</v>
      </c>
      <c r="X340" s="281">
        <v>12100</v>
      </c>
      <c r="Y340" s="281">
        <v>230</v>
      </c>
      <c r="Z340" s="205">
        <v>225.77500000000001</v>
      </c>
      <c r="AA340" s="205">
        <v>7.08</v>
      </c>
      <c r="AB340" s="205">
        <v>19.23</v>
      </c>
      <c r="AC340" s="285">
        <v>0.98626000000000003</v>
      </c>
      <c r="AD340" s="280" t="s">
        <v>269</v>
      </c>
    </row>
    <row r="341" spans="1:30" ht="15.75" thickBot="1">
      <c r="A341" s="374" t="s">
        <v>1018</v>
      </c>
      <c r="B341" s="375"/>
      <c r="C341" s="261">
        <v>45328</v>
      </c>
      <c r="D341" s="374" t="s">
        <v>269</v>
      </c>
      <c r="E341" s="375"/>
      <c r="F341" s="240"/>
      <c r="G341" s="281">
        <v>24</v>
      </c>
      <c r="H341" s="207">
        <v>912</v>
      </c>
      <c r="I341" s="207">
        <v>456</v>
      </c>
      <c r="J341" s="207">
        <v>456</v>
      </c>
      <c r="K341" s="207">
        <v>38.299999999999997</v>
      </c>
      <c r="L341" s="206">
        <v>50</v>
      </c>
      <c r="M341" s="281">
        <v>84</v>
      </c>
      <c r="N341" s="374" t="s">
        <v>1188</v>
      </c>
      <c r="O341" s="376"/>
      <c r="P341" s="375"/>
      <c r="Q341" s="206">
        <v>17.5</v>
      </c>
      <c r="R341" s="206">
        <v>57</v>
      </c>
      <c r="S341" s="281">
        <v>0</v>
      </c>
      <c r="T341" s="281">
        <v>0</v>
      </c>
      <c r="U341" s="281">
        <v>220</v>
      </c>
      <c r="V341" s="281">
        <v>839</v>
      </c>
      <c r="W341" s="281">
        <v>415</v>
      </c>
      <c r="X341" s="281">
        <v>33500</v>
      </c>
      <c r="Y341" s="281">
        <v>900</v>
      </c>
      <c r="Z341" s="205">
        <v>449.73599999999999</v>
      </c>
      <c r="AA341" s="205">
        <v>456</v>
      </c>
      <c r="AB341" s="205">
        <v>38.299999999999997</v>
      </c>
      <c r="AC341" s="285">
        <v>0.98626000000000003</v>
      </c>
      <c r="AD341" s="280" t="s">
        <v>269</v>
      </c>
    </row>
    <row r="342" spans="1:30" ht="15.75" thickBot="1">
      <c r="A342" s="374" t="s">
        <v>1169</v>
      </c>
      <c r="B342" s="375"/>
      <c r="C342" s="261">
        <v>45330</v>
      </c>
      <c r="D342" s="374" t="s">
        <v>269</v>
      </c>
      <c r="E342" s="375"/>
      <c r="F342" s="240"/>
      <c r="G342" s="281">
        <v>24</v>
      </c>
      <c r="H342" s="207">
        <v>355</v>
      </c>
      <c r="I342" s="207">
        <v>142</v>
      </c>
      <c r="J342" s="207">
        <v>213</v>
      </c>
      <c r="K342" s="207">
        <v>11.93</v>
      </c>
      <c r="L342" s="206">
        <v>60</v>
      </c>
      <c r="M342" s="281">
        <v>84</v>
      </c>
      <c r="N342" s="374" t="s">
        <v>1171</v>
      </c>
      <c r="O342" s="376"/>
      <c r="P342" s="375"/>
      <c r="Q342" s="206">
        <v>17.8</v>
      </c>
      <c r="R342" s="206">
        <v>57</v>
      </c>
      <c r="S342" s="281">
        <v>0</v>
      </c>
      <c r="T342" s="281">
        <v>0</v>
      </c>
      <c r="U342" s="281">
        <v>210</v>
      </c>
      <c r="V342" s="281">
        <v>412</v>
      </c>
      <c r="W342" s="281">
        <v>480</v>
      </c>
      <c r="X342" s="281">
        <v>12100</v>
      </c>
      <c r="Y342" s="281">
        <v>700</v>
      </c>
      <c r="Z342" s="205">
        <v>140.04900000000001</v>
      </c>
      <c r="AA342" s="205">
        <v>213</v>
      </c>
      <c r="AB342" s="205">
        <v>11.93</v>
      </c>
      <c r="AC342" s="285">
        <v>0.98626000000000003</v>
      </c>
      <c r="AD342" s="280" t="s">
        <v>269</v>
      </c>
    </row>
    <row r="343" spans="1:30" ht="15.75" thickBot="1">
      <c r="A343" s="374" t="s">
        <v>841</v>
      </c>
      <c r="B343" s="375"/>
      <c r="C343" s="261">
        <v>45326</v>
      </c>
      <c r="D343" s="374" t="s">
        <v>269</v>
      </c>
      <c r="E343" s="375"/>
      <c r="F343" s="240"/>
      <c r="G343" s="281">
        <v>24</v>
      </c>
      <c r="H343" s="207">
        <v>690</v>
      </c>
      <c r="I343" s="207">
        <v>276</v>
      </c>
      <c r="J343" s="207">
        <v>414</v>
      </c>
      <c r="K343" s="207">
        <v>23.18</v>
      </c>
      <c r="L343" s="206">
        <v>60</v>
      </c>
      <c r="M343" s="281">
        <v>84</v>
      </c>
      <c r="N343" s="374" t="s">
        <v>1066</v>
      </c>
      <c r="O343" s="376"/>
      <c r="P343" s="375"/>
      <c r="Q343" s="206">
        <v>17</v>
      </c>
      <c r="R343" s="206">
        <v>57.6</v>
      </c>
      <c r="S343" s="281">
        <v>0</v>
      </c>
      <c r="T343" s="281">
        <v>0</v>
      </c>
      <c r="U343" s="281">
        <v>200</v>
      </c>
      <c r="V343" s="281">
        <v>1102</v>
      </c>
      <c r="W343" s="281">
        <v>436</v>
      </c>
      <c r="X343" s="281">
        <v>14800</v>
      </c>
      <c r="Y343" s="281">
        <v>1200</v>
      </c>
      <c r="Z343" s="205">
        <v>272.209</v>
      </c>
      <c r="AA343" s="205">
        <v>414</v>
      </c>
      <c r="AB343" s="205">
        <v>23.18</v>
      </c>
      <c r="AC343" s="285">
        <v>0.98626000000000003</v>
      </c>
      <c r="AD343" s="280" t="s">
        <v>269</v>
      </c>
    </row>
    <row r="344" spans="1:30" ht="15.75" thickBot="1">
      <c r="A344" s="374" t="s">
        <v>707</v>
      </c>
      <c r="B344" s="375"/>
      <c r="C344" s="261">
        <v>45326</v>
      </c>
      <c r="D344" s="374" t="s">
        <v>269</v>
      </c>
      <c r="E344" s="375"/>
      <c r="F344" s="240"/>
      <c r="G344" s="281">
        <v>24</v>
      </c>
      <c r="H344" s="207">
        <v>810</v>
      </c>
      <c r="I344" s="207">
        <v>145.80000000000001</v>
      </c>
      <c r="J344" s="207">
        <v>664.2</v>
      </c>
      <c r="K344" s="207">
        <v>1.75</v>
      </c>
      <c r="L344" s="206">
        <v>82</v>
      </c>
      <c r="M344" s="281">
        <v>12</v>
      </c>
      <c r="N344" s="374" t="s">
        <v>1081</v>
      </c>
      <c r="O344" s="376"/>
      <c r="P344" s="375"/>
      <c r="Q344" s="206">
        <v>30.2</v>
      </c>
      <c r="R344" s="206">
        <v>62.5</v>
      </c>
      <c r="S344" s="281">
        <v>0</v>
      </c>
      <c r="T344" s="281">
        <v>0</v>
      </c>
      <c r="U344" s="281">
        <v>130</v>
      </c>
      <c r="V344" s="281">
        <v>239</v>
      </c>
      <c r="W344" s="281">
        <v>460</v>
      </c>
      <c r="X344" s="281">
        <v>4900</v>
      </c>
      <c r="Y344" s="281">
        <v>1200</v>
      </c>
      <c r="Z344" s="205">
        <v>143.797</v>
      </c>
      <c r="AA344" s="205">
        <v>664.2</v>
      </c>
      <c r="AB344" s="205">
        <v>1.75</v>
      </c>
      <c r="AC344" s="285">
        <v>0.98626000000000003</v>
      </c>
      <c r="AD344" s="280" t="s">
        <v>269</v>
      </c>
    </row>
    <row r="345" spans="1:30" ht="15.75" thickBot="1">
      <c r="A345" s="374" t="s">
        <v>812</v>
      </c>
      <c r="B345" s="375"/>
      <c r="C345" s="261">
        <v>45330</v>
      </c>
      <c r="D345" s="374" t="s">
        <v>269</v>
      </c>
      <c r="E345" s="375"/>
      <c r="F345" s="240"/>
      <c r="G345" s="281">
        <v>24</v>
      </c>
      <c r="H345" s="207">
        <v>390</v>
      </c>
      <c r="I345" s="207">
        <v>234</v>
      </c>
      <c r="J345" s="207">
        <v>156</v>
      </c>
      <c r="K345" s="207">
        <v>2.81</v>
      </c>
      <c r="L345" s="206">
        <v>40</v>
      </c>
      <c r="M345" s="281">
        <v>12</v>
      </c>
      <c r="N345" s="374" t="s">
        <v>1082</v>
      </c>
      <c r="O345" s="376"/>
      <c r="P345" s="375"/>
      <c r="Q345" s="206">
        <v>30.8</v>
      </c>
      <c r="R345" s="206">
        <v>59.5</v>
      </c>
      <c r="S345" s="281">
        <v>0</v>
      </c>
      <c r="T345" s="281">
        <v>0</v>
      </c>
      <c r="U345" s="281">
        <v>140</v>
      </c>
      <c r="V345" s="281">
        <v>386</v>
      </c>
      <c r="W345" s="281">
        <v>480</v>
      </c>
      <c r="X345" s="281">
        <v>2675</v>
      </c>
      <c r="Y345" s="281">
        <v>372</v>
      </c>
      <c r="Z345" s="205">
        <v>230.785</v>
      </c>
      <c r="AA345" s="205">
        <v>156</v>
      </c>
      <c r="AB345" s="205">
        <v>2.81</v>
      </c>
      <c r="AC345" s="285">
        <v>0.98626000000000003</v>
      </c>
      <c r="AD345" s="280" t="s">
        <v>269</v>
      </c>
    </row>
    <row r="346" spans="1:30" ht="15.75" thickBot="1">
      <c r="A346" s="374" t="s">
        <v>811</v>
      </c>
      <c r="B346" s="375"/>
      <c r="C346" s="261">
        <v>45330</v>
      </c>
      <c r="D346" s="374" t="s">
        <v>269</v>
      </c>
      <c r="E346" s="375"/>
      <c r="F346" s="240"/>
      <c r="G346" s="281">
        <v>24</v>
      </c>
      <c r="H346" s="207">
        <v>250</v>
      </c>
      <c r="I346" s="207">
        <v>150</v>
      </c>
      <c r="J346" s="207">
        <v>100</v>
      </c>
      <c r="K346" s="207">
        <v>12.6</v>
      </c>
      <c r="L346" s="206">
        <v>40</v>
      </c>
      <c r="M346" s="281">
        <v>84</v>
      </c>
      <c r="N346" s="374" t="s">
        <v>1082</v>
      </c>
      <c r="O346" s="376"/>
      <c r="P346" s="375"/>
      <c r="Q346" s="206">
        <v>30.8</v>
      </c>
      <c r="R346" s="206">
        <v>59.5</v>
      </c>
      <c r="S346" s="281">
        <v>0</v>
      </c>
      <c r="T346" s="281">
        <v>0</v>
      </c>
      <c r="U346" s="281">
        <v>140</v>
      </c>
      <c r="V346" s="281">
        <v>386</v>
      </c>
      <c r="W346" s="281">
        <v>480</v>
      </c>
      <c r="X346" s="281">
        <v>2675</v>
      </c>
      <c r="Y346" s="281">
        <v>238</v>
      </c>
      <c r="Z346" s="205">
        <v>147.93899999999999</v>
      </c>
      <c r="AA346" s="205">
        <v>100</v>
      </c>
      <c r="AB346" s="205">
        <v>12.6</v>
      </c>
      <c r="AC346" s="285">
        <v>0.98626000000000003</v>
      </c>
      <c r="AD346" s="280" t="s">
        <v>269</v>
      </c>
    </row>
    <row r="347" spans="1:30" ht="15.75" thickBot="1">
      <c r="A347" s="374" t="s">
        <v>790</v>
      </c>
      <c r="B347" s="375"/>
      <c r="C347" s="261">
        <v>45333</v>
      </c>
      <c r="D347" s="374" t="s">
        <v>269</v>
      </c>
      <c r="E347" s="375"/>
      <c r="F347" s="240"/>
      <c r="G347" s="281">
        <v>24</v>
      </c>
      <c r="H347" s="207">
        <v>170</v>
      </c>
      <c r="I347" s="207">
        <v>168.3</v>
      </c>
      <c r="J347" s="207">
        <v>1.7</v>
      </c>
      <c r="K347" s="207">
        <v>38.54</v>
      </c>
      <c r="L347" s="206">
        <v>1</v>
      </c>
      <c r="M347" s="281">
        <v>229</v>
      </c>
      <c r="N347" s="374" t="s">
        <v>1116</v>
      </c>
      <c r="O347" s="376"/>
      <c r="P347" s="375"/>
      <c r="Q347" s="206">
        <v>26.2</v>
      </c>
      <c r="R347" s="206">
        <v>53.6</v>
      </c>
      <c r="S347" s="281">
        <v>0</v>
      </c>
      <c r="T347" s="281">
        <v>0</v>
      </c>
      <c r="U347" s="281">
        <v>240</v>
      </c>
      <c r="V347" s="281">
        <v>230</v>
      </c>
      <c r="W347" s="281">
        <v>480</v>
      </c>
      <c r="X347" s="281">
        <v>3100</v>
      </c>
      <c r="Y347" s="281">
        <v>320</v>
      </c>
      <c r="Z347" s="205">
        <v>165.988</v>
      </c>
      <c r="AA347" s="205">
        <v>1.7</v>
      </c>
      <c r="AB347" s="205">
        <v>38.54</v>
      </c>
      <c r="AC347" s="285">
        <v>0.98626000000000003</v>
      </c>
      <c r="AD347" s="280" t="s">
        <v>269</v>
      </c>
    </row>
    <row r="348" spans="1:30" ht="15.75" thickBot="1">
      <c r="A348" s="374" t="s">
        <v>106</v>
      </c>
      <c r="B348" s="375"/>
      <c r="C348" s="261">
        <v>45331</v>
      </c>
      <c r="D348" s="374" t="s">
        <v>269</v>
      </c>
      <c r="E348" s="375"/>
      <c r="F348" s="240"/>
      <c r="G348" s="281">
        <v>24</v>
      </c>
      <c r="H348" s="207">
        <v>516</v>
      </c>
      <c r="I348" s="207">
        <v>423.12</v>
      </c>
      <c r="J348" s="207">
        <v>92.88</v>
      </c>
      <c r="K348" s="207">
        <v>35.54</v>
      </c>
      <c r="L348" s="206">
        <v>18</v>
      </c>
      <c r="M348" s="281">
        <v>84</v>
      </c>
      <c r="N348" s="374" t="s">
        <v>1117</v>
      </c>
      <c r="O348" s="376"/>
      <c r="P348" s="375"/>
      <c r="Q348" s="206">
        <v>18.600000000000001</v>
      </c>
      <c r="R348" s="206">
        <v>51.5</v>
      </c>
      <c r="S348" s="281">
        <v>0</v>
      </c>
      <c r="T348" s="281">
        <v>0</v>
      </c>
      <c r="U348" s="281">
        <v>240</v>
      </c>
      <c r="V348" s="281">
        <v>230</v>
      </c>
      <c r="W348" s="281">
        <v>490</v>
      </c>
      <c r="X348" s="281">
        <v>12300</v>
      </c>
      <c r="Y348" s="281">
        <v>950</v>
      </c>
      <c r="Z348" s="205">
        <v>417.30700000000002</v>
      </c>
      <c r="AA348" s="205">
        <v>92.88</v>
      </c>
      <c r="AB348" s="205">
        <v>35.54</v>
      </c>
      <c r="AC348" s="285">
        <v>0.98626000000000003</v>
      </c>
      <c r="AD348" s="280" t="s">
        <v>269</v>
      </c>
    </row>
    <row r="349" spans="1:30" ht="15.75" thickBot="1">
      <c r="A349" s="374" t="s">
        <v>107</v>
      </c>
      <c r="B349" s="375"/>
      <c r="C349" s="261">
        <v>45328</v>
      </c>
      <c r="D349" s="374" t="s">
        <v>269</v>
      </c>
      <c r="E349" s="375"/>
      <c r="F349" s="240"/>
      <c r="G349" s="281">
        <v>24</v>
      </c>
      <c r="H349" s="207">
        <v>1302</v>
      </c>
      <c r="I349" s="207">
        <v>885.36</v>
      </c>
      <c r="J349" s="207">
        <v>416.64</v>
      </c>
      <c r="K349" s="207">
        <v>74.37</v>
      </c>
      <c r="L349" s="206">
        <v>32</v>
      </c>
      <c r="M349" s="281">
        <v>84</v>
      </c>
      <c r="N349" s="374" t="s">
        <v>1083</v>
      </c>
      <c r="O349" s="376"/>
      <c r="P349" s="375"/>
      <c r="Q349" s="206">
        <v>17.899999999999999</v>
      </c>
      <c r="R349" s="206">
        <v>54.4</v>
      </c>
      <c r="S349" s="281">
        <v>0</v>
      </c>
      <c r="T349" s="281">
        <v>0</v>
      </c>
      <c r="U349" s="281">
        <v>200</v>
      </c>
      <c r="V349" s="281">
        <v>242</v>
      </c>
      <c r="W349" s="281">
        <v>460</v>
      </c>
      <c r="X349" s="281">
        <v>10300</v>
      </c>
      <c r="Y349" s="281">
        <v>1500</v>
      </c>
      <c r="Z349" s="205">
        <v>873.197</v>
      </c>
      <c r="AA349" s="205">
        <v>416.64</v>
      </c>
      <c r="AB349" s="205">
        <v>74.37</v>
      </c>
      <c r="AC349" s="285">
        <v>0.98626000000000003</v>
      </c>
      <c r="AD349" s="280" t="s">
        <v>269</v>
      </c>
    </row>
    <row r="350" spans="1:30" ht="15.75" thickBot="1">
      <c r="A350" s="378" t="s">
        <v>349</v>
      </c>
      <c r="B350" s="375"/>
      <c r="C350" s="240"/>
      <c r="D350" s="378" t="s">
        <v>269</v>
      </c>
      <c r="E350" s="375"/>
      <c r="F350" s="240"/>
      <c r="G350" s="240"/>
      <c r="H350" s="262">
        <v>48296</v>
      </c>
      <c r="I350" s="262">
        <v>25454.97</v>
      </c>
      <c r="J350" s="262">
        <v>22841.03</v>
      </c>
      <c r="K350" s="262">
        <v>2667.76</v>
      </c>
      <c r="L350" s="240"/>
      <c r="M350" s="263">
        <v>105</v>
      </c>
      <c r="N350" s="246"/>
      <c r="O350" s="274"/>
      <c r="P350" s="273"/>
      <c r="Q350" s="240"/>
      <c r="R350" s="240"/>
      <c r="S350" s="240"/>
      <c r="T350" s="240"/>
      <c r="U350" s="240"/>
      <c r="V350" s="240"/>
      <c r="W350" s="240"/>
      <c r="X350" s="240"/>
      <c r="Y350" s="281">
        <v>50855</v>
      </c>
      <c r="Z350" s="264">
        <v>25105.279999999999</v>
      </c>
      <c r="AA350" s="264">
        <v>22841.03</v>
      </c>
      <c r="AB350" s="264">
        <v>2667.76</v>
      </c>
      <c r="AC350" s="240"/>
      <c r="AD350" s="240"/>
    </row>
    <row r="351" spans="1:30" ht="15.75" thickBot="1">
      <c r="A351" s="260" t="s">
        <v>499</v>
      </c>
      <c r="D351" s="377" t="s">
        <v>474</v>
      </c>
      <c r="E351" s="373"/>
      <c r="F351" s="439" t="s">
        <v>474</v>
      </c>
      <c r="G351" s="373"/>
      <c r="H351" s="377" t="s">
        <v>475</v>
      </c>
      <c r="I351" s="373"/>
      <c r="J351" s="373"/>
    </row>
    <row r="352" spans="1:30" ht="15.75" thickBot="1">
      <c r="A352" s="370" t="s">
        <v>250</v>
      </c>
      <c r="B352" s="405"/>
      <c r="C352" s="370" t="s">
        <v>476</v>
      </c>
      <c r="D352" s="370" t="s">
        <v>1</v>
      </c>
      <c r="E352" s="405"/>
      <c r="F352" s="370" t="s">
        <v>477</v>
      </c>
      <c r="G352" s="370" t="s">
        <v>478</v>
      </c>
      <c r="H352" s="370" t="s">
        <v>251</v>
      </c>
      <c r="I352" s="370" t="s">
        <v>252</v>
      </c>
      <c r="J352" s="370" t="s">
        <v>479</v>
      </c>
      <c r="K352" s="370" t="s">
        <v>480</v>
      </c>
      <c r="L352" s="370" t="s">
        <v>253</v>
      </c>
      <c r="M352" s="370" t="s">
        <v>481</v>
      </c>
      <c r="N352" s="203" t="s">
        <v>482</v>
      </c>
      <c r="O352" s="288"/>
      <c r="P352" s="276"/>
      <c r="Q352" s="370" t="s">
        <v>345</v>
      </c>
      <c r="R352" s="370" t="s">
        <v>255</v>
      </c>
      <c r="S352" s="370" t="s">
        <v>483</v>
      </c>
      <c r="T352" s="370" t="s">
        <v>484</v>
      </c>
      <c r="U352" s="234" t="s">
        <v>485</v>
      </c>
      <c r="V352" s="370" t="s">
        <v>486</v>
      </c>
      <c r="W352" s="370" t="s">
        <v>487</v>
      </c>
      <c r="X352" s="370" t="s">
        <v>488</v>
      </c>
      <c r="Y352" s="370" t="s">
        <v>489</v>
      </c>
      <c r="Z352" s="401" t="s">
        <v>252</v>
      </c>
      <c r="AA352" s="401" t="s">
        <v>479</v>
      </c>
      <c r="AB352" s="401" t="s">
        <v>480</v>
      </c>
      <c r="AC352" s="401" t="s">
        <v>490</v>
      </c>
      <c r="AD352" s="401" t="s">
        <v>491</v>
      </c>
    </row>
    <row r="353" spans="1:30" ht="15.75" thickBot="1">
      <c r="A353" s="427"/>
      <c r="B353" s="428"/>
      <c r="C353" s="415"/>
      <c r="D353" s="427"/>
      <c r="E353" s="428"/>
      <c r="F353" s="415"/>
      <c r="G353" s="415"/>
      <c r="H353" s="415"/>
      <c r="I353" s="415"/>
      <c r="J353" s="415"/>
      <c r="K353" s="415"/>
      <c r="L353" s="415"/>
      <c r="M353" s="415"/>
      <c r="N353" s="230" t="s">
        <v>254</v>
      </c>
      <c r="O353" s="287"/>
      <c r="P353" s="278"/>
      <c r="Q353" s="415"/>
      <c r="R353" s="415"/>
      <c r="S353" s="415"/>
      <c r="T353" s="415"/>
      <c r="U353" s="235" t="s">
        <v>492</v>
      </c>
      <c r="V353" s="415"/>
      <c r="W353" s="415"/>
      <c r="X353" s="415"/>
      <c r="Y353" s="415"/>
      <c r="Z353" s="400"/>
      <c r="AA353" s="400"/>
      <c r="AB353" s="400"/>
      <c r="AC353" s="400"/>
      <c r="AD353" s="400"/>
    </row>
    <row r="354" spans="1:30" ht="15.75" thickBot="1">
      <c r="A354" s="374" t="s">
        <v>3</v>
      </c>
      <c r="B354" s="375"/>
      <c r="C354" s="261">
        <v>45334</v>
      </c>
      <c r="D354" s="374" t="s">
        <v>118</v>
      </c>
      <c r="E354" s="375"/>
      <c r="F354" s="240"/>
      <c r="G354" s="281">
        <v>24</v>
      </c>
      <c r="H354" s="207">
        <v>1630</v>
      </c>
      <c r="I354" s="207">
        <v>326</v>
      </c>
      <c r="J354" s="207">
        <v>1304</v>
      </c>
      <c r="K354" s="207">
        <v>2.93</v>
      </c>
      <c r="L354" s="206">
        <v>80</v>
      </c>
      <c r="M354" s="281">
        <v>9</v>
      </c>
      <c r="N354" s="374" t="s">
        <v>1084</v>
      </c>
      <c r="O354" s="376"/>
      <c r="P354" s="375"/>
      <c r="Q354" s="206">
        <v>32.6</v>
      </c>
      <c r="R354" s="206">
        <v>50.4</v>
      </c>
      <c r="S354" s="281">
        <v>0</v>
      </c>
      <c r="T354" s="281">
        <v>0</v>
      </c>
      <c r="U354" s="281">
        <v>80</v>
      </c>
      <c r="V354" s="281">
        <v>2709</v>
      </c>
      <c r="W354" s="281">
        <v>376</v>
      </c>
      <c r="X354" s="281">
        <v>430</v>
      </c>
      <c r="Y354" s="281">
        <v>550</v>
      </c>
      <c r="Z354" s="205">
        <v>334.15199999999999</v>
      </c>
      <c r="AA354" s="205">
        <v>1304</v>
      </c>
      <c r="AB354" s="205">
        <v>2.93</v>
      </c>
      <c r="AC354" s="285">
        <v>1.02501</v>
      </c>
      <c r="AD354" s="280" t="s">
        <v>118</v>
      </c>
    </row>
    <row r="355" spans="1:30" ht="15.75" thickBot="1">
      <c r="A355" s="374" t="s">
        <v>295</v>
      </c>
      <c r="B355" s="375"/>
      <c r="C355" s="261">
        <v>45330</v>
      </c>
      <c r="D355" s="374" t="s">
        <v>118</v>
      </c>
      <c r="E355" s="375"/>
      <c r="F355" s="240"/>
      <c r="G355" s="281">
        <v>24</v>
      </c>
      <c r="H355" s="207">
        <v>912</v>
      </c>
      <c r="I355" s="207">
        <v>209.76</v>
      </c>
      <c r="J355" s="207">
        <v>702.24</v>
      </c>
      <c r="K355" s="207">
        <v>17.62</v>
      </c>
      <c r="L355" s="206">
        <v>77</v>
      </c>
      <c r="M355" s="281">
        <v>84</v>
      </c>
      <c r="N355" s="374" t="s">
        <v>1331</v>
      </c>
      <c r="O355" s="376"/>
      <c r="P355" s="375"/>
      <c r="Q355" s="206">
        <v>19.8</v>
      </c>
      <c r="R355" s="206">
        <v>59.5</v>
      </c>
      <c r="S355" s="281">
        <v>0</v>
      </c>
      <c r="T355" s="281">
        <v>0</v>
      </c>
      <c r="U355" s="281">
        <v>350</v>
      </c>
      <c r="V355" s="281">
        <v>629</v>
      </c>
      <c r="W355" s="281">
        <v>442</v>
      </c>
      <c r="X355" s="281">
        <v>12200</v>
      </c>
      <c r="Y355" s="281">
        <v>700</v>
      </c>
      <c r="Z355" s="205">
        <v>215.005</v>
      </c>
      <c r="AA355" s="205">
        <v>702.24</v>
      </c>
      <c r="AB355" s="205">
        <v>17.62</v>
      </c>
      <c r="AC355" s="285">
        <v>1.02501</v>
      </c>
      <c r="AD355" s="280" t="s">
        <v>118</v>
      </c>
    </row>
    <row r="356" spans="1:30" ht="15.75" thickBot="1">
      <c r="A356" s="374" t="s">
        <v>296</v>
      </c>
      <c r="B356" s="375"/>
      <c r="C356" s="261">
        <v>45330</v>
      </c>
      <c r="D356" s="374" t="s">
        <v>118</v>
      </c>
      <c r="E356" s="375"/>
      <c r="F356" s="240"/>
      <c r="G356" s="281">
        <v>24</v>
      </c>
      <c r="H356" s="207">
        <v>1120</v>
      </c>
      <c r="I356" s="207">
        <v>212.8</v>
      </c>
      <c r="J356" s="207">
        <v>907.2</v>
      </c>
      <c r="K356" s="207">
        <v>17.88</v>
      </c>
      <c r="L356" s="206">
        <v>81</v>
      </c>
      <c r="M356" s="281">
        <v>84</v>
      </c>
      <c r="N356" s="374" t="s">
        <v>1118</v>
      </c>
      <c r="O356" s="376"/>
      <c r="P356" s="375"/>
      <c r="Q356" s="206">
        <v>17.2</v>
      </c>
      <c r="R356" s="206">
        <v>58.4</v>
      </c>
      <c r="S356" s="281">
        <v>0</v>
      </c>
      <c r="T356" s="281">
        <v>0</v>
      </c>
      <c r="U356" s="281">
        <v>60</v>
      </c>
      <c r="V356" s="281">
        <v>221</v>
      </c>
      <c r="W356" s="281">
        <v>406</v>
      </c>
      <c r="X356" s="281">
        <v>24500</v>
      </c>
      <c r="Y356" s="281">
        <v>350</v>
      </c>
      <c r="Z356" s="205">
        <v>218.12100000000001</v>
      </c>
      <c r="AA356" s="205">
        <v>907.2</v>
      </c>
      <c r="AB356" s="205">
        <v>17.88</v>
      </c>
      <c r="AC356" s="285">
        <v>1.02501</v>
      </c>
      <c r="AD356" s="280" t="s">
        <v>118</v>
      </c>
    </row>
    <row r="357" spans="1:30" ht="15.75" thickBot="1">
      <c r="A357" s="374" t="s">
        <v>6</v>
      </c>
      <c r="B357" s="375"/>
      <c r="C357" s="261">
        <v>45330</v>
      </c>
      <c r="D357" s="374" t="s">
        <v>118</v>
      </c>
      <c r="E357" s="375"/>
      <c r="F357" s="240"/>
      <c r="G357" s="281">
        <v>24</v>
      </c>
      <c r="H357" s="207">
        <v>376</v>
      </c>
      <c r="I357" s="207">
        <v>285.76</v>
      </c>
      <c r="J357" s="207">
        <v>90.24</v>
      </c>
      <c r="K357" s="207">
        <v>65.44</v>
      </c>
      <c r="L357" s="206">
        <v>24</v>
      </c>
      <c r="M357" s="281">
        <v>229</v>
      </c>
      <c r="N357" s="374" t="s">
        <v>1085</v>
      </c>
      <c r="O357" s="376"/>
      <c r="P357" s="375"/>
      <c r="Q357" s="206">
        <v>23.3</v>
      </c>
      <c r="R357" s="206">
        <v>56.5</v>
      </c>
      <c r="S357" s="281">
        <v>0</v>
      </c>
      <c r="T357" s="281">
        <v>0</v>
      </c>
      <c r="U357" s="281">
        <v>200</v>
      </c>
      <c r="V357" s="281">
        <v>352</v>
      </c>
      <c r="W357" s="281">
        <v>430</v>
      </c>
      <c r="X357" s="281">
        <v>11400</v>
      </c>
      <c r="Y357" s="281">
        <v>420</v>
      </c>
      <c r="Z357" s="205">
        <v>292.90600000000001</v>
      </c>
      <c r="AA357" s="205">
        <v>90.24</v>
      </c>
      <c r="AB357" s="205">
        <v>65.44</v>
      </c>
      <c r="AC357" s="285">
        <v>1.02501</v>
      </c>
      <c r="AD357" s="280" t="s">
        <v>118</v>
      </c>
    </row>
    <row r="358" spans="1:30" ht="15.75" thickBot="1">
      <c r="A358" s="374" t="s">
        <v>297</v>
      </c>
      <c r="B358" s="375"/>
      <c r="C358" s="261">
        <v>45330</v>
      </c>
      <c r="D358" s="374" t="s">
        <v>118</v>
      </c>
      <c r="E358" s="375"/>
      <c r="F358" s="240"/>
      <c r="G358" s="281">
        <v>24</v>
      </c>
      <c r="H358" s="207">
        <v>1458</v>
      </c>
      <c r="I358" s="207">
        <v>933.12</v>
      </c>
      <c r="J358" s="207">
        <v>524.88</v>
      </c>
      <c r="K358" s="207">
        <v>213.68</v>
      </c>
      <c r="L358" s="206">
        <v>36</v>
      </c>
      <c r="M358" s="281">
        <v>229</v>
      </c>
      <c r="N358" s="374" t="s">
        <v>1119</v>
      </c>
      <c r="O358" s="376"/>
      <c r="P358" s="375"/>
      <c r="Q358" s="206">
        <v>27.9</v>
      </c>
      <c r="R358" s="206">
        <v>62</v>
      </c>
      <c r="S358" s="281">
        <v>0</v>
      </c>
      <c r="T358" s="281">
        <v>0</v>
      </c>
      <c r="U358" s="281">
        <v>170</v>
      </c>
      <c r="V358" s="281">
        <v>668</v>
      </c>
      <c r="W358" s="281">
        <v>459</v>
      </c>
      <c r="X358" s="281">
        <v>17550</v>
      </c>
      <c r="Y358" s="281">
        <v>1110</v>
      </c>
      <c r="Z358" s="205">
        <v>956.45399999999995</v>
      </c>
      <c r="AA358" s="205">
        <v>524.88</v>
      </c>
      <c r="AB358" s="205">
        <v>213.68</v>
      </c>
      <c r="AC358" s="285">
        <v>1.02501</v>
      </c>
      <c r="AD358" s="280" t="s">
        <v>118</v>
      </c>
    </row>
    <row r="359" spans="1:30" ht="15.75" thickBot="1">
      <c r="A359" s="374" t="s">
        <v>7</v>
      </c>
      <c r="B359" s="375"/>
      <c r="C359" s="261">
        <v>45334</v>
      </c>
      <c r="D359" s="374" t="s">
        <v>118</v>
      </c>
      <c r="E359" s="375"/>
      <c r="F359" s="240"/>
      <c r="G359" s="281">
        <v>24</v>
      </c>
      <c r="H359" s="207">
        <v>1251</v>
      </c>
      <c r="I359" s="207">
        <v>125.1</v>
      </c>
      <c r="J359" s="207">
        <v>1125.9000000000001</v>
      </c>
      <c r="K359" s="207">
        <v>10.51</v>
      </c>
      <c r="L359" s="206">
        <v>90</v>
      </c>
      <c r="M359" s="281">
        <v>84</v>
      </c>
      <c r="N359" s="374" t="s">
        <v>1086</v>
      </c>
      <c r="O359" s="376"/>
      <c r="P359" s="375"/>
      <c r="Q359" s="206">
        <v>18.8</v>
      </c>
      <c r="R359" s="206">
        <v>58</v>
      </c>
      <c r="S359" s="281">
        <v>0</v>
      </c>
      <c r="T359" s="281">
        <v>0</v>
      </c>
      <c r="U359" s="281">
        <v>250</v>
      </c>
      <c r="V359" s="281">
        <v>718</v>
      </c>
      <c r="W359" s="281">
        <v>442</v>
      </c>
      <c r="X359" s="281">
        <v>1345</v>
      </c>
      <c r="Y359" s="281">
        <v>1150</v>
      </c>
      <c r="Z359" s="205">
        <v>128.22900000000001</v>
      </c>
      <c r="AA359" s="205">
        <v>1125.9000000000001</v>
      </c>
      <c r="AB359" s="205">
        <v>10.51</v>
      </c>
      <c r="AC359" s="285">
        <v>1.02501</v>
      </c>
      <c r="AD359" s="280" t="s">
        <v>118</v>
      </c>
    </row>
    <row r="360" spans="1:30" ht="15.75" thickBot="1">
      <c r="A360" s="374" t="s">
        <v>8</v>
      </c>
      <c r="B360" s="375"/>
      <c r="C360" s="261">
        <v>45330</v>
      </c>
      <c r="D360" s="374" t="s">
        <v>118</v>
      </c>
      <c r="E360" s="375"/>
      <c r="F360" s="240"/>
      <c r="G360" s="281">
        <v>24</v>
      </c>
      <c r="H360" s="207">
        <v>1168</v>
      </c>
      <c r="I360" s="207">
        <v>210.24</v>
      </c>
      <c r="J360" s="207">
        <v>957.76</v>
      </c>
      <c r="K360" s="207">
        <v>17.66</v>
      </c>
      <c r="L360" s="206">
        <v>82</v>
      </c>
      <c r="M360" s="281">
        <v>84</v>
      </c>
      <c r="N360" s="374" t="s">
        <v>1047</v>
      </c>
      <c r="O360" s="376"/>
      <c r="P360" s="375"/>
      <c r="Q360" s="206">
        <v>18.3</v>
      </c>
      <c r="R360" s="206">
        <v>58.4</v>
      </c>
      <c r="S360" s="281">
        <v>0</v>
      </c>
      <c r="T360" s="281">
        <v>0</v>
      </c>
      <c r="U360" s="281">
        <v>250</v>
      </c>
      <c r="V360" s="281">
        <v>301</v>
      </c>
      <c r="W360" s="281">
        <v>440</v>
      </c>
      <c r="X360" s="281">
        <v>28300</v>
      </c>
      <c r="Y360" s="281">
        <v>500</v>
      </c>
      <c r="Z360" s="205">
        <v>215.49700000000001</v>
      </c>
      <c r="AA360" s="205">
        <v>957.76</v>
      </c>
      <c r="AB360" s="205">
        <v>17.66</v>
      </c>
      <c r="AC360" s="285">
        <v>1.02501</v>
      </c>
      <c r="AD360" s="280" t="s">
        <v>118</v>
      </c>
    </row>
    <row r="361" spans="1:30" ht="15.75" thickBot="1">
      <c r="A361" s="374" t="s">
        <v>11</v>
      </c>
      <c r="B361" s="375"/>
      <c r="C361" s="261">
        <v>45330</v>
      </c>
      <c r="D361" s="374" t="s">
        <v>118</v>
      </c>
      <c r="E361" s="375"/>
      <c r="F361" s="240"/>
      <c r="G361" s="281">
        <v>24</v>
      </c>
      <c r="H361" s="207">
        <v>854</v>
      </c>
      <c r="I361" s="207">
        <v>34.159999999999997</v>
      </c>
      <c r="J361" s="207">
        <v>819.84</v>
      </c>
      <c r="K361" s="207">
        <v>2.87</v>
      </c>
      <c r="L361" s="206">
        <v>96</v>
      </c>
      <c r="M361" s="281">
        <v>84</v>
      </c>
      <c r="N361" s="374" t="s">
        <v>1120</v>
      </c>
      <c r="O361" s="376"/>
      <c r="P361" s="375"/>
      <c r="Q361" s="206">
        <v>20.9</v>
      </c>
      <c r="R361" s="206">
        <v>55.5</v>
      </c>
      <c r="S361" s="281">
        <v>0</v>
      </c>
      <c r="T361" s="281">
        <v>0</v>
      </c>
      <c r="U361" s="281">
        <v>170</v>
      </c>
      <c r="V361" s="281">
        <v>232</v>
      </c>
      <c r="W361" s="281">
        <v>455</v>
      </c>
      <c r="X361" s="281">
        <v>22400</v>
      </c>
      <c r="Y361" s="281">
        <v>540</v>
      </c>
      <c r="Z361" s="205">
        <v>35.014000000000003</v>
      </c>
      <c r="AA361" s="205">
        <v>819.84</v>
      </c>
      <c r="AB361" s="205">
        <v>2.87</v>
      </c>
      <c r="AC361" s="285">
        <v>1.02501</v>
      </c>
      <c r="AD361" s="280" t="s">
        <v>118</v>
      </c>
    </row>
    <row r="362" spans="1:30" ht="15.75" thickBot="1">
      <c r="A362" s="374" t="s">
        <v>12</v>
      </c>
      <c r="B362" s="375"/>
      <c r="C362" s="261">
        <v>45330</v>
      </c>
      <c r="D362" s="374" t="s">
        <v>118</v>
      </c>
      <c r="E362" s="375"/>
      <c r="F362" s="240"/>
      <c r="G362" s="281">
        <v>24</v>
      </c>
      <c r="H362" s="207">
        <v>812</v>
      </c>
      <c r="I362" s="207">
        <v>203</v>
      </c>
      <c r="J362" s="207">
        <v>609</v>
      </c>
      <c r="K362" s="207">
        <v>1.83</v>
      </c>
      <c r="L362" s="206">
        <v>75</v>
      </c>
      <c r="M362" s="281">
        <v>9</v>
      </c>
      <c r="N362" s="374" t="s">
        <v>1048</v>
      </c>
      <c r="O362" s="376"/>
      <c r="P362" s="375"/>
      <c r="Q362" s="206">
        <v>27.6</v>
      </c>
      <c r="R362" s="206">
        <v>77.5</v>
      </c>
      <c r="S362" s="281">
        <v>0</v>
      </c>
      <c r="T362" s="281">
        <v>0</v>
      </c>
      <c r="U362" s="281">
        <v>100</v>
      </c>
      <c r="V362" s="281">
        <v>1067</v>
      </c>
      <c r="W362" s="281">
        <v>466</v>
      </c>
      <c r="X362" s="281">
        <v>25600</v>
      </c>
      <c r="Y362" s="281">
        <v>600</v>
      </c>
      <c r="Z362" s="205">
        <v>208.07599999999999</v>
      </c>
      <c r="AA362" s="205">
        <v>609</v>
      </c>
      <c r="AB362" s="205">
        <v>1.83</v>
      </c>
      <c r="AC362" s="285">
        <v>1.02501</v>
      </c>
      <c r="AD362" s="280" t="s">
        <v>118</v>
      </c>
    </row>
    <row r="363" spans="1:30" ht="15.75" thickBot="1">
      <c r="A363" s="374" t="s">
        <v>13</v>
      </c>
      <c r="B363" s="375"/>
      <c r="C363" s="261">
        <v>45330</v>
      </c>
      <c r="D363" s="374" t="s">
        <v>118</v>
      </c>
      <c r="E363" s="375"/>
      <c r="F363" s="240"/>
      <c r="G363" s="281">
        <v>24</v>
      </c>
      <c r="H363" s="207">
        <v>1617</v>
      </c>
      <c r="I363" s="207">
        <v>452.76</v>
      </c>
      <c r="J363" s="207">
        <v>1164.24</v>
      </c>
      <c r="K363" s="207">
        <v>103.68</v>
      </c>
      <c r="L363" s="206">
        <v>72</v>
      </c>
      <c r="M363" s="281">
        <v>229</v>
      </c>
      <c r="N363" s="374" t="s">
        <v>1049</v>
      </c>
      <c r="O363" s="376"/>
      <c r="P363" s="375"/>
      <c r="Q363" s="206">
        <v>25.7</v>
      </c>
      <c r="R363" s="206">
        <v>60.7</v>
      </c>
      <c r="S363" s="281">
        <v>0</v>
      </c>
      <c r="T363" s="281">
        <v>0</v>
      </c>
      <c r="U363" s="281">
        <v>100</v>
      </c>
      <c r="V363" s="281">
        <v>420</v>
      </c>
      <c r="W363" s="281">
        <v>449</v>
      </c>
      <c r="X363" s="281">
        <v>31800</v>
      </c>
      <c r="Y363" s="281">
        <v>1400</v>
      </c>
      <c r="Z363" s="205">
        <v>464.08199999999999</v>
      </c>
      <c r="AA363" s="205">
        <v>1164.24</v>
      </c>
      <c r="AB363" s="205">
        <v>103.68</v>
      </c>
      <c r="AC363" s="285">
        <v>1.02501</v>
      </c>
      <c r="AD363" s="280" t="s">
        <v>118</v>
      </c>
    </row>
    <row r="364" spans="1:30" ht="15.75" thickBot="1">
      <c r="A364" s="374" t="s">
        <v>14</v>
      </c>
      <c r="B364" s="375"/>
      <c r="C364" s="261">
        <v>45317</v>
      </c>
      <c r="D364" s="374" t="s">
        <v>118</v>
      </c>
      <c r="E364" s="375"/>
      <c r="F364" s="240"/>
      <c r="G364" s="281">
        <v>24</v>
      </c>
      <c r="H364" s="207">
        <v>1088</v>
      </c>
      <c r="I364" s="207">
        <v>239.36</v>
      </c>
      <c r="J364" s="207">
        <v>848.64</v>
      </c>
      <c r="K364" s="207">
        <v>21.93</v>
      </c>
      <c r="L364" s="206">
        <v>78</v>
      </c>
      <c r="M364" s="281">
        <v>92</v>
      </c>
      <c r="N364" s="374" t="s">
        <v>1121</v>
      </c>
      <c r="O364" s="376"/>
      <c r="P364" s="375"/>
      <c r="Q364" s="206">
        <v>17.399999999999999</v>
      </c>
      <c r="R364" s="206">
        <v>55</v>
      </c>
      <c r="S364" s="281">
        <v>0</v>
      </c>
      <c r="T364" s="281">
        <v>0</v>
      </c>
      <c r="U364" s="281">
        <v>30</v>
      </c>
      <c r="V364" s="281">
        <v>522</v>
      </c>
      <c r="W364" s="281">
        <v>428</v>
      </c>
      <c r="X364" s="281">
        <v>1330</v>
      </c>
      <c r="Y364" s="281">
        <v>600</v>
      </c>
      <c r="Z364" s="205">
        <v>245.345</v>
      </c>
      <c r="AA364" s="205">
        <v>848.64</v>
      </c>
      <c r="AB364" s="205">
        <v>21.93</v>
      </c>
      <c r="AC364" s="285">
        <v>1.02501</v>
      </c>
      <c r="AD364" s="280" t="s">
        <v>118</v>
      </c>
    </row>
    <row r="365" spans="1:30" ht="15.75" thickBot="1">
      <c r="A365" s="374" t="s">
        <v>941</v>
      </c>
      <c r="B365" s="375"/>
      <c r="C365" s="261">
        <v>45313</v>
      </c>
      <c r="D365" s="374" t="s">
        <v>118</v>
      </c>
      <c r="E365" s="375"/>
      <c r="F365" s="240"/>
      <c r="G365" s="281">
        <v>24</v>
      </c>
      <c r="H365" s="207">
        <v>286</v>
      </c>
      <c r="I365" s="207">
        <v>137.28</v>
      </c>
      <c r="J365" s="207">
        <v>148.72</v>
      </c>
      <c r="K365" s="207">
        <v>31.44</v>
      </c>
      <c r="L365" s="206">
        <v>52</v>
      </c>
      <c r="M365" s="281">
        <v>229</v>
      </c>
      <c r="N365" s="374" t="s">
        <v>1087</v>
      </c>
      <c r="O365" s="376"/>
      <c r="P365" s="375"/>
      <c r="Q365" s="206">
        <v>17.600000000000001</v>
      </c>
      <c r="R365" s="206">
        <v>62.5</v>
      </c>
      <c r="S365" s="281">
        <v>0</v>
      </c>
      <c r="T365" s="281">
        <v>0</v>
      </c>
      <c r="U365" s="281">
        <v>30</v>
      </c>
      <c r="V365" s="281">
        <v>288</v>
      </c>
      <c r="W365" s="281">
        <v>440</v>
      </c>
      <c r="X365" s="281">
        <v>6700</v>
      </c>
      <c r="Y365" s="281">
        <v>350</v>
      </c>
      <c r="Z365" s="205">
        <v>140.71299999999999</v>
      </c>
      <c r="AA365" s="205">
        <v>148.72</v>
      </c>
      <c r="AB365" s="205">
        <v>31.44</v>
      </c>
      <c r="AC365" s="285">
        <v>1.02501</v>
      </c>
      <c r="AD365" s="280" t="s">
        <v>118</v>
      </c>
    </row>
    <row r="366" spans="1:30" ht="15.75" thickBot="1">
      <c r="A366" s="374" t="s">
        <v>18</v>
      </c>
      <c r="B366" s="375"/>
      <c r="C366" s="261">
        <v>45334</v>
      </c>
      <c r="D366" s="374" t="s">
        <v>118</v>
      </c>
      <c r="E366" s="375"/>
      <c r="F366" s="240"/>
      <c r="G366" s="281">
        <v>24</v>
      </c>
      <c r="H366" s="207">
        <v>1592</v>
      </c>
      <c r="I366" s="207">
        <v>175.12</v>
      </c>
      <c r="J366" s="207">
        <v>1416.88</v>
      </c>
      <c r="K366" s="207">
        <v>40.1</v>
      </c>
      <c r="L366" s="206">
        <v>89</v>
      </c>
      <c r="M366" s="281">
        <v>229</v>
      </c>
      <c r="N366" s="374" t="s">
        <v>1122</v>
      </c>
      <c r="O366" s="376"/>
      <c r="P366" s="375"/>
      <c r="Q366" s="206">
        <v>23.3</v>
      </c>
      <c r="R366" s="206">
        <v>58.6</v>
      </c>
      <c r="S366" s="281">
        <v>0</v>
      </c>
      <c r="T366" s="281">
        <v>0</v>
      </c>
      <c r="U366" s="281">
        <v>140</v>
      </c>
      <c r="V366" s="281">
        <v>1037</v>
      </c>
      <c r="W366" s="281">
        <v>436</v>
      </c>
      <c r="X366" s="281">
        <v>22100</v>
      </c>
      <c r="Y366" s="281">
        <v>1100</v>
      </c>
      <c r="Z366" s="205">
        <v>179.499</v>
      </c>
      <c r="AA366" s="205">
        <v>1416.88</v>
      </c>
      <c r="AB366" s="205">
        <v>40.1</v>
      </c>
      <c r="AC366" s="285">
        <v>1.02501</v>
      </c>
      <c r="AD366" s="280" t="s">
        <v>118</v>
      </c>
    </row>
    <row r="367" spans="1:30" ht="15.75" thickBot="1">
      <c r="A367" s="374" t="s">
        <v>19</v>
      </c>
      <c r="B367" s="375"/>
      <c r="C367" s="261">
        <v>45330</v>
      </c>
      <c r="D367" s="374" t="s">
        <v>118</v>
      </c>
      <c r="E367" s="375"/>
      <c r="F367" s="240"/>
      <c r="G367" s="281">
        <v>24</v>
      </c>
      <c r="H367" s="207">
        <v>686</v>
      </c>
      <c r="I367" s="207">
        <v>137.19999999999999</v>
      </c>
      <c r="J367" s="207">
        <v>548.79999999999995</v>
      </c>
      <c r="K367" s="207">
        <v>31.42</v>
      </c>
      <c r="L367" s="206">
        <v>80</v>
      </c>
      <c r="M367" s="281">
        <v>229</v>
      </c>
      <c r="N367" s="374" t="s">
        <v>1123</v>
      </c>
      <c r="O367" s="376"/>
      <c r="P367" s="375"/>
      <c r="Q367" s="206">
        <v>25.7</v>
      </c>
      <c r="R367" s="206">
        <v>55.6</v>
      </c>
      <c r="S367" s="281">
        <v>0</v>
      </c>
      <c r="T367" s="281">
        <v>0</v>
      </c>
      <c r="U367" s="281">
        <v>10</v>
      </c>
      <c r="V367" s="281">
        <v>210</v>
      </c>
      <c r="W367" s="281">
        <v>400</v>
      </c>
      <c r="X367" s="281">
        <v>16200</v>
      </c>
      <c r="Y367" s="281">
        <v>2450</v>
      </c>
      <c r="Z367" s="205">
        <v>140.631</v>
      </c>
      <c r="AA367" s="205">
        <v>548.79999999999995</v>
      </c>
      <c r="AB367" s="205">
        <v>31.42</v>
      </c>
      <c r="AC367" s="285">
        <v>1.02501</v>
      </c>
      <c r="AD367" s="280" t="s">
        <v>118</v>
      </c>
    </row>
    <row r="368" spans="1:30" ht="15.75" thickBot="1">
      <c r="A368" s="374" t="s">
        <v>298</v>
      </c>
      <c r="B368" s="375"/>
      <c r="C368" s="261">
        <v>45334</v>
      </c>
      <c r="D368" s="374" t="s">
        <v>118</v>
      </c>
      <c r="E368" s="375"/>
      <c r="F368" s="240"/>
      <c r="G368" s="281">
        <v>24</v>
      </c>
      <c r="H368" s="207">
        <v>1113</v>
      </c>
      <c r="I368" s="207">
        <v>489.72</v>
      </c>
      <c r="J368" s="207">
        <v>623.28</v>
      </c>
      <c r="K368" s="207">
        <v>112.15</v>
      </c>
      <c r="L368" s="206">
        <v>56</v>
      </c>
      <c r="M368" s="281">
        <v>229</v>
      </c>
      <c r="N368" s="374" t="s">
        <v>1050</v>
      </c>
      <c r="O368" s="376"/>
      <c r="P368" s="375"/>
      <c r="Q368" s="206">
        <v>25.9</v>
      </c>
      <c r="R368" s="206">
        <v>66.5</v>
      </c>
      <c r="S368" s="281">
        <v>0</v>
      </c>
      <c r="T368" s="281">
        <v>0</v>
      </c>
      <c r="U368" s="281">
        <v>40</v>
      </c>
      <c r="V368" s="281">
        <v>481</v>
      </c>
      <c r="W368" s="281">
        <v>460</v>
      </c>
      <c r="X368" s="281">
        <v>1630</v>
      </c>
      <c r="Y368" s="281">
        <v>1200</v>
      </c>
      <c r="Z368" s="205">
        <v>501.96600000000001</v>
      </c>
      <c r="AA368" s="205">
        <v>623.28</v>
      </c>
      <c r="AB368" s="205">
        <v>112.15</v>
      </c>
      <c r="AC368" s="285">
        <v>1.02501</v>
      </c>
      <c r="AD368" s="280" t="s">
        <v>118</v>
      </c>
    </row>
    <row r="369" spans="1:30" ht="15.75" thickBot="1">
      <c r="A369" s="374" t="s">
        <v>20</v>
      </c>
      <c r="B369" s="375"/>
      <c r="C369" s="261">
        <v>45317</v>
      </c>
      <c r="D369" s="374" t="s">
        <v>118</v>
      </c>
      <c r="E369" s="375"/>
      <c r="F369" s="240"/>
      <c r="G369" s="281">
        <v>24</v>
      </c>
      <c r="H369" s="207">
        <v>1482</v>
      </c>
      <c r="I369" s="207">
        <v>118.56</v>
      </c>
      <c r="J369" s="207">
        <v>1363.44</v>
      </c>
      <c r="K369" s="207">
        <v>30.54</v>
      </c>
      <c r="L369" s="206">
        <v>92</v>
      </c>
      <c r="M369" s="281">
        <v>258</v>
      </c>
      <c r="N369" s="374" t="s">
        <v>1232</v>
      </c>
      <c r="O369" s="376"/>
      <c r="P369" s="375"/>
      <c r="Q369" s="206">
        <v>22.1</v>
      </c>
      <c r="R369" s="206">
        <v>144</v>
      </c>
      <c r="S369" s="281">
        <v>0</v>
      </c>
      <c r="T369" s="281">
        <v>0</v>
      </c>
      <c r="U369" s="281">
        <v>30</v>
      </c>
      <c r="V369" s="281">
        <v>1099</v>
      </c>
      <c r="W369" s="281">
        <v>423</v>
      </c>
      <c r="X369" s="281">
        <v>12300</v>
      </c>
      <c r="Y369" s="281">
        <v>950</v>
      </c>
      <c r="Z369" s="205">
        <v>121.52500000000001</v>
      </c>
      <c r="AA369" s="205">
        <v>1363.44</v>
      </c>
      <c r="AB369" s="205">
        <v>30.54</v>
      </c>
      <c r="AC369" s="285">
        <v>1.02501</v>
      </c>
      <c r="AD369" s="280" t="s">
        <v>118</v>
      </c>
    </row>
    <row r="370" spans="1:30" ht="15.75" thickBot="1">
      <c r="A370" s="374" t="s">
        <v>21</v>
      </c>
      <c r="B370" s="375"/>
      <c r="C370" s="261">
        <v>45334</v>
      </c>
      <c r="D370" s="374" t="s">
        <v>118</v>
      </c>
      <c r="E370" s="375"/>
      <c r="F370" s="240"/>
      <c r="G370" s="281">
        <v>24</v>
      </c>
      <c r="H370" s="207">
        <v>1388</v>
      </c>
      <c r="I370" s="207">
        <v>194.32</v>
      </c>
      <c r="J370" s="207">
        <v>1193.68</v>
      </c>
      <c r="K370" s="207">
        <v>44.5</v>
      </c>
      <c r="L370" s="206">
        <v>86</v>
      </c>
      <c r="M370" s="281">
        <v>229</v>
      </c>
      <c r="N370" s="374" t="s">
        <v>1019</v>
      </c>
      <c r="O370" s="376"/>
      <c r="P370" s="375"/>
      <c r="Q370" s="206">
        <v>21.6</v>
      </c>
      <c r="R370" s="206">
        <v>61.5</v>
      </c>
      <c r="S370" s="281">
        <v>0</v>
      </c>
      <c r="T370" s="281">
        <v>0</v>
      </c>
      <c r="U370" s="281">
        <v>70</v>
      </c>
      <c r="V370" s="281">
        <v>902</v>
      </c>
      <c r="W370" s="281">
        <v>452</v>
      </c>
      <c r="X370" s="281">
        <v>23625</v>
      </c>
      <c r="Y370" s="281">
        <v>1100</v>
      </c>
      <c r="Z370" s="205">
        <v>199.179</v>
      </c>
      <c r="AA370" s="205">
        <v>1193.68</v>
      </c>
      <c r="AB370" s="205">
        <v>44.5</v>
      </c>
      <c r="AC370" s="285">
        <v>1.02501</v>
      </c>
      <c r="AD370" s="280" t="s">
        <v>118</v>
      </c>
    </row>
    <row r="371" spans="1:30" ht="15.75" thickBot="1">
      <c r="A371" s="374" t="s">
        <v>22</v>
      </c>
      <c r="B371" s="375"/>
      <c r="C371" s="261">
        <v>45334</v>
      </c>
      <c r="D371" s="374" t="s">
        <v>118</v>
      </c>
      <c r="E371" s="375"/>
      <c r="F371" s="240"/>
      <c r="G371" s="281">
        <v>24</v>
      </c>
      <c r="H371" s="207">
        <v>923</v>
      </c>
      <c r="I371" s="207">
        <v>203.06</v>
      </c>
      <c r="J371" s="207">
        <v>719.94</v>
      </c>
      <c r="K371" s="207">
        <v>46.5</v>
      </c>
      <c r="L371" s="206">
        <v>78</v>
      </c>
      <c r="M371" s="281">
        <v>229</v>
      </c>
      <c r="N371" s="374" t="s">
        <v>1020</v>
      </c>
      <c r="O371" s="376"/>
      <c r="P371" s="375"/>
      <c r="Q371" s="206">
        <v>24.3</v>
      </c>
      <c r="R371" s="206">
        <v>65</v>
      </c>
      <c r="S371" s="281">
        <v>0</v>
      </c>
      <c r="T371" s="281">
        <v>0</v>
      </c>
      <c r="U371" s="281">
        <v>40</v>
      </c>
      <c r="V371" s="281">
        <v>504</v>
      </c>
      <c r="W371" s="281">
        <v>475</v>
      </c>
      <c r="X371" s="281">
        <v>13670</v>
      </c>
      <c r="Y371" s="281">
        <v>650</v>
      </c>
      <c r="Z371" s="205">
        <v>208.13800000000001</v>
      </c>
      <c r="AA371" s="205">
        <v>719.94</v>
      </c>
      <c r="AB371" s="205">
        <v>46.5</v>
      </c>
      <c r="AC371" s="285">
        <v>1.02501</v>
      </c>
      <c r="AD371" s="280" t="s">
        <v>118</v>
      </c>
    </row>
    <row r="372" spans="1:30" ht="15.75" thickBot="1">
      <c r="A372" s="374" t="s">
        <v>23</v>
      </c>
      <c r="B372" s="375"/>
      <c r="C372" s="261">
        <v>45334</v>
      </c>
      <c r="D372" s="374" t="s">
        <v>118</v>
      </c>
      <c r="E372" s="375"/>
      <c r="F372" s="240"/>
      <c r="G372" s="281">
        <v>24</v>
      </c>
      <c r="H372" s="207">
        <v>960</v>
      </c>
      <c r="I372" s="207">
        <v>307.2</v>
      </c>
      <c r="J372" s="207">
        <v>652.79999999999995</v>
      </c>
      <c r="K372" s="207">
        <v>70.349999999999994</v>
      </c>
      <c r="L372" s="206">
        <v>68</v>
      </c>
      <c r="M372" s="281">
        <v>229</v>
      </c>
      <c r="N372" s="374" t="s">
        <v>1051</v>
      </c>
      <c r="O372" s="376"/>
      <c r="P372" s="375"/>
      <c r="Q372" s="206">
        <v>25.7</v>
      </c>
      <c r="R372" s="206">
        <v>59.6</v>
      </c>
      <c r="S372" s="281">
        <v>0</v>
      </c>
      <c r="T372" s="281">
        <v>0</v>
      </c>
      <c r="U372" s="281">
        <v>200</v>
      </c>
      <c r="V372" s="281">
        <v>331</v>
      </c>
      <c r="W372" s="281">
        <v>420</v>
      </c>
      <c r="X372" s="281">
        <v>31200</v>
      </c>
      <c r="Y372" s="281">
        <v>1300</v>
      </c>
      <c r="Z372" s="205">
        <v>314.88200000000001</v>
      </c>
      <c r="AA372" s="205">
        <v>652.79999999999995</v>
      </c>
      <c r="AB372" s="205">
        <v>70.349999999999994</v>
      </c>
      <c r="AC372" s="285">
        <v>1.02501</v>
      </c>
      <c r="AD372" s="280" t="s">
        <v>118</v>
      </c>
    </row>
    <row r="373" spans="1:30" ht="15.75" thickBot="1">
      <c r="A373" s="374" t="s">
        <v>813</v>
      </c>
      <c r="B373" s="375"/>
      <c r="C373" s="261">
        <v>45314</v>
      </c>
      <c r="D373" s="374" t="s">
        <v>118</v>
      </c>
      <c r="E373" s="375"/>
      <c r="F373" s="240"/>
      <c r="G373" s="281">
        <v>24</v>
      </c>
      <c r="H373" s="207">
        <v>442</v>
      </c>
      <c r="I373" s="207">
        <v>106.08</v>
      </c>
      <c r="J373" s="207">
        <v>335.92</v>
      </c>
      <c r="K373" s="207">
        <v>14.84</v>
      </c>
      <c r="L373" s="206">
        <v>76</v>
      </c>
      <c r="M373" s="281">
        <v>140</v>
      </c>
      <c r="N373" s="374" t="s">
        <v>814</v>
      </c>
      <c r="O373" s="376"/>
      <c r="P373" s="375"/>
      <c r="Q373" s="206">
        <v>10.9</v>
      </c>
      <c r="R373" s="206">
        <v>0</v>
      </c>
      <c r="S373" s="281">
        <v>3300</v>
      </c>
      <c r="T373" s="281">
        <v>2316</v>
      </c>
      <c r="U373" s="281">
        <v>230</v>
      </c>
      <c r="V373" s="240"/>
      <c r="W373" s="240"/>
      <c r="X373" s="281">
        <v>1180</v>
      </c>
      <c r="Y373" s="281">
        <v>150</v>
      </c>
      <c r="Z373" s="205">
        <v>108.733</v>
      </c>
      <c r="AA373" s="205">
        <v>335.92</v>
      </c>
      <c r="AB373" s="205">
        <v>14.84</v>
      </c>
      <c r="AC373" s="285">
        <v>1.02501</v>
      </c>
      <c r="AD373" s="280" t="s">
        <v>118</v>
      </c>
    </row>
    <row r="374" spans="1:30" ht="15.75" thickBot="1">
      <c r="A374" s="374" t="s">
        <v>24</v>
      </c>
      <c r="B374" s="375"/>
      <c r="C374" s="261">
        <v>45333</v>
      </c>
      <c r="D374" s="374" t="s">
        <v>118</v>
      </c>
      <c r="E374" s="375"/>
      <c r="F374" s="240"/>
      <c r="G374" s="281">
        <v>24</v>
      </c>
      <c r="H374" s="207">
        <v>1908</v>
      </c>
      <c r="I374" s="207">
        <v>57.24</v>
      </c>
      <c r="J374" s="207">
        <v>1850.76</v>
      </c>
      <c r="K374" s="207">
        <v>13.11</v>
      </c>
      <c r="L374" s="206">
        <v>97</v>
      </c>
      <c r="M374" s="281">
        <v>229</v>
      </c>
      <c r="N374" s="374" t="s">
        <v>1021</v>
      </c>
      <c r="O374" s="376"/>
      <c r="P374" s="375"/>
      <c r="Q374" s="206">
        <v>24.1</v>
      </c>
      <c r="R374" s="206">
        <v>61</v>
      </c>
      <c r="S374" s="281">
        <v>0</v>
      </c>
      <c r="T374" s="281">
        <v>0</v>
      </c>
      <c r="U374" s="281">
        <v>280</v>
      </c>
      <c r="V374" s="281">
        <v>1067</v>
      </c>
      <c r="W374" s="281">
        <v>459</v>
      </c>
      <c r="X374" s="281">
        <v>25100</v>
      </c>
      <c r="Y374" s="281">
        <v>1100</v>
      </c>
      <c r="Z374" s="205">
        <v>58.670999999999999</v>
      </c>
      <c r="AA374" s="205">
        <v>1850.76</v>
      </c>
      <c r="AB374" s="205">
        <v>13.11</v>
      </c>
      <c r="AC374" s="285">
        <v>1.02501</v>
      </c>
      <c r="AD374" s="280" t="s">
        <v>118</v>
      </c>
    </row>
    <row r="375" spans="1:30" ht="15.75" thickBot="1">
      <c r="A375" s="374" t="s">
        <v>800</v>
      </c>
      <c r="B375" s="375"/>
      <c r="C375" s="261">
        <v>45333</v>
      </c>
      <c r="D375" s="374" t="s">
        <v>118</v>
      </c>
      <c r="E375" s="375"/>
      <c r="F375" s="240"/>
      <c r="G375" s="281">
        <v>24</v>
      </c>
      <c r="H375" s="207">
        <v>932</v>
      </c>
      <c r="I375" s="207">
        <v>410.08</v>
      </c>
      <c r="J375" s="207">
        <v>521.91999999999996</v>
      </c>
      <c r="K375" s="207">
        <v>34.450000000000003</v>
      </c>
      <c r="L375" s="206">
        <v>56</v>
      </c>
      <c r="M375" s="281">
        <v>84</v>
      </c>
      <c r="N375" s="374" t="s">
        <v>1124</v>
      </c>
      <c r="O375" s="376"/>
      <c r="P375" s="375"/>
      <c r="Q375" s="206">
        <v>18</v>
      </c>
      <c r="R375" s="206">
        <v>57</v>
      </c>
      <c r="S375" s="281">
        <v>0</v>
      </c>
      <c r="T375" s="281">
        <v>0</v>
      </c>
      <c r="U375" s="281">
        <v>210</v>
      </c>
      <c r="V375" s="281">
        <v>313</v>
      </c>
      <c r="W375" s="281">
        <v>473</v>
      </c>
      <c r="X375" s="281">
        <v>5400</v>
      </c>
      <c r="Y375" s="281">
        <v>1100</v>
      </c>
      <c r="Z375" s="205">
        <v>420.33499999999998</v>
      </c>
      <c r="AA375" s="205">
        <v>521.91999999999996</v>
      </c>
      <c r="AB375" s="205">
        <v>34.450000000000003</v>
      </c>
      <c r="AC375" s="285">
        <v>1.02501</v>
      </c>
      <c r="AD375" s="280" t="s">
        <v>118</v>
      </c>
    </row>
    <row r="376" spans="1:30" ht="15.75" thickBot="1">
      <c r="A376" s="374" t="s">
        <v>26</v>
      </c>
      <c r="B376" s="375"/>
      <c r="C376" s="261">
        <v>45330</v>
      </c>
      <c r="D376" s="374" t="s">
        <v>118</v>
      </c>
      <c r="E376" s="375"/>
      <c r="F376" s="240"/>
      <c r="G376" s="281">
        <v>24</v>
      </c>
      <c r="H376" s="207">
        <v>570</v>
      </c>
      <c r="I376" s="207">
        <v>159.6</v>
      </c>
      <c r="J376" s="207">
        <v>410.4</v>
      </c>
      <c r="K376" s="207">
        <v>13.41</v>
      </c>
      <c r="L376" s="206">
        <v>72</v>
      </c>
      <c r="M376" s="281">
        <v>84</v>
      </c>
      <c r="N376" s="374" t="s">
        <v>498</v>
      </c>
      <c r="O376" s="376"/>
      <c r="P376" s="375"/>
      <c r="Q376" s="206">
        <v>18.5</v>
      </c>
      <c r="R376" s="206">
        <v>54.5</v>
      </c>
      <c r="S376" s="281">
        <v>0</v>
      </c>
      <c r="T376" s="281">
        <v>0</v>
      </c>
      <c r="U376" s="281">
        <v>140</v>
      </c>
      <c r="V376" s="281">
        <v>270</v>
      </c>
      <c r="W376" s="281">
        <v>473</v>
      </c>
      <c r="X376" s="281">
        <v>7400</v>
      </c>
      <c r="Y376" s="281">
        <v>800</v>
      </c>
      <c r="Z376" s="205">
        <v>163.59100000000001</v>
      </c>
      <c r="AA376" s="205">
        <v>410.4</v>
      </c>
      <c r="AB376" s="205">
        <v>13.41</v>
      </c>
      <c r="AC376" s="285">
        <v>1.02501</v>
      </c>
      <c r="AD376" s="280" t="s">
        <v>118</v>
      </c>
    </row>
    <row r="377" spans="1:30" ht="15.75" thickBot="1">
      <c r="A377" s="374" t="s">
        <v>27</v>
      </c>
      <c r="B377" s="375"/>
      <c r="C377" s="261">
        <v>45312</v>
      </c>
      <c r="D377" s="374" t="s">
        <v>118</v>
      </c>
      <c r="E377" s="375"/>
      <c r="F377" s="240"/>
      <c r="G377" s="281">
        <v>24</v>
      </c>
      <c r="H377" s="207">
        <v>516</v>
      </c>
      <c r="I377" s="207">
        <v>464.4</v>
      </c>
      <c r="J377" s="207">
        <v>51.6</v>
      </c>
      <c r="K377" s="207">
        <v>5.57</v>
      </c>
      <c r="L377" s="206">
        <v>10</v>
      </c>
      <c r="M377" s="281">
        <v>12</v>
      </c>
      <c r="N377" s="374" t="s">
        <v>1052</v>
      </c>
      <c r="O377" s="376"/>
      <c r="P377" s="375"/>
      <c r="Q377" s="206">
        <v>32.1</v>
      </c>
      <c r="R377" s="206">
        <v>57.8</v>
      </c>
      <c r="S377" s="281">
        <v>0</v>
      </c>
      <c r="T377" s="281">
        <v>0</v>
      </c>
      <c r="U377" s="281">
        <v>150</v>
      </c>
      <c r="V377" s="281">
        <v>206</v>
      </c>
      <c r="W377" s="281">
        <v>448</v>
      </c>
      <c r="X377" s="281">
        <v>1840</v>
      </c>
      <c r="Y377" s="281">
        <v>650</v>
      </c>
      <c r="Z377" s="205">
        <v>476.01299999999998</v>
      </c>
      <c r="AA377" s="205">
        <v>51.6</v>
      </c>
      <c r="AB377" s="205">
        <v>5.57</v>
      </c>
      <c r="AC377" s="285">
        <v>1.02501</v>
      </c>
      <c r="AD377" s="280" t="s">
        <v>118</v>
      </c>
    </row>
    <row r="378" spans="1:30" ht="15.75" thickBot="1">
      <c r="A378" s="374" t="s">
        <v>28</v>
      </c>
      <c r="B378" s="375"/>
      <c r="C378" s="261">
        <v>45330</v>
      </c>
      <c r="D378" s="374" t="s">
        <v>118</v>
      </c>
      <c r="E378" s="375"/>
      <c r="F378" s="240"/>
      <c r="G378" s="281">
        <v>24</v>
      </c>
      <c r="H378" s="207">
        <v>2112</v>
      </c>
      <c r="I378" s="207">
        <v>337.92</v>
      </c>
      <c r="J378" s="207">
        <v>1774.08</v>
      </c>
      <c r="K378" s="207">
        <v>47.31</v>
      </c>
      <c r="L378" s="206">
        <v>84</v>
      </c>
      <c r="M378" s="281">
        <v>140</v>
      </c>
      <c r="N378" s="374" t="s">
        <v>1088</v>
      </c>
      <c r="O378" s="376"/>
      <c r="P378" s="375"/>
      <c r="Q378" s="206">
        <v>13</v>
      </c>
      <c r="R378" s="206">
        <v>56</v>
      </c>
      <c r="S378" s="281">
        <v>0</v>
      </c>
      <c r="T378" s="281">
        <v>0</v>
      </c>
      <c r="U378" s="281">
        <v>150</v>
      </c>
      <c r="V378" s="281">
        <v>312</v>
      </c>
      <c r="W378" s="281">
        <v>390</v>
      </c>
      <c r="X378" s="281">
        <v>10100</v>
      </c>
      <c r="Y378" s="281">
        <v>1250</v>
      </c>
      <c r="Z378" s="205">
        <v>346.37</v>
      </c>
      <c r="AA378" s="205">
        <v>1774.08</v>
      </c>
      <c r="AB378" s="205">
        <v>47.31</v>
      </c>
      <c r="AC378" s="285">
        <v>1.02501</v>
      </c>
      <c r="AD378" s="280" t="s">
        <v>118</v>
      </c>
    </row>
    <row r="379" spans="1:30" ht="15.75" thickBot="1">
      <c r="A379" s="374" t="s">
        <v>29</v>
      </c>
      <c r="B379" s="375"/>
      <c r="C379" s="261">
        <v>45317</v>
      </c>
      <c r="D379" s="374" t="s">
        <v>118</v>
      </c>
      <c r="E379" s="375"/>
      <c r="F379" s="240"/>
      <c r="G379" s="281">
        <v>24</v>
      </c>
      <c r="H379" s="207">
        <v>612</v>
      </c>
      <c r="I379" s="207">
        <v>238.68</v>
      </c>
      <c r="J379" s="207">
        <v>373.32</v>
      </c>
      <c r="K379" s="207">
        <v>18.96</v>
      </c>
      <c r="L379" s="206">
        <v>61</v>
      </c>
      <c r="M379" s="281">
        <v>79</v>
      </c>
      <c r="N379" s="374" t="s">
        <v>1053</v>
      </c>
      <c r="O379" s="376"/>
      <c r="P379" s="375"/>
      <c r="Q379" s="206">
        <v>18</v>
      </c>
      <c r="R379" s="206">
        <v>60</v>
      </c>
      <c r="S379" s="281">
        <v>0</v>
      </c>
      <c r="T379" s="281">
        <v>0</v>
      </c>
      <c r="U379" s="281">
        <v>145</v>
      </c>
      <c r="V379" s="281">
        <v>320</v>
      </c>
      <c r="W379" s="281">
        <v>449</v>
      </c>
      <c r="X379" s="281">
        <v>36100</v>
      </c>
      <c r="Y379" s="281">
        <v>500</v>
      </c>
      <c r="Z379" s="205">
        <v>244.649</v>
      </c>
      <c r="AA379" s="205">
        <v>373.32</v>
      </c>
      <c r="AB379" s="205">
        <v>18.96</v>
      </c>
      <c r="AC379" s="285">
        <v>1.02501</v>
      </c>
      <c r="AD379" s="280" t="s">
        <v>118</v>
      </c>
    </row>
    <row r="380" spans="1:30" ht="15.75" thickBot="1">
      <c r="A380" s="374" t="s">
        <v>740</v>
      </c>
      <c r="B380" s="375"/>
      <c r="C380" s="261">
        <v>45334</v>
      </c>
      <c r="D380" s="374" t="s">
        <v>118</v>
      </c>
      <c r="E380" s="375"/>
      <c r="F380" s="240"/>
      <c r="G380" s="281">
        <v>24</v>
      </c>
      <c r="H380" s="207">
        <v>194</v>
      </c>
      <c r="I380" s="207">
        <v>178.48</v>
      </c>
      <c r="J380" s="207">
        <v>15.52</v>
      </c>
      <c r="K380" s="207">
        <v>40.869999999999997</v>
      </c>
      <c r="L380" s="206">
        <v>8</v>
      </c>
      <c r="M380" s="281">
        <v>229</v>
      </c>
      <c r="N380" s="374" t="s">
        <v>1054</v>
      </c>
      <c r="O380" s="376"/>
      <c r="P380" s="375"/>
      <c r="Q380" s="206">
        <v>24</v>
      </c>
      <c r="R380" s="206">
        <v>54</v>
      </c>
      <c r="S380" s="281">
        <v>0</v>
      </c>
      <c r="T380" s="281">
        <v>0</v>
      </c>
      <c r="U380" s="281">
        <v>240</v>
      </c>
      <c r="V380" s="281">
        <v>276</v>
      </c>
      <c r="W380" s="281">
        <v>380</v>
      </c>
      <c r="X380" s="281">
        <v>31200</v>
      </c>
      <c r="Y380" s="281">
        <v>370</v>
      </c>
      <c r="Z380" s="205">
        <v>182.94300000000001</v>
      </c>
      <c r="AA380" s="205">
        <v>15.52</v>
      </c>
      <c r="AB380" s="205">
        <v>40.869999999999997</v>
      </c>
      <c r="AC380" s="285">
        <v>1.02501</v>
      </c>
      <c r="AD380" s="280" t="s">
        <v>118</v>
      </c>
    </row>
    <row r="381" spans="1:30" ht="15.75" thickBot="1">
      <c r="A381" s="374" t="s">
        <v>56</v>
      </c>
      <c r="B381" s="375"/>
      <c r="C381" s="261">
        <v>45333</v>
      </c>
      <c r="D381" s="374" t="s">
        <v>118</v>
      </c>
      <c r="E381" s="375"/>
      <c r="F381" s="240"/>
      <c r="G381" s="281">
        <v>24</v>
      </c>
      <c r="H381" s="207">
        <v>598</v>
      </c>
      <c r="I381" s="207">
        <v>143.52000000000001</v>
      </c>
      <c r="J381" s="207">
        <v>454.48</v>
      </c>
      <c r="K381" s="207">
        <v>12.06</v>
      </c>
      <c r="L381" s="206">
        <v>76</v>
      </c>
      <c r="M381" s="281">
        <v>84</v>
      </c>
      <c r="N381" s="374" t="s">
        <v>1125</v>
      </c>
      <c r="O381" s="376"/>
      <c r="P381" s="375"/>
      <c r="Q381" s="206">
        <v>20.399999999999999</v>
      </c>
      <c r="R381" s="206">
        <v>59</v>
      </c>
      <c r="S381" s="281">
        <v>0</v>
      </c>
      <c r="T381" s="281">
        <v>0</v>
      </c>
      <c r="U381" s="281">
        <v>210</v>
      </c>
      <c r="V381" s="281">
        <v>269</v>
      </c>
      <c r="W381" s="281">
        <v>441</v>
      </c>
      <c r="X381" s="281">
        <v>40700</v>
      </c>
      <c r="Y381" s="281">
        <v>600</v>
      </c>
      <c r="Z381" s="205">
        <v>147.10900000000001</v>
      </c>
      <c r="AA381" s="205">
        <v>454.48</v>
      </c>
      <c r="AB381" s="205">
        <v>12.06</v>
      </c>
      <c r="AC381" s="285">
        <v>1.02501</v>
      </c>
      <c r="AD381" s="280" t="s">
        <v>118</v>
      </c>
    </row>
    <row r="382" spans="1:30" ht="15.75" thickBot="1">
      <c r="A382" s="374" t="s">
        <v>990</v>
      </c>
      <c r="B382" s="375"/>
      <c r="C382" s="261">
        <v>45330</v>
      </c>
      <c r="D382" s="374" t="s">
        <v>118</v>
      </c>
      <c r="E382" s="375"/>
      <c r="F382" s="240"/>
      <c r="G382" s="281">
        <v>24</v>
      </c>
      <c r="H382" s="207">
        <v>312</v>
      </c>
      <c r="I382" s="207">
        <v>174.72</v>
      </c>
      <c r="J382" s="207">
        <v>137.28</v>
      </c>
      <c r="K382" s="207">
        <v>1.57</v>
      </c>
      <c r="L382" s="206">
        <v>44</v>
      </c>
      <c r="M382" s="281">
        <v>9</v>
      </c>
      <c r="N382" s="374" t="s">
        <v>1089</v>
      </c>
      <c r="O382" s="376"/>
      <c r="P382" s="375"/>
      <c r="Q382" s="206">
        <v>31.6</v>
      </c>
      <c r="R382" s="206">
        <v>55.2</v>
      </c>
      <c r="S382" s="281">
        <v>0</v>
      </c>
      <c r="T382" s="281">
        <v>0</v>
      </c>
      <c r="U382" s="281">
        <v>300</v>
      </c>
      <c r="V382" s="281">
        <v>415</v>
      </c>
      <c r="W382" s="281">
        <v>463</v>
      </c>
      <c r="X382" s="281">
        <v>3200</v>
      </c>
      <c r="Y382" s="281">
        <v>220</v>
      </c>
      <c r="Z382" s="205">
        <v>179.089</v>
      </c>
      <c r="AA382" s="205">
        <v>137.28</v>
      </c>
      <c r="AB382" s="205">
        <v>1.57</v>
      </c>
      <c r="AC382" s="285">
        <v>1.02501</v>
      </c>
      <c r="AD382" s="280" t="s">
        <v>118</v>
      </c>
    </row>
    <row r="383" spans="1:30" ht="15.75" thickBot="1">
      <c r="A383" s="374" t="s">
        <v>299</v>
      </c>
      <c r="B383" s="375"/>
      <c r="C383" s="261">
        <v>45334</v>
      </c>
      <c r="D383" s="374" t="s">
        <v>118</v>
      </c>
      <c r="E383" s="375"/>
      <c r="F383" s="240"/>
      <c r="G383" s="281">
        <v>24</v>
      </c>
      <c r="H383" s="207">
        <v>389</v>
      </c>
      <c r="I383" s="207">
        <v>377.33</v>
      </c>
      <c r="J383" s="207">
        <v>11.67</v>
      </c>
      <c r="K383" s="207">
        <v>86.41</v>
      </c>
      <c r="L383" s="206">
        <v>3</v>
      </c>
      <c r="M383" s="281">
        <v>229</v>
      </c>
      <c r="N383" s="374" t="s">
        <v>1090</v>
      </c>
      <c r="O383" s="376"/>
      <c r="P383" s="375"/>
      <c r="Q383" s="206">
        <v>26.1</v>
      </c>
      <c r="R383" s="206">
        <v>54.9</v>
      </c>
      <c r="S383" s="281">
        <v>0</v>
      </c>
      <c r="T383" s="281">
        <v>0</v>
      </c>
      <c r="U383" s="281">
        <v>300</v>
      </c>
      <c r="V383" s="281">
        <v>280</v>
      </c>
      <c r="W383" s="281">
        <v>407</v>
      </c>
      <c r="X383" s="281">
        <v>0</v>
      </c>
      <c r="Y383" s="281">
        <v>500</v>
      </c>
      <c r="Z383" s="205">
        <v>386.76600000000002</v>
      </c>
      <c r="AA383" s="205">
        <v>11.67</v>
      </c>
      <c r="AB383" s="205">
        <v>86.41</v>
      </c>
      <c r="AC383" s="285">
        <v>1.02501</v>
      </c>
      <c r="AD383" s="280" t="s">
        <v>118</v>
      </c>
    </row>
    <row r="384" spans="1:30" ht="15.75" thickBot="1">
      <c r="A384" s="374" t="s">
        <v>60</v>
      </c>
      <c r="B384" s="375"/>
      <c r="C384" s="261">
        <v>45334</v>
      </c>
      <c r="D384" s="374" t="s">
        <v>118</v>
      </c>
      <c r="E384" s="375"/>
      <c r="F384" s="240"/>
      <c r="G384" s="281">
        <v>24</v>
      </c>
      <c r="H384" s="207">
        <v>460</v>
      </c>
      <c r="I384" s="207">
        <v>41.4</v>
      </c>
      <c r="J384" s="207">
        <v>418.6</v>
      </c>
      <c r="K384" s="207">
        <v>0.5</v>
      </c>
      <c r="L384" s="206">
        <v>91</v>
      </c>
      <c r="M384" s="281">
        <v>12</v>
      </c>
      <c r="N384" s="374" t="s">
        <v>1126</v>
      </c>
      <c r="O384" s="376"/>
      <c r="P384" s="375"/>
      <c r="Q384" s="206">
        <v>32</v>
      </c>
      <c r="R384" s="206">
        <v>46</v>
      </c>
      <c r="S384" s="281">
        <v>0</v>
      </c>
      <c r="T384" s="281">
        <v>0</v>
      </c>
      <c r="U384" s="281">
        <v>300</v>
      </c>
      <c r="V384" s="281">
        <v>3616</v>
      </c>
      <c r="W384" s="281">
        <v>334</v>
      </c>
      <c r="X384" s="281">
        <v>570</v>
      </c>
      <c r="Y384" s="281">
        <v>200</v>
      </c>
      <c r="Z384" s="205">
        <v>42.435000000000002</v>
      </c>
      <c r="AA384" s="205">
        <v>418.6</v>
      </c>
      <c r="AB384" s="205">
        <v>0.5</v>
      </c>
      <c r="AC384" s="285">
        <v>1.02501</v>
      </c>
      <c r="AD384" s="280" t="s">
        <v>118</v>
      </c>
    </row>
    <row r="385" spans="1:30" ht="15.75" thickBot="1">
      <c r="A385" s="374" t="s">
        <v>61</v>
      </c>
      <c r="B385" s="375"/>
      <c r="C385" s="261">
        <v>45334</v>
      </c>
      <c r="D385" s="374" t="s">
        <v>118</v>
      </c>
      <c r="E385" s="375"/>
      <c r="F385" s="240"/>
      <c r="G385" s="281">
        <v>24</v>
      </c>
      <c r="H385" s="207">
        <v>326.39999999999998</v>
      </c>
      <c r="I385" s="207">
        <v>297.024</v>
      </c>
      <c r="J385" s="207">
        <v>29.376000000000001</v>
      </c>
      <c r="K385" s="207">
        <v>3.56</v>
      </c>
      <c r="L385" s="206">
        <v>9</v>
      </c>
      <c r="M385" s="281">
        <v>12</v>
      </c>
      <c r="N385" s="374" t="s">
        <v>1055</v>
      </c>
      <c r="O385" s="376"/>
      <c r="P385" s="375"/>
      <c r="Q385" s="206">
        <v>28.6</v>
      </c>
      <c r="R385" s="206">
        <v>55.5</v>
      </c>
      <c r="S385" s="281">
        <v>0</v>
      </c>
      <c r="T385" s="281">
        <v>0</v>
      </c>
      <c r="U385" s="281">
        <v>260</v>
      </c>
      <c r="V385" s="281">
        <v>279</v>
      </c>
      <c r="W385" s="281">
        <v>458</v>
      </c>
      <c r="X385" s="281">
        <v>16800</v>
      </c>
      <c r="Y385" s="281">
        <v>324</v>
      </c>
      <c r="Z385" s="205">
        <v>304.452</v>
      </c>
      <c r="AA385" s="205">
        <v>29.376000000000001</v>
      </c>
      <c r="AB385" s="205">
        <v>3.56</v>
      </c>
      <c r="AC385" s="285">
        <v>1.02501</v>
      </c>
      <c r="AD385" s="280" t="s">
        <v>118</v>
      </c>
    </row>
    <row r="386" spans="1:30" ht="15.75" thickBot="1">
      <c r="A386" s="374" t="s">
        <v>686</v>
      </c>
      <c r="B386" s="375"/>
      <c r="C386" s="261">
        <v>45334</v>
      </c>
      <c r="D386" s="374" t="s">
        <v>118</v>
      </c>
      <c r="E386" s="375"/>
      <c r="F386" s="240"/>
      <c r="G386" s="281">
        <v>24</v>
      </c>
      <c r="H386" s="207">
        <v>217.6</v>
      </c>
      <c r="I386" s="207">
        <v>198.01599999999999</v>
      </c>
      <c r="J386" s="207">
        <v>19.584</v>
      </c>
      <c r="K386" s="207">
        <v>45.84</v>
      </c>
      <c r="L386" s="206">
        <v>9</v>
      </c>
      <c r="M386" s="281">
        <v>231</v>
      </c>
      <c r="N386" s="374" t="s">
        <v>1056</v>
      </c>
      <c r="O386" s="376"/>
      <c r="P386" s="375"/>
      <c r="Q386" s="206">
        <v>28.6</v>
      </c>
      <c r="R386" s="206">
        <v>55.5</v>
      </c>
      <c r="S386" s="281">
        <v>0</v>
      </c>
      <c r="T386" s="281">
        <v>0</v>
      </c>
      <c r="U386" s="281">
        <v>260</v>
      </c>
      <c r="V386" s="281">
        <v>269</v>
      </c>
      <c r="W386" s="281">
        <v>456</v>
      </c>
      <c r="X386" s="281">
        <v>16800</v>
      </c>
      <c r="Y386" s="281">
        <v>216</v>
      </c>
      <c r="Z386" s="205">
        <v>202.96799999999999</v>
      </c>
      <c r="AA386" s="205">
        <v>19.584</v>
      </c>
      <c r="AB386" s="205">
        <v>45.84</v>
      </c>
      <c r="AC386" s="285">
        <v>1.02501</v>
      </c>
      <c r="AD386" s="280" t="s">
        <v>118</v>
      </c>
    </row>
    <row r="387" spans="1:30" ht="15.75" thickBot="1">
      <c r="A387" s="374" t="s">
        <v>62</v>
      </c>
      <c r="B387" s="375"/>
      <c r="C387" s="261">
        <v>45334</v>
      </c>
      <c r="D387" s="374" t="s">
        <v>118</v>
      </c>
      <c r="E387" s="375"/>
      <c r="F387" s="240"/>
      <c r="G387" s="281">
        <v>24</v>
      </c>
      <c r="H387" s="207">
        <v>487</v>
      </c>
      <c r="I387" s="207">
        <v>233.76</v>
      </c>
      <c r="J387" s="207">
        <v>253.24</v>
      </c>
      <c r="K387" s="207">
        <v>68.260000000000005</v>
      </c>
      <c r="L387" s="206">
        <v>52</v>
      </c>
      <c r="M387" s="281">
        <v>292</v>
      </c>
      <c r="N387" s="374" t="s">
        <v>1127</v>
      </c>
      <c r="O387" s="376"/>
      <c r="P387" s="375"/>
      <c r="Q387" s="206">
        <v>27.3</v>
      </c>
      <c r="R387" s="206">
        <v>60.1</v>
      </c>
      <c r="S387" s="281">
        <v>0</v>
      </c>
      <c r="T387" s="281">
        <v>0</v>
      </c>
      <c r="U387" s="281">
        <v>240</v>
      </c>
      <c r="V387" s="281">
        <v>305</v>
      </c>
      <c r="W387" s="281">
        <v>430</v>
      </c>
      <c r="X387" s="281">
        <v>30250</v>
      </c>
      <c r="Y387" s="281">
        <v>650</v>
      </c>
      <c r="Z387" s="205">
        <v>239.60599999999999</v>
      </c>
      <c r="AA387" s="205">
        <v>253.24</v>
      </c>
      <c r="AB387" s="205">
        <v>68.260000000000005</v>
      </c>
      <c r="AC387" s="285">
        <v>1.02501</v>
      </c>
      <c r="AD387" s="280" t="s">
        <v>118</v>
      </c>
    </row>
    <row r="388" spans="1:30" ht="15.75" thickBot="1">
      <c r="A388" s="374" t="s">
        <v>868</v>
      </c>
      <c r="B388" s="375"/>
      <c r="C388" s="261">
        <v>45330</v>
      </c>
      <c r="D388" s="374" t="s">
        <v>118</v>
      </c>
      <c r="E388" s="375"/>
      <c r="F388" s="240"/>
      <c r="G388" s="281">
        <v>24</v>
      </c>
      <c r="H388" s="207">
        <v>404</v>
      </c>
      <c r="I388" s="207">
        <v>137.36000000000001</v>
      </c>
      <c r="J388" s="207">
        <v>266.64</v>
      </c>
      <c r="K388" s="207">
        <v>31.46</v>
      </c>
      <c r="L388" s="206">
        <v>66</v>
      </c>
      <c r="M388" s="281">
        <v>229</v>
      </c>
      <c r="N388" s="374" t="s">
        <v>1091</v>
      </c>
      <c r="O388" s="376"/>
      <c r="P388" s="375"/>
      <c r="Q388" s="206">
        <v>17.8</v>
      </c>
      <c r="R388" s="206">
        <v>62.5</v>
      </c>
      <c r="S388" s="281">
        <v>0</v>
      </c>
      <c r="T388" s="281">
        <v>0</v>
      </c>
      <c r="U388" s="281">
        <v>280</v>
      </c>
      <c r="V388" s="281">
        <v>863</v>
      </c>
      <c r="W388" s="281">
        <v>406</v>
      </c>
      <c r="X388" s="281">
        <v>32500</v>
      </c>
      <c r="Y388" s="281">
        <v>144</v>
      </c>
      <c r="Z388" s="205">
        <v>140.79499999999999</v>
      </c>
      <c r="AA388" s="205">
        <v>266.64</v>
      </c>
      <c r="AB388" s="205">
        <v>31.46</v>
      </c>
      <c r="AC388" s="285">
        <v>1.02501</v>
      </c>
      <c r="AD388" s="280" t="s">
        <v>118</v>
      </c>
    </row>
    <row r="389" spans="1:30" ht="15.75" thickBot="1">
      <c r="A389" s="374" t="s">
        <v>967</v>
      </c>
      <c r="B389" s="375"/>
      <c r="C389" s="261">
        <v>45330</v>
      </c>
      <c r="D389" s="374" t="s">
        <v>118</v>
      </c>
      <c r="E389" s="375"/>
      <c r="F389" s="240"/>
      <c r="G389" s="281">
        <v>24</v>
      </c>
      <c r="H389" s="207">
        <v>631</v>
      </c>
      <c r="I389" s="207">
        <v>214.54</v>
      </c>
      <c r="J389" s="207">
        <v>416.46</v>
      </c>
      <c r="K389" s="207">
        <v>18.02</v>
      </c>
      <c r="L389" s="206">
        <v>66</v>
      </c>
      <c r="M389" s="281">
        <v>84</v>
      </c>
      <c r="N389" s="374" t="s">
        <v>1092</v>
      </c>
      <c r="O389" s="376"/>
      <c r="P389" s="375"/>
      <c r="Q389" s="206">
        <v>17.8</v>
      </c>
      <c r="R389" s="206">
        <v>62.5</v>
      </c>
      <c r="S389" s="281">
        <v>0</v>
      </c>
      <c r="T389" s="281">
        <v>0</v>
      </c>
      <c r="U389" s="281">
        <v>280</v>
      </c>
      <c r="V389" s="281">
        <v>863</v>
      </c>
      <c r="W389" s="281">
        <v>406</v>
      </c>
      <c r="X389" s="281">
        <v>32500</v>
      </c>
      <c r="Y389" s="281">
        <v>226</v>
      </c>
      <c r="Z389" s="205">
        <v>219.905</v>
      </c>
      <c r="AA389" s="205">
        <v>416.46</v>
      </c>
      <c r="AB389" s="205">
        <v>18.02</v>
      </c>
      <c r="AC389" s="285">
        <v>1.02501</v>
      </c>
      <c r="AD389" s="280" t="s">
        <v>118</v>
      </c>
    </row>
    <row r="390" spans="1:30" ht="15.75" thickBot="1">
      <c r="A390" s="374" t="s">
        <v>859</v>
      </c>
      <c r="B390" s="375"/>
      <c r="C390" s="261">
        <v>45313</v>
      </c>
      <c r="D390" s="374" t="s">
        <v>118</v>
      </c>
      <c r="E390" s="375"/>
      <c r="F390" s="240"/>
      <c r="G390" s="281">
        <v>24</v>
      </c>
      <c r="H390" s="207">
        <v>2990</v>
      </c>
      <c r="I390" s="207">
        <v>1076.4000000000001</v>
      </c>
      <c r="J390" s="207">
        <v>1913.6</v>
      </c>
      <c r="K390" s="207">
        <v>90.42</v>
      </c>
      <c r="L390" s="206">
        <v>64</v>
      </c>
      <c r="M390" s="281">
        <v>84</v>
      </c>
      <c r="N390" s="374" t="s">
        <v>1128</v>
      </c>
      <c r="O390" s="376"/>
      <c r="P390" s="375"/>
      <c r="Q390" s="206">
        <v>14.4</v>
      </c>
      <c r="R390" s="206">
        <v>58</v>
      </c>
      <c r="S390" s="281">
        <v>0</v>
      </c>
      <c r="T390" s="281">
        <v>0</v>
      </c>
      <c r="U390" s="281">
        <v>250</v>
      </c>
      <c r="V390" s="281">
        <v>1018</v>
      </c>
      <c r="W390" s="281">
        <v>435</v>
      </c>
      <c r="X390" s="281">
        <v>38900</v>
      </c>
      <c r="Y390" s="281">
        <v>1600</v>
      </c>
      <c r="Z390" s="205">
        <v>1103.317</v>
      </c>
      <c r="AA390" s="205">
        <v>1913.6</v>
      </c>
      <c r="AB390" s="205">
        <v>90.42</v>
      </c>
      <c r="AC390" s="285">
        <v>1.02501</v>
      </c>
      <c r="AD390" s="280" t="s">
        <v>118</v>
      </c>
    </row>
    <row r="391" spans="1:30" ht="15.75" thickBot="1">
      <c r="A391" s="374" t="s">
        <v>934</v>
      </c>
      <c r="B391" s="375"/>
      <c r="C391" s="261">
        <v>45313</v>
      </c>
      <c r="D391" s="374" t="s">
        <v>118</v>
      </c>
      <c r="E391" s="375"/>
      <c r="F391" s="281">
        <v>0</v>
      </c>
      <c r="G391" s="281">
        <v>24</v>
      </c>
      <c r="H391" s="207">
        <v>86</v>
      </c>
      <c r="I391" s="207">
        <v>75.680000000000007</v>
      </c>
      <c r="J391" s="207">
        <v>10.32</v>
      </c>
      <c r="K391" s="207">
        <v>6.38</v>
      </c>
      <c r="L391" s="206">
        <v>12</v>
      </c>
      <c r="M391" s="281">
        <v>84</v>
      </c>
      <c r="N391" s="374" t="s">
        <v>935</v>
      </c>
      <c r="O391" s="376"/>
      <c r="P391" s="375"/>
      <c r="Q391" s="206">
        <v>17.399999999999999</v>
      </c>
      <c r="R391" s="206">
        <v>0</v>
      </c>
      <c r="S391" s="281">
        <v>0</v>
      </c>
      <c r="T391" s="281">
        <v>0</v>
      </c>
      <c r="U391" s="281">
        <v>20</v>
      </c>
      <c r="V391" s="240"/>
      <c r="W391" s="240"/>
      <c r="X391" s="281">
        <v>11500</v>
      </c>
      <c r="Y391" s="281">
        <v>200</v>
      </c>
      <c r="Z391" s="205">
        <v>77.572999999999993</v>
      </c>
      <c r="AA391" s="205">
        <v>10.32</v>
      </c>
      <c r="AB391" s="205">
        <v>6.38</v>
      </c>
      <c r="AC391" s="285">
        <v>1.02501</v>
      </c>
      <c r="AD391" s="280" t="s">
        <v>118</v>
      </c>
    </row>
    <row r="392" spans="1:30" ht="15.75" thickBot="1">
      <c r="A392" s="374" t="s">
        <v>635</v>
      </c>
      <c r="B392" s="375"/>
      <c r="C392" s="261">
        <v>45317</v>
      </c>
      <c r="D392" s="374" t="s">
        <v>118</v>
      </c>
      <c r="E392" s="375"/>
      <c r="F392" s="240"/>
      <c r="G392" s="281">
        <v>24</v>
      </c>
      <c r="H392" s="207">
        <v>44.4</v>
      </c>
      <c r="I392" s="207">
        <v>43.956000000000003</v>
      </c>
      <c r="J392" s="207">
        <v>0.44400000000000001</v>
      </c>
      <c r="K392" s="207">
        <v>10.07</v>
      </c>
      <c r="L392" s="206">
        <v>1</v>
      </c>
      <c r="M392" s="281">
        <v>229</v>
      </c>
      <c r="N392" s="374" t="s">
        <v>1093</v>
      </c>
      <c r="O392" s="376"/>
      <c r="P392" s="375"/>
      <c r="Q392" s="206">
        <v>26.4</v>
      </c>
      <c r="R392" s="206">
        <v>51.6</v>
      </c>
      <c r="S392" s="281">
        <v>0</v>
      </c>
      <c r="T392" s="281">
        <v>0</v>
      </c>
      <c r="U392" s="281">
        <v>90</v>
      </c>
      <c r="V392" s="281">
        <v>249</v>
      </c>
      <c r="W392" s="281">
        <v>382</v>
      </c>
      <c r="X392" s="281">
        <v>0</v>
      </c>
      <c r="Y392" s="281">
        <v>66</v>
      </c>
      <c r="Z392" s="205">
        <v>45.055</v>
      </c>
      <c r="AA392" s="205">
        <v>0.44400000000000001</v>
      </c>
      <c r="AB392" s="205">
        <v>10.07</v>
      </c>
      <c r="AC392" s="285">
        <v>1.02501</v>
      </c>
      <c r="AD392" s="280" t="s">
        <v>118</v>
      </c>
    </row>
    <row r="393" spans="1:30" ht="15.75" thickBot="1">
      <c r="A393" s="374" t="s">
        <v>636</v>
      </c>
      <c r="B393" s="375"/>
      <c r="C393" s="261">
        <v>45317</v>
      </c>
      <c r="D393" s="374" t="s">
        <v>118</v>
      </c>
      <c r="E393" s="375"/>
      <c r="F393" s="240"/>
      <c r="G393" s="281">
        <v>24</v>
      </c>
      <c r="H393" s="207">
        <v>157.6</v>
      </c>
      <c r="I393" s="207">
        <v>156.024</v>
      </c>
      <c r="J393" s="207">
        <v>1.5760000000000001</v>
      </c>
      <c r="K393" s="207">
        <v>35.729999999999997</v>
      </c>
      <c r="L393" s="206">
        <v>1</v>
      </c>
      <c r="M393" s="281">
        <v>229</v>
      </c>
      <c r="N393" s="374" t="s">
        <v>1093</v>
      </c>
      <c r="O393" s="376"/>
      <c r="P393" s="375"/>
      <c r="Q393" s="206">
        <v>26.4</v>
      </c>
      <c r="R393" s="206">
        <v>51.6</v>
      </c>
      <c r="S393" s="281">
        <v>0</v>
      </c>
      <c r="T393" s="281">
        <v>0</v>
      </c>
      <c r="U393" s="281">
        <v>90</v>
      </c>
      <c r="V393" s="281">
        <v>249</v>
      </c>
      <c r="W393" s="281">
        <v>382</v>
      </c>
      <c r="X393" s="281">
        <v>0</v>
      </c>
      <c r="Y393" s="281">
        <v>234</v>
      </c>
      <c r="Z393" s="205">
        <v>159.92599999999999</v>
      </c>
      <c r="AA393" s="205">
        <v>1.5760000000000001</v>
      </c>
      <c r="AB393" s="205">
        <v>35.729999999999997</v>
      </c>
      <c r="AC393" s="285">
        <v>1.02501</v>
      </c>
      <c r="AD393" s="280" t="s">
        <v>118</v>
      </c>
    </row>
    <row r="394" spans="1:30" ht="15.75" thickBot="1">
      <c r="A394" s="374" t="s">
        <v>95</v>
      </c>
      <c r="B394" s="375"/>
      <c r="C394" s="261">
        <v>45330</v>
      </c>
      <c r="D394" s="374" t="s">
        <v>118</v>
      </c>
      <c r="E394" s="375"/>
      <c r="F394" s="240"/>
      <c r="G394" s="281">
        <v>24</v>
      </c>
      <c r="H394" s="207">
        <v>452</v>
      </c>
      <c r="I394" s="207">
        <v>235.04</v>
      </c>
      <c r="J394" s="207">
        <v>216.96</v>
      </c>
      <c r="K394" s="207">
        <v>19.739999999999998</v>
      </c>
      <c r="L394" s="206">
        <v>48</v>
      </c>
      <c r="M394" s="281">
        <v>84</v>
      </c>
      <c r="N394" s="374" t="s">
        <v>777</v>
      </c>
      <c r="O394" s="376"/>
      <c r="P394" s="375"/>
      <c r="Q394" s="206">
        <v>17.3</v>
      </c>
      <c r="R394" s="206">
        <v>54.5</v>
      </c>
      <c r="S394" s="281">
        <v>0</v>
      </c>
      <c r="T394" s="281">
        <v>0</v>
      </c>
      <c r="U394" s="281">
        <v>100</v>
      </c>
      <c r="V394" s="281">
        <v>718</v>
      </c>
      <c r="W394" s="281">
        <v>460</v>
      </c>
      <c r="X394" s="281">
        <v>35840</v>
      </c>
      <c r="Y394" s="281">
        <v>500</v>
      </c>
      <c r="Z394" s="205">
        <v>240.91800000000001</v>
      </c>
      <c r="AA394" s="205">
        <v>216.96</v>
      </c>
      <c r="AB394" s="205">
        <v>19.739999999999998</v>
      </c>
      <c r="AC394" s="285">
        <v>1.02501</v>
      </c>
      <c r="AD394" s="280" t="s">
        <v>118</v>
      </c>
    </row>
    <row r="395" spans="1:30" ht="15.75" thickBot="1">
      <c r="A395" s="374" t="s">
        <v>864</v>
      </c>
      <c r="B395" s="375"/>
      <c r="C395" s="261">
        <v>45313</v>
      </c>
      <c r="D395" s="374" t="s">
        <v>118</v>
      </c>
      <c r="E395" s="375"/>
      <c r="F395" s="240"/>
      <c r="G395" s="281">
        <v>24</v>
      </c>
      <c r="H395" s="207">
        <v>134.30000000000001</v>
      </c>
      <c r="I395" s="207">
        <v>34.917999999999999</v>
      </c>
      <c r="J395" s="207">
        <v>99.382000000000005</v>
      </c>
      <c r="K395" s="207">
        <v>8</v>
      </c>
      <c r="L395" s="206">
        <v>74</v>
      </c>
      <c r="M395" s="281">
        <v>229</v>
      </c>
      <c r="N395" s="374" t="s">
        <v>1129</v>
      </c>
      <c r="O395" s="376"/>
      <c r="P395" s="375"/>
      <c r="Q395" s="206">
        <v>19.100000000000001</v>
      </c>
      <c r="R395" s="206">
        <v>63.5</v>
      </c>
      <c r="S395" s="281">
        <v>0</v>
      </c>
      <c r="T395" s="281">
        <v>0</v>
      </c>
      <c r="U395" s="281">
        <v>40</v>
      </c>
      <c r="V395" s="281">
        <v>449</v>
      </c>
      <c r="W395" s="281">
        <v>425</v>
      </c>
      <c r="X395" s="281">
        <v>33100</v>
      </c>
      <c r="Y395" s="281">
        <v>77</v>
      </c>
      <c r="Z395" s="205">
        <v>35.790999999999997</v>
      </c>
      <c r="AA395" s="205">
        <v>99.382000000000005</v>
      </c>
      <c r="AB395" s="205">
        <v>8</v>
      </c>
      <c r="AC395" s="285">
        <v>1.02501</v>
      </c>
      <c r="AD395" s="280" t="s">
        <v>118</v>
      </c>
    </row>
    <row r="396" spans="1:30" ht="15.75" thickBot="1">
      <c r="A396" s="374" t="s">
        <v>865</v>
      </c>
      <c r="B396" s="375"/>
      <c r="C396" s="261">
        <v>45313</v>
      </c>
      <c r="D396" s="374" t="s">
        <v>118</v>
      </c>
      <c r="E396" s="375"/>
      <c r="F396" s="240"/>
      <c r="G396" s="281">
        <v>24</v>
      </c>
      <c r="H396" s="207">
        <v>11.7</v>
      </c>
      <c r="I396" s="207">
        <v>3.0419999999999998</v>
      </c>
      <c r="J396" s="207">
        <v>8.6579999999999995</v>
      </c>
      <c r="K396" s="207">
        <v>0.26</v>
      </c>
      <c r="L396" s="206">
        <v>74</v>
      </c>
      <c r="M396" s="281">
        <v>85</v>
      </c>
      <c r="N396" s="374" t="s">
        <v>1129</v>
      </c>
      <c r="O396" s="376"/>
      <c r="P396" s="375"/>
      <c r="Q396" s="206">
        <v>19.100000000000001</v>
      </c>
      <c r="R396" s="206">
        <v>63.5</v>
      </c>
      <c r="S396" s="281">
        <v>0</v>
      </c>
      <c r="T396" s="281">
        <v>0</v>
      </c>
      <c r="U396" s="281">
        <v>40</v>
      </c>
      <c r="V396" s="281">
        <v>449</v>
      </c>
      <c r="W396" s="281">
        <v>425</v>
      </c>
      <c r="X396" s="281">
        <v>33100</v>
      </c>
      <c r="Y396" s="281">
        <v>7</v>
      </c>
      <c r="Z396" s="205">
        <v>3.1179999999999999</v>
      </c>
      <c r="AA396" s="205">
        <v>8.6579999999999995</v>
      </c>
      <c r="AB396" s="205">
        <v>0.26</v>
      </c>
      <c r="AC396" s="285">
        <v>1.02501</v>
      </c>
      <c r="AD396" s="280" t="s">
        <v>118</v>
      </c>
    </row>
    <row r="397" spans="1:30" ht="15.75" thickBot="1">
      <c r="A397" s="374" t="s">
        <v>637</v>
      </c>
      <c r="B397" s="375"/>
      <c r="C397" s="261">
        <v>45309</v>
      </c>
      <c r="D397" s="374" t="s">
        <v>118</v>
      </c>
      <c r="E397" s="375"/>
      <c r="F397" s="240"/>
      <c r="G397" s="281">
        <v>24</v>
      </c>
      <c r="H397" s="207">
        <v>128</v>
      </c>
      <c r="I397" s="207">
        <v>127.616</v>
      </c>
      <c r="J397" s="207">
        <v>0.38400000000000001</v>
      </c>
      <c r="K397" s="207">
        <v>29.22</v>
      </c>
      <c r="L397" s="206">
        <v>0.3</v>
      </c>
      <c r="M397" s="281">
        <v>229</v>
      </c>
      <c r="N397" s="374" t="s">
        <v>1260</v>
      </c>
      <c r="O397" s="376"/>
      <c r="P397" s="375"/>
      <c r="Q397" s="206">
        <v>18</v>
      </c>
      <c r="R397" s="206">
        <v>53</v>
      </c>
      <c r="S397" s="281">
        <v>0</v>
      </c>
      <c r="T397" s="281">
        <v>0</v>
      </c>
      <c r="U397" s="281">
        <v>20</v>
      </c>
      <c r="V397" s="281">
        <v>288</v>
      </c>
      <c r="W397" s="281">
        <v>405</v>
      </c>
      <c r="X397" s="281">
        <v>0</v>
      </c>
      <c r="Y397" s="281">
        <v>500</v>
      </c>
      <c r="Z397" s="205">
        <v>130.80699999999999</v>
      </c>
      <c r="AA397" s="205">
        <v>0.38400000000000001</v>
      </c>
      <c r="AB397" s="205">
        <v>29.22</v>
      </c>
      <c r="AC397" s="285">
        <v>1.02501</v>
      </c>
      <c r="AD397" s="280" t="s">
        <v>118</v>
      </c>
    </row>
    <row r="398" spans="1:30" ht="15.75" thickBot="1">
      <c r="A398" s="374" t="s">
        <v>1261</v>
      </c>
      <c r="B398" s="375"/>
      <c r="C398" s="261">
        <v>45309</v>
      </c>
      <c r="D398" s="374" t="s">
        <v>118</v>
      </c>
      <c r="E398" s="375"/>
      <c r="F398" s="240"/>
      <c r="G398" s="281">
        <v>24</v>
      </c>
      <c r="H398" s="207">
        <v>128</v>
      </c>
      <c r="I398" s="207">
        <v>127.616</v>
      </c>
      <c r="J398" s="207">
        <v>0.38400000000000001</v>
      </c>
      <c r="K398" s="207">
        <v>10.72</v>
      </c>
      <c r="L398" s="206">
        <v>0.3</v>
      </c>
      <c r="M398" s="281">
        <v>84</v>
      </c>
      <c r="N398" s="374" t="s">
        <v>1260</v>
      </c>
      <c r="O398" s="376"/>
      <c r="P398" s="375"/>
      <c r="Q398" s="206">
        <v>18</v>
      </c>
      <c r="R398" s="206">
        <v>53</v>
      </c>
      <c r="S398" s="281">
        <v>0</v>
      </c>
      <c r="T398" s="281">
        <v>0</v>
      </c>
      <c r="U398" s="281">
        <v>20</v>
      </c>
      <c r="V398" s="281">
        <v>288</v>
      </c>
      <c r="W398" s="281">
        <v>405</v>
      </c>
      <c r="X398" s="281">
        <v>0</v>
      </c>
      <c r="Y398" s="240"/>
      <c r="Z398" s="205">
        <v>130.80699999999999</v>
      </c>
      <c r="AA398" s="205">
        <v>0.38400000000000001</v>
      </c>
      <c r="AB398" s="205">
        <v>10.72</v>
      </c>
      <c r="AC398" s="285">
        <v>1.02501</v>
      </c>
      <c r="AD398" s="280" t="s">
        <v>118</v>
      </c>
    </row>
    <row r="399" spans="1:30" ht="15.75" thickBot="1">
      <c r="A399" s="374" t="s">
        <v>679</v>
      </c>
      <c r="B399" s="375"/>
      <c r="C399" s="261">
        <v>45334</v>
      </c>
      <c r="D399" s="374" t="s">
        <v>118</v>
      </c>
      <c r="E399" s="375"/>
      <c r="F399" s="240"/>
      <c r="G399" s="281">
        <v>24</v>
      </c>
      <c r="H399" s="207">
        <v>52</v>
      </c>
      <c r="I399" s="207">
        <v>50.96</v>
      </c>
      <c r="J399" s="207">
        <v>1.04</v>
      </c>
      <c r="K399" s="207">
        <v>4.28</v>
      </c>
      <c r="L399" s="206">
        <v>2</v>
      </c>
      <c r="M399" s="281">
        <v>84</v>
      </c>
      <c r="N399" s="374" t="s">
        <v>1067</v>
      </c>
      <c r="O399" s="376"/>
      <c r="P399" s="375"/>
      <c r="Q399" s="206">
        <v>17.899999999999999</v>
      </c>
      <c r="R399" s="206">
        <v>45</v>
      </c>
      <c r="S399" s="281">
        <v>0</v>
      </c>
      <c r="T399" s="281">
        <v>0</v>
      </c>
      <c r="U399" s="281">
        <v>40</v>
      </c>
      <c r="V399" s="281">
        <v>218</v>
      </c>
      <c r="W399" s="281">
        <v>386</v>
      </c>
      <c r="X399" s="281">
        <v>29760</v>
      </c>
      <c r="Y399" s="281">
        <v>300</v>
      </c>
      <c r="Z399" s="205">
        <v>52.234000000000002</v>
      </c>
      <c r="AA399" s="205">
        <v>1.04</v>
      </c>
      <c r="AB399" s="205">
        <v>4.28</v>
      </c>
      <c r="AC399" s="285">
        <v>1.02501</v>
      </c>
      <c r="AD399" s="280" t="s">
        <v>118</v>
      </c>
    </row>
    <row r="400" spans="1:30" ht="15.75" thickBot="1">
      <c r="A400" s="374" t="s">
        <v>97</v>
      </c>
      <c r="B400" s="375"/>
      <c r="C400" s="261">
        <v>45334</v>
      </c>
      <c r="D400" s="374" t="s">
        <v>118</v>
      </c>
      <c r="E400" s="375"/>
      <c r="F400" s="240"/>
      <c r="G400" s="281">
        <v>24</v>
      </c>
      <c r="H400" s="207">
        <v>530</v>
      </c>
      <c r="I400" s="207">
        <v>180.2</v>
      </c>
      <c r="J400" s="207">
        <v>349.8</v>
      </c>
      <c r="K400" s="207">
        <v>16.03</v>
      </c>
      <c r="L400" s="206">
        <v>66</v>
      </c>
      <c r="M400" s="281">
        <v>89</v>
      </c>
      <c r="N400" s="374" t="s">
        <v>1022</v>
      </c>
      <c r="O400" s="376"/>
      <c r="P400" s="375"/>
      <c r="Q400" s="206">
        <v>18.2</v>
      </c>
      <c r="R400" s="206">
        <v>56</v>
      </c>
      <c r="S400" s="281">
        <v>0</v>
      </c>
      <c r="T400" s="281">
        <v>0</v>
      </c>
      <c r="U400" s="281">
        <v>40</v>
      </c>
      <c r="V400" s="281">
        <v>716</v>
      </c>
      <c r="W400" s="281">
        <v>419</v>
      </c>
      <c r="X400" s="281">
        <v>2200</v>
      </c>
      <c r="Y400" s="281">
        <v>350</v>
      </c>
      <c r="Z400" s="205">
        <v>184.70599999999999</v>
      </c>
      <c r="AA400" s="205">
        <v>349.8</v>
      </c>
      <c r="AB400" s="205">
        <v>16.03</v>
      </c>
      <c r="AC400" s="285">
        <v>1.02501</v>
      </c>
      <c r="AD400" s="280" t="s">
        <v>118</v>
      </c>
    </row>
    <row r="401" spans="1:30" ht="15.75" thickBot="1">
      <c r="A401" s="374" t="s">
        <v>111</v>
      </c>
      <c r="B401" s="375"/>
      <c r="C401" s="261">
        <v>45317</v>
      </c>
      <c r="D401" s="374" t="s">
        <v>118</v>
      </c>
      <c r="E401" s="375"/>
      <c r="F401" s="240"/>
      <c r="G401" s="281">
        <v>24</v>
      </c>
      <c r="H401" s="207">
        <v>906</v>
      </c>
      <c r="I401" s="207">
        <v>199.32</v>
      </c>
      <c r="J401" s="207">
        <v>706.68</v>
      </c>
      <c r="K401" s="207">
        <v>45.64</v>
      </c>
      <c r="L401" s="206">
        <v>78</v>
      </c>
      <c r="M401" s="281">
        <v>229</v>
      </c>
      <c r="N401" s="374" t="s">
        <v>1023</v>
      </c>
      <c r="O401" s="376"/>
      <c r="P401" s="375"/>
      <c r="Q401" s="206">
        <v>27</v>
      </c>
      <c r="R401" s="206">
        <v>62</v>
      </c>
      <c r="S401" s="281">
        <v>0</v>
      </c>
      <c r="T401" s="281">
        <v>0</v>
      </c>
      <c r="U401" s="281">
        <v>90</v>
      </c>
      <c r="V401" s="281">
        <v>437</v>
      </c>
      <c r="W401" s="281">
        <v>443</v>
      </c>
      <c r="X401" s="281">
        <v>2550</v>
      </c>
      <c r="Y401" s="281">
        <v>850</v>
      </c>
      <c r="Z401" s="205">
        <v>204.30500000000001</v>
      </c>
      <c r="AA401" s="205">
        <v>706.68</v>
      </c>
      <c r="AB401" s="205">
        <v>45.64</v>
      </c>
      <c r="AC401" s="285">
        <v>1.02501</v>
      </c>
      <c r="AD401" s="280" t="s">
        <v>118</v>
      </c>
    </row>
    <row r="402" spans="1:30" ht="15.75" thickBot="1">
      <c r="A402" s="374" t="s">
        <v>112</v>
      </c>
      <c r="B402" s="375"/>
      <c r="C402" s="261">
        <v>45317</v>
      </c>
      <c r="D402" s="374" t="s">
        <v>118</v>
      </c>
      <c r="E402" s="375"/>
      <c r="F402" s="240"/>
      <c r="G402" s="281">
        <v>24</v>
      </c>
      <c r="H402" s="207">
        <v>403.7</v>
      </c>
      <c r="I402" s="207">
        <v>68.629000000000005</v>
      </c>
      <c r="J402" s="207">
        <v>335.07100000000003</v>
      </c>
      <c r="K402" s="207">
        <v>15.72</v>
      </c>
      <c r="L402" s="206">
        <v>83</v>
      </c>
      <c r="M402" s="281">
        <v>229</v>
      </c>
      <c r="N402" s="374" t="s">
        <v>1094</v>
      </c>
      <c r="O402" s="376"/>
      <c r="P402" s="375"/>
      <c r="Q402" s="206">
        <v>17.5</v>
      </c>
      <c r="R402" s="206">
        <v>55.5</v>
      </c>
      <c r="S402" s="281">
        <v>0</v>
      </c>
      <c r="T402" s="281">
        <v>0</v>
      </c>
      <c r="U402" s="281">
        <v>90</v>
      </c>
      <c r="V402" s="281">
        <v>367</v>
      </c>
      <c r="W402" s="281">
        <v>459</v>
      </c>
      <c r="X402" s="281">
        <v>3600</v>
      </c>
      <c r="Y402" s="281">
        <v>407</v>
      </c>
      <c r="Z402" s="205">
        <v>70.344999999999999</v>
      </c>
      <c r="AA402" s="205">
        <v>335.07100000000003</v>
      </c>
      <c r="AB402" s="205">
        <v>15.72</v>
      </c>
      <c r="AC402" s="285">
        <v>1.02501</v>
      </c>
      <c r="AD402" s="280" t="s">
        <v>118</v>
      </c>
    </row>
    <row r="403" spans="1:30" ht="15.75" thickBot="1">
      <c r="A403" s="374" t="s">
        <v>113</v>
      </c>
      <c r="B403" s="375"/>
      <c r="C403" s="261">
        <v>45317</v>
      </c>
      <c r="D403" s="374" t="s">
        <v>118</v>
      </c>
      <c r="E403" s="375"/>
      <c r="F403" s="240"/>
      <c r="G403" s="281">
        <v>24</v>
      </c>
      <c r="H403" s="207">
        <v>176.3</v>
      </c>
      <c r="I403" s="207">
        <v>29.971</v>
      </c>
      <c r="J403" s="207">
        <v>146.32900000000001</v>
      </c>
      <c r="K403" s="207">
        <v>2.52</v>
      </c>
      <c r="L403" s="206">
        <v>83</v>
      </c>
      <c r="M403" s="281">
        <v>84</v>
      </c>
      <c r="N403" s="374" t="s">
        <v>1094</v>
      </c>
      <c r="O403" s="376"/>
      <c r="P403" s="375"/>
      <c r="Q403" s="206">
        <v>17.5</v>
      </c>
      <c r="R403" s="206">
        <v>55.4</v>
      </c>
      <c r="S403" s="281">
        <v>0</v>
      </c>
      <c r="T403" s="281">
        <v>0</v>
      </c>
      <c r="U403" s="281">
        <v>90</v>
      </c>
      <c r="V403" s="281">
        <v>367</v>
      </c>
      <c r="W403" s="281">
        <v>459</v>
      </c>
      <c r="X403" s="281">
        <v>3600</v>
      </c>
      <c r="Y403" s="281">
        <v>143</v>
      </c>
      <c r="Z403" s="205">
        <v>30.72</v>
      </c>
      <c r="AA403" s="205">
        <v>146.32900000000001</v>
      </c>
      <c r="AB403" s="205">
        <v>2.52</v>
      </c>
      <c r="AC403" s="285">
        <v>1.02501</v>
      </c>
      <c r="AD403" s="280" t="s">
        <v>118</v>
      </c>
    </row>
    <row r="404" spans="1:30" ht="15.75" thickBot="1">
      <c r="A404" s="374" t="s">
        <v>114</v>
      </c>
      <c r="B404" s="375"/>
      <c r="C404" s="261">
        <v>45307</v>
      </c>
      <c r="D404" s="374" t="s">
        <v>118</v>
      </c>
      <c r="E404" s="375"/>
      <c r="F404" s="240"/>
      <c r="G404" s="281">
        <v>24</v>
      </c>
      <c r="H404" s="207">
        <v>1274</v>
      </c>
      <c r="I404" s="207">
        <v>254.8</v>
      </c>
      <c r="J404" s="207">
        <v>1019.2</v>
      </c>
      <c r="K404" s="207">
        <v>3.06</v>
      </c>
      <c r="L404" s="206">
        <v>80</v>
      </c>
      <c r="M404" s="281">
        <v>12</v>
      </c>
      <c r="N404" s="374" t="s">
        <v>1057</v>
      </c>
      <c r="O404" s="376"/>
      <c r="P404" s="375"/>
      <c r="Q404" s="206">
        <v>29.7</v>
      </c>
      <c r="R404" s="206">
        <v>62</v>
      </c>
      <c r="S404" s="281">
        <v>0</v>
      </c>
      <c r="T404" s="281">
        <v>0</v>
      </c>
      <c r="U404" s="281">
        <v>100</v>
      </c>
      <c r="V404" s="281">
        <v>428</v>
      </c>
      <c r="W404" s="281">
        <v>480</v>
      </c>
      <c r="X404" s="281">
        <v>4250</v>
      </c>
      <c r="Y404" s="281">
        <v>1400</v>
      </c>
      <c r="Z404" s="205">
        <v>261.17200000000003</v>
      </c>
      <c r="AA404" s="205">
        <v>1019.2</v>
      </c>
      <c r="AB404" s="205">
        <v>3.06</v>
      </c>
      <c r="AC404" s="285">
        <v>1.02501</v>
      </c>
      <c r="AD404" s="280" t="s">
        <v>118</v>
      </c>
    </row>
    <row r="405" spans="1:30" ht="15.75" thickBot="1">
      <c r="A405" s="374" t="s">
        <v>115</v>
      </c>
      <c r="B405" s="375"/>
      <c r="C405" s="261">
        <v>45334</v>
      </c>
      <c r="D405" s="374" t="s">
        <v>118</v>
      </c>
      <c r="E405" s="375"/>
      <c r="F405" s="240"/>
      <c r="G405" s="281">
        <v>24</v>
      </c>
      <c r="H405" s="207">
        <v>134</v>
      </c>
      <c r="I405" s="207">
        <v>50.92</v>
      </c>
      <c r="J405" s="207">
        <v>83.08</v>
      </c>
      <c r="K405" s="207">
        <v>0.46</v>
      </c>
      <c r="L405" s="206">
        <v>62</v>
      </c>
      <c r="M405" s="281">
        <v>9</v>
      </c>
      <c r="N405" s="374" t="s">
        <v>1024</v>
      </c>
      <c r="O405" s="376"/>
      <c r="P405" s="375"/>
      <c r="Q405" s="206">
        <v>33</v>
      </c>
      <c r="R405" s="206">
        <v>56.4</v>
      </c>
      <c r="S405" s="281">
        <v>0</v>
      </c>
      <c r="T405" s="281">
        <v>0</v>
      </c>
      <c r="U405" s="281">
        <v>160</v>
      </c>
      <c r="V405" s="281">
        <v>584</v>
      </c>
      <c r="W405" s="281">
        <v>433</v>
      </c>
      <c r="X405" s="281">
        <v>2850</v>
      </c>
      <c r="Y405" s="281">
        <v>1000</v>
      </c>
      <c r="Z405" s="205">
        <v>52.192999999999998</v>
      </c>
      <c r="AA405" s="205">
        <v>83.08</v>
      </c>
      <c r="AB405" s="205">
        <v>0.46</v>
      </c>
      <c r="AC405" s="285">
        <v>1.02501</v>
      </c>
      <c r="AD405" s="280" t="s">
        <v>118</v>
      </c>
    </row>
    <row r="406" spans="1:30" ht="15.75" thickBot="1">
      <c r="A406" s="374" t="s">
        <v>116</v>
      </c>
      <c r="B406" s="375"/>
      <c r="C406" s="261">
        <v>45334</v>
      </c>
      <c r="D406" s="374" t="s">
        <v>118</v>
      </c>
      <c r="E406" s="375"/>
      <c r="F406" s="240"/>
      <c r="G406" s="281">
        <v>24</v>
      </c>
      <c r="H406" s="207">
        <v>433</v>
      </c>
      <c r="I406" s="207">
        <v>207.84</v>
      </c>
      <c r="J406" s="207">
        <v>225.16</v>
      </c>
      <c r="K406" s="207">
        <v>2.4900000000000002</v>
      </c>
      <c r="L406" s="206">
        <v>52</v>
      </c>
      <c r="M406" s="281">
        <v>12</v>
      </c>
      <c r="N406" s="374" t="s">
        <v>1025</v>
      </c>
      <c r="O406" s="376"/>
      <c r="P406" s="375"/>
      <c r="Q406" s="206">
        <v>32.799999999999997</v>
      </c>
      <c r="R406" s="206">
        <v>56.5</v>
      </c>
      <c r="S406" s="281">
        <v>0</v>
      </c>
      <c r="T406" s="281">
        <v>0</v>
      </c>
      <c r="U406" s="281">
        <v>100</v>
      </c>
      <c r="V406" s="281">
        <v>301</v>
      </c>
      <c r="W406" s="281">
        <v>406</v>
      </c>
      <c r="X406" s="281">
        <v>6560</v>
      </c>
      <c r="Y406" s="281">
        <v>900</v>
      </c>
      <c r="Z406" s="205">
        <v>213.03700000000001</v>
      </c>
      <c r="AA406" s="205">
        <v>225.16</v>
      </c>
      <c r="AB406" s="205">
        <v>2.4900000000000002</v>
      </c>
      <c r="AC406" s="285">
        <v>1.02501</v>
      </c>
      <c r="AD406" s="280" t="s">
        <v>118</v>
      </c>
    </row>
    <row r="407" spans="1:30" ht="15.75" thickBot="1">
      <c r="A407" s="374" t="s">
        <v>638</v>
      </c>
      <c r="B407" s="375"/>
      <c r="C407" s="261">
        <v>45317</v>
      </c>
      <c r="D407" s="374" t="s">
        <v>118</v>
      </c>
      <c r="E407" s="375"/>
      <c r="F407" s="240"/>
      <c r="G407" s="281">
        <v>24</v>
      </c>
      <c r="H407" s="207">
        <v>1920</v>
      </c>
      <c r="I407" s="207">
        <v>1804.8</v>
      </c>
      <c r="J407" s="207">
        <v>115.2</v>
      </c>
      <c r="K407" s="207">
        <v>413.3</v>
      </c>
      <c r="L407" s="206">
        <v>6</v>
      </c>
      <c r="M407" s="281">
        <v>229</v>
      </c>
      <c r="N407" s="374" t="s">
        <v>1095</v>
      </c>
      <c r="O407" s="376"/>
      <c r="P407" s="375"/>
      <c r="Q407" s="206">
        <v>24.8</v>
      </c>
      <c r="R407" s="206">
        <v>60</v>
      </c>
      <c r="S407" s="281">
        <v>0</v>
      </c>
      <c r="T407" s="281">
        <v>0</v>
      </c>
      <c r="U407" s="281">
        <v>460</v>
      </c>
      <c r="V407" s="281">
        <v>248</v>
      </c>
      <c r="W407" s="281">
        <v>442</v>
      </c>
      <c r="X407" s="281">
        <v>14100</v>
      </c>
      <c r="Y407" s="281">
        <v>1900</v>
      </c>
      <c r="Z407" s="205">
        <v>1849.932</v>
      </c>
      <c r="AA407" s="205">
        <v>115.2</v>
      </c>
      <c r="AB407" s="205">
        <v>413.3</v>
      </c>
      <c r="AC407" s="285">
        <v>1.02501</v>
      </c>
      <c r="AD407" s="280" t="s">
        <v>118</v>
      </c>
    </row>
    <row r="408" spans="1:30" ht="15.75" thickBot="1">
      <c r="A408" s="374" t="s">
        <v>709</v>
      </c>
      <c r="B408" s="375"/>
      <c r="C408" s="261">
        <v>45313</v>
      </c>
      <c r="D408" s="374" t="s">
        <v>118</v>
      </c>
      <c r="E408" s="375"/>
      <c r="F408" s="240"/>
      <c r="G408" s="281">
        <v>24</v>
      </c>
      <c r="H408" s="207">
        <v>1736</v>
      </c>
      <c r="I408" s="207">
        <v>347.2</v>
      </c>
      <c r="J408" s="207">
        <v>1388.8</v>
      </c>
      <c r="K408" s="207">
        <v>29.17</v>
      </c>
      <c r="L408" s="206">
        <v>80</v>
      </c>
      <c r="M408" s="281">
        <v>84</v>
      </c>
      <c r="N408" s="374" t="s">
        <v>1096</v>
      </c>
      <c r="O408" s="376"/>
      <c r="P408" s="375"/>
      <c r="Q408" s="206">
        <v>16.399999999999999</v>
      </c>
      <c r="R408" s="206">
        <v>60</v>
      </c>
      <c r="S408" s="281">
        <v>0</v>
      </c>
      <c r="T408" s="281">
        <v>0</v>
      </c>
      <c r="U408" s="281">
        <v>280</v>
      </c>
      <c r="V408" s="281">
        <v>1014</v>
      </c>
      <c r="W408" s="281">
        <v>454</v>
      </c>
      <c r="X408" s="281">
        <v>41700</v>
      </c>
      <c r="Y408" s="281">
        <v>550</v>
      </c>
      <c r="Z408" s="205">
        <v>355.88200000000001</v>
      </c>
      <c r="AA408" s="205">
        <v>1388.8</v>
      </c>
      <c r="AB408" s="205">
        <v>29.17</v>
      </c>
      <c r="AC408" s="285">
        <v>1.02501</v>
      </c>
      <c r="AD408" s="280" t="s">
        <v>118</v>
      </c>
    </row>
    <row r="409" spans="1:30" ht="15.75" thickBot="1">
      <c r="A409" s="374" t="s">
        <v>1131</v>
      </c>
      <c r="B409" s="375"/>
      <c r="C409" s="261">
        <v>45334</v>
      </c>
      <c r="D409" s="374" t="s">
        <v>118</v>
      </c>
      <c r="E409" s="375"/>
      <c r="F409" s="240"/>
      <c r="G409" s="281">
        <v>24</v>
      </c>
      <c r="H409" s="207">
        <v>144</v>
      </c>
      <c r="I409" s="207">
        <v>129.6</v>
      </c>
      <c r="J409" s="207">
        <v>14.4</v>
      </c>
      <c r="K409" s="207">
        <v>29.68</v>
      </c>
      <c r="L409" s="206">
        <v>10</v>
      </c>
      <c r="M409" s="281">
        <v>229</v>
      </c>
      <c r="N409" s="374" t="s">
        <v>1058</v>
      </c>
      <c r="O409" s="376"/>
      <c r="P409" s="375"/>
      <c r="Q409" s="206">
        <v>22.1</v>
      </c>
      <c r="R409" s="206">
        <v>172</v>
      </c>
      <c r="S409" s="281">
        <v>0</v>
      </c>
      <c r="T409" s="281">
        <v>0</v>
      </c>
      <c r="U409" s="281">
        <v>210</v>
      </c>
      <c r="V409" s="281">
        <v>916</v>
      </c>
      <c r="W409" s="281">
        <v>405</v>
      </c>
      <c r="X409" s="281">
        <v>24600</v>
      </c>
      <c r="Y409" s="281">
        <v>620</v>
      </c>
      <c r="Z409" s="205">
        <v>132.84100000000001</v>
      </c>
      <c r="AA409" s="205">
        <v>14.4</v>
      </c>
      <c r="AB409" s="205">
        <v>29.68</v>
      </c>
      <c r="AC409" s="285">
        <v>1.02501</v>
      </c>
      <c r="AD409" s="280" t="s">
        <v>118</v>
      </c>
    </row>
    <row r="410" spans="1:30" ht="15.75" thickBot="1">
      <c r="A410" s="374" t="s">
        <v>639</v>
      </c>
      <c r="B410" s="375"/>
      <c r="C410" s="261">
        <v>45328</v>
      </c>
      <c r="D410" s="374" t="s">
        <v>118</v>
      </c>
      <c r="E410" s="375"/>
      <c r="F410" s="240"/>
      <c r="G410" s="281">
        <v>24</v>
      </c>
      <c r="H410" s="207">
        <v>3692</v>
      </c>
      <c r="I410" s="207">
        <v>1846</v>
      </c>
      <c r="J410" s="207">
        <v>1846</v>
      </c>
      <c r="K410" s="207">
        <v>422.73</v>
      </c>
      <c r="L410" s="206">
        <v>50</v>
      </c>
      <c r="M410" s="281">
        <v>229</v>
      </c>
      <c r="N410" s="374" t="s">
        <v>1097</v>
      </c>
      <c r="O410" s="376"/>
      <c r="P410" s="375"/>
      <c r="Q410" s="206">
        <v>24.3</v>
      </c>
      <c r="R410" s="206">
        <v>63.5</v>
      </c>
      <c r="S410" s="281">
        <v>0</v>
      </c>
      <c r="T410" s="281">
        <v>0</v>
      </c>
      <c r="U410" s="281">
        <v>400</v>
      </c>
      <c r="V410" s="281">
        <v>569</v>
      </c>
      <c r="W410" s="281">
        <v>479</v>
      </c>
      <c r="X410" s="281">
        <v>16400</v>
      </c>
      <c r="Y410" s="281">
        <v>4400</v>
      </c>
      <c r="Z410" s="205">
        <v>1892.162</v>
      </c>
      <c r="AA410" s="205">
        <v>1846</v>
      </c>
      <c r="AB410" s="205">
        <v>422.73</v>
      </c>
      <c r="AC410" s="285">
        <v>1.02501</v>
      </c>
      <c r="AD410" s="280" t="s">
        <v>118</v>
      </c>
    </row>
    <row r="411" spans="1:30" ht="15.75" thickBot="1">
      <c r="A411" s="374" t="s">
        <v>710</v>
      </c>
      <c r="B411" s="375"/>
      <c r="C411" s="261">
        <v>45326</v>
      </c>
      <c r="D411" s="374" t="s">
        <v>118</v>
      </c>
      <c r="E411" s="375"/>
      <c r="F411" s="240"/>
      <c r="G411" s="281">
        <v>24</v>
      </c>
      <c r="H411" s="207">
        <v>1281</v>
      </c>
      <c r="I411" s="207">
        <v>1127.28</v>
      </c>
      <c r="J411" s="207">
        <v>153.72</v>
      </c>
      <c r="K411" s="207">
        <v>258.14999999999998</v>
      </c>
      <c r="L411" s="206">
        <v>12</v>
      </c>
      <c r="M411" s="281">
        <v>229</v>
      </c>
      <c r="N411" s="374" t="s">
        <v>1098</v>
      </c>
      <c r="O411" s="376"/>
      <c r="P411" s="375"/>
      <c r="Q411" s="206">
        <v>27.4</v>
      </c>
      <c r="R411" s="206">
        <v>57.5</v>
      </c>
      <c r="S411" s="281">
        <v>0</v>
      </c>
      <c r="T411" s="281">
        <v>0</v>
      </c>
      <c r="U411" s="281">
        <v>430</v>
      </c>
      <c r="V411" s="281">
        <v>292</v>
      </c>
      <c r="W411" s="281">
        <v>410</v>
      </c>
      <c r="X411" s="281">
        <v>17600</v>
      </c>
      <c r="Y411" s="281">
        <v>1400</v>
      </c>
      <c r="Z411" s="205">
        <v>1155.4690000000001</v>
      </c>
      <c r="AA411" s="205">
        <v>153.72</v>
      </c>
      <c r="AB411" s="205">
        <v>258.14999999999998</v>
      </c>
      <c r="AC411" s="285">
        <v>1.02501</v>
      </c>
      <c r="AD411" s="280" t="s">
        <v>118</v>
      </c>
    </row>
    <row r="412" spans="1:30" ht="15.75" thickBot="1">
      <c r="A412" s="374" t="s">
        <v>801</v>
      </c>
      <c r="B412" s="375"/>
      <c r="C412" s="261">
        <v>45334</v>
      </c>
      <c r="D412" s="374" t="s">
        <v>118</v>
      </c>
      <c r="E412" s="375"/>
      <c r="F412" s="240"/>
      <c r="G412" s="281">
        <v>24</v>
      </c>
      <c r="H412" s="207">
        <v>787</v>
      </c>
      <c r="I412" s="207">
        <v>774.40800000000002</v>
      </c>
      <c r="J412" s="207">
        <v>12.592000000000001</v>
      </c>
      <c r="K412" s="207">
        <v>177.34</v>
      </c>
      <c r="L412" s="206">
        <v>1.6</v>
      </c>
      <c r="M412" s="281">
        <v>229</v>
      </c>
      <c r="N412" s="374" t="s">
        <v>1099</v>
      </c>
      <c r="O412" s="376"/>
      <c r="P412" s="375"/>
      <c r="Q412" s="206">
        <v>25.2</v>
      </c>
      <c r="R412" s="206">
        <v>53.7</v>
      </c>
      <c r="S412" s="281">
        <v>0</v>
      </c>
      <c r="T412" s="281">
        <v>0</v>
      </c>
      <c r="U412" s="281">
        <v>300</v>
      </c>
      <c r="V412" s="281">
        <v>233</v>
      </c>
      <c r="W412" s="281">
        <v>368</v>
      </c>
      <c r="X412" s="281">
        <v>0</v>
      </c>
      <c r="Y412" s="281">
        <v>850</v>
      </c>
      <c r="Z412" s="205">
        <v>793.77300000000002</v>
      </c>
      <c r="AA412" s="205">
        <v>12.592000000000001</v>
      </c>
      <c r="AB412" s="205">
        <v>177.34</v>
      </c>
      <c r="AC412" s="285">
        <v>1.02501</v>
      </c>
      <c r="AD412" s="280" t="s">
        <v>118</v>
      </c>
    </row>
    <row r="413" spans="1:30" ht="15.75" thickBot="1">
      <c r="A413" s="374" t="s">
        <v>939</v>
      </c>
      <c r="B413" s="375"/>
      <c r="C413" s="261">
        <v>45330</v>
      </c>
      <c r="D413" s="374" t="s">
        <v>118</v>
      </c>
      <c r="E413" s="375"/>
      <c r="F413" s="240"/>
      <c r="G413" s="281">
        <v>24</v>
      </c>
      <c r="H413" s="207">
        <v>601</v>
      </c>
      <c r="I413" s="207">
        <v>597.39400000000001</v>
      </c>
      <c r="J413" s="207">
        <v>3.6059999999999999</v>
      </c>
      <c r="K413" s="207">
        <v>136.53</v>
      </c>
      <c r="L413" s="206">
        <v>0.6</v>
      </c>
      <c r="M413" s="281">
        <v>229</v>
      </c>
      <c r="N413" s="374" t="s">
        <v>1026</v>
      </c>
      <c r="O413" s="376"/>
      <c r="P413" s="375"/>
      <c r="Q413" s="206">
        <v>23.4</v>
      </c>
      <c r="R413" s="206">
        <v>58.5</v>
      </c>
      <c r="S413" s="281">
        <v>0</v>
      </c>
      <c r="T413" s="281">
        <v>0</v>
      </c>
      <c r="U413" s="281">
        <v>340</v>
      </c>
      <c r="V413" s="281">
        <v>231</v>
      </c>
      <c r="W413" s="281">
        <v>402</v>
      </c>
      <c r="X413" s="281">
        <v>0</v>
      </c>
      <c r="Y413" s="281">
        <v>650</v>
      </c>
      <c r="Z413" s="205">
        <v>612.33299999999997</v>
      </c>
      <c r="AA413" s="205">
        <v>3.6059999999999999</v>
      </c>
      <c r="AB413" s="205">
        <v>136.53</v>
      </c>
      <c r="AC413" s="285">
        <v>1.02501</v>
      </c>
      <c r="AD413" s="280" t="s">
        <v>118</v>
      </c>
    </row>
    <row r="414" spans="1:30" ht="15.75" thickBot="1">
      <c r="A414" s="374" t="s">
        <v>1000</v>
      </c>
      <c r="B414" s="375"/>
      <c r="C414" s="261">
        <v>45326</v>
      </c>
      <c r="D414" s="374" t="s">
        <v>118</v>
      </c>
      <c r="E414" s="375"/>
      <c r="F414" s="240"/>
      <c r="G414" s="281">
        <v>24</v>
      </c>
      <c r="H414" s="207">
        <v>744</v>
      </c>
      <c r="I414" s="207">
        <v>178.56</v>
      </c>
      <c r="J414" s="207">
        <v>565.44000000000005</v>
      </c>
      <c r="K414" s="207">
        <v>40.89</v>
      </c>
      <c r="L414" s="206">
        <v>76</v>
      </c>
      <c r="M414" s="281">
        <v>229</v>
      </c>
      <c r="N414" s="374" t="s">
        <v>1233</v>
      </c>
      <c r="O414" s="376"/>
      <c r="P414" s="375"/>
      <c r="Q414" s="206">
        <v>25</v>
      </c>
      <c r="R414" s="206">
        <v>62</v>
      </c>
      <c r="S414" s="281">
        <v>0</v>
      </c>
      <c r="T414" s="281">
        <v>0</v>
      </c>
      <c r="U414" s="281">
        <v>360</v>
      </c>
      <c r="V414" s="281">
        <v>877</v>
      </c>
      <c r="W414" s="281">
        <v>403</v>
      </c>
      <c r="X414" s="281">
        <v>31400</v>
      </c>
      <c r="Y414" s="240"/>
      <c r="Z414" s="205">
        <v>183.02500000000001</v>
      </c>
      <c r="AA414" s="205">
        <v>565.44000000000005</v>
      </c>
      <c r="AB414" s="205">
        <v>40.89</v>
      </c>
      <c r="AC414" s="285">
        <v>1.02501</v>
      </c>
      <c r="AD414" s="280" t="s">
        <v>118</v>
      </c>
    </row>
    <row r="415" spans="1:30" ht="15.75" thickBot="1">
      <c r="A415" s="374" t="s">
        <v>1001</v>
      </c>
      <c r="B415" s="375"/>
      <c r="C415" s="261">
        <v>45326</v>
      </c>
      <c r="D415" s="374" t="s">
        <v>118</v>
      </c>
      <c r="E415" s="375"/>
      <c r="F415" s="240"/>
      <c r="G415" s="281">
        <v>24</v>
      </c>
      <c r="H415" s="207">
        <v>744</v>
      </c>
      <c r="I415" s="207">
        <v>178.56</v>
      </c>
      <c r="J415" s="207">
        <v>565.44000000000005</v>
      </c>
      <c r="K415" s="207">
        <v>40.89</v>
      </c>
      <c r="L415" s="206">
        <v>76</v>
      </c>
      <c r="M415" s="281">
        <v>229</v>
      </c>
      <c r="N415" s="374" t="s">
        <v>1233</v>
      </c>
      <c r="O415" s="376"/>
      <c r="P415" s="375"/>
      <c r="Q415" s="206">
        <v>25</v>
      </c>
      <c r="R415" s="206">
        <v>62</v>
      </c>
      <c r="S415" s="281">
        <v>0</v>
      </c>
      <c r="T415" s="281">
        <v>0</v>
      </c>
      <c r="U415" s="281">
        <v>360</v>
      </c>
      <c r="V415" s="281">
        <v>877</v>
      </c>
      <c r="W415" s="281">
        <v>403</v>
      </c>
      <c r="X415" s="281">
        <v>31400</v>
      </c>
      <c r="Y415" s="240"/>
      <c r="Z415" s="205">
        <v>183.02500000000001</v>
      </c>
      <c r="AA415" s="205">
        <v>565.44000000000005</v>
      </c>
      <c r="AB415" s="205">
        <v>40.89</v>
      </c>
      <c r="AC415" s="285">
        <v>1.02501</v>
      </c>
      <c r="AD415" s="280" t="s">
        <v>118</v>
      </c>
    </row>
    <row r="416" spans="1:30" ht="15.75" thickBot="1">
      <c r="A416" s="378" t="s">
        <v>349</v>
      </c>
      <c r="B416" s="375"/>
      <c r="C416" s="240"/>
      <c r="D416" s="378" t="s">
        <v>118</v>
      </c>
      <c r="E416" s="375"/>
      <c r="F416" s="240"/>
      <c r="G416" s="240"/>
      <c r="H416" s="262">
        <v>51517</v>
      </c>
      <c r="I416" s="262">
        <v>18671.403999999999</v>
      </c>
      <c r="J416" s="262">
        <v>32845.595999999998</v>
      </c>
      <c r="K416" s="262">
        <v>3188.65</v>
      </c>
      <c r="L416" s="240"/>
      <c r="M416" s="263">
        <v>171</v>
      </c>
      <c r="N416" s="246"/>
      <c r="O416" s="274"/>
      <c r="P416" s="273"/>
      <c r="Q416" s="240"/>
      <c r="R416" s="240"/>
      <c r="S416" s="240"/>
      <c r="T416" s="240"/>
      <c r="U416" s="240"/>
      <c r="V416" s="240"/>
      <c r="W416" s="240"/>
      <c r="X416" s="240"/>
      <c r="Y416" s="281">
        <v>44924</v>
      </c>
      <c r="Z416" s="264">
        <v>19138.310000000001</v>
      </c>
      <c r="AA416" s="264">
        <v>32845.595999999998</v>
      </c>
      <c r="AB416" s="264">
        <v>3188.65</v>
      </c>
      <c r="AC416" s="240"/>
      <c r="AD416" s="240"/>
    </row>
    <row r="417" spans="1:30" ht="15.75" thickBot="1">
      <c r="A417" s="260" t="s">
        <v>501</v>
      </c>
      <c r="D417" s="377" t="s">
        <v>474</v>
      </c>
      <c r="E417" s="373"/>
      <c r="F417" s="439" t="s">
        <v>474</v>
      </c>
      <c r="G417" s="373"/>
      <c r="H417" s="377" t="s">
        <v>475</v>
      </c>
      <c r="I417" s="373"/>
      <c r="J417" s="373"/>
    </row>
    <row r="418" spans="1:30" ht="15.75" thickBot="1">
      <c r="A418" s="370" t="s">
        <v>250</v>
      </c>
      <c r="B418" s="405"/>
      <c r="C418" s="370" t="s">
        <v>476</v>
      </c>
      <c r="D418" s="370" t="s">
        <v>1</v>
      </c>
      <c r="E418" s="405"/>
      <c r="F418" s="370" t="s">
        <v>477</v>
      </c>
      <c r="G418" s="370" t="s">
        <v>478</v>
      </c>
      <c r="H418" s="370" t="s">
        <v>251</v>
      </c>
      <c r="I418" s="370" t="s">
        <v>252</v>
      </c>
      <c r="J418" s="370" t="s">
        <v>479</v>
      </c>
      <c r="K418" s="370" t="s">
        <v>480</v>
      </c>
      <c r="L418" s="370" t="s">
        <v>253</v>
      </c>
      <c r="M418" s="370" t="s">
        <v>481</v>
      </c>
      <c r="N418" s="203" t="s">
        <v>482</v>
      </c>
      <c r="O418" s="288"/>
      <c r="P418" s="276"/>
      <c r="Q418" s="370" t="s">
        <v>345</v>
      </c>
      <c r="R418" s="370" t="s">
        <v>255</v>
      </c>
      <c r="S418" s="370" t="s">
        <v>483</v>
      </c>
      <c r="T418" s="370" t="s">
        <v>484</v>
      </c>
      <c r="U418" s="234" t="s">
        <v>485</v>
      </c>
      <c r="V418" s="370" t="s">
        <v>486</v>
      </c>
      <c r="W418" s="370" t="s">
        <v>487</v>
      </c>
      <c r="X418" s="370" t="s">
        <v>488</v>
      </c>
      <c r="Y418" s="370" t="s">
        <v>489</v>
      </c>
      <c r="Z418" s="401" t="s">
        <v>252</v>
      </c>
      <c r="AA418" s="401" t="s">
        <v>479</v>
      </c>
      <c r="AB418" s="401" t="s">
        <v>480</v>
      </c>
      <c r="AC418" s="401" t="s">
        <v>490</v>
      </c>
      <c r="AD418" s="401" t="s">
        <v>491</v>
      </c>
    </row>
    <row r="419" spans="1:30" ht="15.75" thickBot="1">
      <c r="A419" s="427"/>
      <c r="B419" s="428"/>
      <c r="C419" s="415"/>
      <c r="D419" s="427"/>
      <c r="E419" s="428"/>
      <c r="F419" s="415"/>
      <c r="G419" s="415"/>
      <c r="H419" s="415"/>
      <c r="I419" s="415"/>
      <c r="J419" s="415"/>
      <c r="K419" s="415"/>
      <c r="L419" s="415"/>
      <c r="M419" s="415"/>
      <c r="N419" s="230" t="s">
        <v>254</v>
      </c>
      <c r="O419" s="287"/>
      <c r="P419" s="278"/>
      <c r="Q419" s="415"/>
      <c r="R419" s="415"/>
      <c r="S419" s="415"/>
      <c r="T419" s="415"/>
      <c r="U419" s="235" t="s">
        <v>492</v>
      </c>
      <c r="V419" s="415"/>
      <c r="W419" s="415"/>
      <c r="X419" s="415"/>
      <c r="Y419" s="415"/>
      <c r="Z419" s="400"/>
      <c r="AA419" s="400"/>
      <c r="AB419" s="400"/>
      <c r="AC419" s="400"/>
      <c r="AD419" s="400"/>
    </row>
    <row r="420" spans="1:30" ht="15.75" thickBot="1">
      <c r="A420" s="374" t="s">
        <v>119</v>
      </c>
      <c r="B420" s="375"/>
      <c r="C420" s="261">
        <v>45334</v>
      </c>
      <c r="D420" s="374" t="s">
        <v>301</v>
      </c>
      <c r="E420" s="375"/>
      <c r="F420" s="240"/>
      <c r="G420" s="281">
        <v>24</v>
      </c>
      <c r="H420" s="207">
        <v>1458</v>
      </c>
      <c r="I420" s="207">
        <v>437.4</v>
      </c>
      <c r="J420" s="207">
        <v>1020.6</v>
      </c>
      <c r="K420" s="207">
        <v>100.17</v>
      </c>
      <c r="L420" s="206">
        <v>70</v>
      </c>
      <c r="M420" s="281">
        <v>229</v>
      </c>
      <c r="N420" s="374" t="s">
        <v>1027</v>
      </c>
      <c r="O420" s="376"/>
      <c r="P420" s="375"/>
      <c r="Q420" s="206">
        <v>22.1</v>
      </c>
      <c r="R420" s="206">
        <v>64</v>
      </c>
      <c r="S420" s="281">
        <v>0</v>
      </c>
      <c r="T420" s="281">
        <v>0</v>
      </c>
      <c r="U420" s="281">
        <v>75</v>
      </c>
      <c r="V420" s="281">
        <v>617</v>
      </c>
      <c r="W420" s="281">
        <v>427</v>
      </c>
      <c r="X420" s="281">
        <v>30500</v>
      </c>
      <c r="Y420" s="281">
        <v>485</v>
      </c>
      <c r="Z420" s="205">
        <v>477.82600000000002</v>
      </c>
      <c r="AA420" s="205">
        <v>1020.6</v>
      </c>
      <c r="AB420" s="205">
        <v>100.17</v>
      </c>
      <c r="AC420" s="285">
        <v>1.0924199999999999</v>
      </c>
      <c r="AD420" s="280" t="s">
        <v>301</v>
      </c>
    </row>
    <row r="421" spans="1:30" ht="15.75" thickBot="1">
      <c r="A421" s="374" t="s">
        <v>711</v>
      </c>
      <c r="B421" s="375"/>
      <c r="C421" s="261">
        <v>45334</v>
      </c>
      <c r="D421" s="374" t="s">
        <v>301</v>
      </c>
      <c r="E421" s="375"/>
      <c r="F421" s="240"/>
      <c r="G421" s="281">
        <v>24</v>
      </c>
      <c r="H421" s="207">
        <v>257</v>
      </c>
      <c r="I421" s="207">
        <v>77.099999999999994</v>
      </c>
      <c r="J421" s="207">
        <v>179.9</v>
      </c>
      <c r="K421" s="207">
        <v>6.48</v>
      </c>
      <c r="L421" s="206">
        <v>70</v>
      </c>
      <c r="M421" s="281">
        <v>84</v>
      </c>
      <c r="N421" s="374" t="s">
        <v>1028</v>
      </c>
      <c r="O421" s="376"/>
      <c r="P421" s="375"/>
      <c r="Q421" s="206">
        <v>22.1</v>
      </c>
      <c r="R421" s="206">
        <v>64</v>
      </c>
      <c r="S421" s="281">
        <v>0</v>
      </c>
      <c r="T421" s="281">
        <v>0</v>
      </c>
      <c r="U421" s="281">
        <v>75</v>
      </c>
      <c r="V421" s="281">
        <v>617</v>
      </c>
      <c r="W421" s="281">
        <v>427</v>
      </c>
      <c r="X421" s="281">
        <v>30500</v>
      </c>
      <c r="Y421" s="281">
        <v>85</v>
      </c>
      <c r="Z421" s="205">
        <v>84.225999999999999</v>
      </c>
      <c r="AA421" s="205">
        <v>179.9</v>
      </c>
      <c r="AB421" s="205">
        <v>6.48</v>
      </c>
      <c r="AC421" s="285">
        <v>1.0924199999999999</v>
      </c>
      <c r="AD421" s="280" t="s">
        <v>301</v>
      </c>
    </row>
    <row r="422" spans="1:30" ht="15.75" thickBot="1">
      <c r="A422" s="374" t="s">
        <v>120</v>
      </c>
      <c r="B422" s="375"/>
      <c r="C422" s="261">
        <v>45332</v>
      </c>
      <c r="D422" s="374" t="s">
        <v>301</v>
      </c>
      <c r="E422" s="375"/>
      <c r="F422" s="240"/>
      <c r="G422" s="281">
        <v>24</v>
      </c>
      <c r="H422" s="207">
        <v>1376</v>
      </c>
      <c r="I422" s="207">
        <v>357.76</v>
      </c>
      <c r="J422" s="207">
        <v>1018.24</v>
      </c>
      <c r="K422" s="207">
        <v>30.1</v>
      </c>
      <c r="L422" s="206">
        <v>74</v>
      </c>
      <c r="M422" s="281">
        <v>84</v>
      </c>
      <c r="N422" s="374" t="s">
        <v>1262</v>
      </c>
      <c r="O422" s="376"/>
      <c r="P422" s="375"/>
      <c r="Q422" s="206">
        <v>16.7</v>
      </c>
      <c r="R422" s="206">
        <v>60</v>
      </c>
      <c r="S422" s="281">
        <v>0</v>
      </c>
      <c r="T422" s="281">
        <v>0</v>
      </c>
      <c r="U422" s="281">
        <v>60</v>
      </c>
      <c r="V422" s="281">
        <v>260</v>
      </c>
      <c r="W422" s="281">
        <v>480</v>
      </c>
      <c r="X422" s="281">
        <v>35600</v>
      </c>
      <c r="Y422" s="281">
        <v>1200</v>
      </c>
      <c r="Z422" s="205">
        <v>390.82499999999999</v>
      </c>
      <c r="AA422" s="205">
        <v>1018.24</v>
      </c>
      <c r="AB422" s="205">
        <v>30.1</v>
      </c>
      <c r="AC422" s="285">
        <v>1.0924199999999999</v>
      </c>
      <c r="AD422" s="280" t="s">
        <v>301</v>
      </c>
    </row>
    <row r="423" spans="1:30" ht="15.75" thickBot="1">
      <c r="A423" s="374" t="s">
        <v>121</v>
      </c>
      <c r="B423" s="375"/>
      <c r="C423" s="261">
        <v>45332</v>
      </c>
      <c r="D423" s="374" t="s">
        <v>301</v>
      </c>
      <c r="E423" s="375"/>
      <c r="F423" s="240"/>
      <c r="G423" s="281">
        <v>24</v>
      </c>
      <c r="H423" s="207">
        <v>377</v>
      </c>
      <c r="I423" s="207">
        <v>211.12</v>
      </c>
      <c r="J423" s="207">
        <v>165.88</v>
      </c>
      <c r="K423" s="207">
        <v>17.690000000000001</v>
      </c>
      <c r="L423" s="206">
        <v>44</v>
      </c>
      <c r="M423" s="281">
        <v>84</v>
      </c>
      <c r="N423" s="374" t="s">
        <v>1029</v>
      </c>
      <c r="O423" s="376"/>
      <c r="P423" s="375"/>
      <c r="Q423" s="206">
        <v>17.7</v>
      </c>
      <c r="R423" s="206">
        <v>61</v>
      </c>
      <c r="S423" s="281">
        <v>0</v>
      </c>
      <c r="T423" s="281">
        <v>0</v>
      </c>
      <c r="U423" s="281">
        <v>60</v>
      </c>
      <c r="V423" s="281">
        <v>238</v>
      </c>
      <c r="W423" s="281">
        <v>420</v>
      </c>
      <c r="X423" s="281">
        <v>36600</v>
      </c>
      <c r="Y423" s="281">
        <v>410</v>
      </c>
      <c r="Z423" s="205">
        <v>230.63200000000001</v>
      </c>
      <c r="AA423" s="205">
        <v>165.88</v>
      </c>
      <c r="AB423" s="205">
        <v>17.690000000000001</v>
      </c>
      <c r="AC423" s="285">
        <v>1.0924199999999999</v>
      </c>
      <c r="AD423" s="280" t="s">
        <v>301</v>
      </c>
    </row>
    <row r="424" spans="1:30" ht="15.75" thickBot="1">
      <c r="A424" s="374" t="s">
        <v>122</v>
      </c>
      <c r="B424" s="375"/>
      <c r="C424" s="261">
        <v>45332</v>
      </c>
      <c r="D424" s="374" t="s">
        <v>301</v>
      </c>
      <c r="E424" s="375"/>
      <c r="F424" s="240"/>
      <c r="G424" s="281">
        <v>24</v>
      </c>
      <c r="H424" s="207">
        <v>891</v>
      </c>
      <c r="I424" s="207">
        <v>133.65</v>
      </c>
      <c r="J424" s="207">
        <v>757.35</v>
      </c>
      <c r="K424" s="207">
        <v>11.23</v>
      </c>
      <c r="L424" s="206">
        <v>85</v>
      </c>
      <c r="M424" s="281">
        <v>84</v>
      </c>
      <c r="N424" s="374" t="s">
        <v>1030</v>
      </c>
      <c r="O424" s="376"/>
      <c r="P424" s="375"/>
      <c r="Q424" s="206">
        <v>17.3</v>
      </c>
      <c r="R424" s="206">
        <v>57.6</v>
      </c>
      <c r="S424" s="281">
        <v>0</v>
      </c>
      <c r="T424" s="281">
        <v>0</v>
      </c>
      <c r="U424" s="281">
        <v>50</v>
      </c>
      <c r="V424" s="281">
        <v>258</v>
      </c>
      <c r="W424" s="281">
        <v>397</v>
      </c>
      <c r="X424" s="281">
        <v>43000</v>
      </c>
      <c r="Y424" s="281">
        <v>300</v>
      </c>
      <c r="Z424" s="205">
        <v>146.00200000000001</v>
      </c>
      <c r="AA424" s="205">
        <v>757.35</v>
      </c>
      <c r="AB424" s="205">
        <v>11.23</v>
      </c>
      <c r="AC424" s="285">
        <v>1.0924199999999999</v>
      </c>
      <c r="AD424" s="280" t="s">
        <v>301</v>
      </c>
    </row>
    <row r="425" spans="1:30" ht="15.75" thickBot="1">
      <c r="A425" s="374" t="s">
        <v>123</v>
      </c>
      <c r="B425" s="375"/>
      <c r="C425" s="261">
        <v>45334</v>
      </c>
      <c r="D425" s="374" t="s">
        <v>301</v>
      </c>
      <c r="E425" s="375"/>
      <c r="F425" s="240"/>
      <c r="G425" s="281">
        <v>24</v>
      </c>
      <c r="H425" s="207">
        <v>1451</v>
      </c>
      <c r="I425" s="207">
        <v>290.2</v>
      </c>
      <c r="J425" s="207">
        <v>1160.8</v>
      </c>
      <c r="K425" s="207">
        <v>24.38</v>
      </c>
      <c r="L425" s="206">
        <v>80</v>
      </c>
      <c r="M425" s="281">
        <v>84</v>
      </c>
      <c r="N425" s="374" t="s">
        <v>1031</v>
      </c>
      <c r="O425" s="376"/>
      <c r="P425" s="375"/>
      <c r="Q425" s="206">
        <v>16.7</v>
      </c>
      <c r="R425" s="206">
        <v>63</v>
      </c>
      <c r="S425" s="281">
        <v>0</v>
      </c>
      <c r="T425" s="281">
        <v>0</v>
      </c>
      <c r="U425" s="281">
        <v>120</v>
      </c>
      <c r="V425" s="281">
        <v>390</v>
      </c>
      <c r="W425" s="281">
        <v>470</v>
      </c>
      <c r="X425" s="281">
        <v>10500</v>
      </c>
      <c r="Y425" s="281">
        <v>450</v>
      </c>
      <c r="Z425" s="205">
        <v>317.02100000000002</v>
      </c>
      <c r="AA425" s="205">
        <v>1160.8</v>
      </c>
      <c r="AB425" s="205">
        <v>24.38</v>
      </c>
      <c r="AC425" s="285">
        <v>1.0924199999999999</v>
      </c>
      <c r="AD425" s="280" t="s">
        <v>301</v>
      </c>
    </row>
    <row r="426" spans="1:30" ht="15.75" thickBot="1">
      <c r="A426" s="374" t="s">
        <v>124</v>
      </c>
      <c r="B426" s="375"/>
      <c r="C426" s="261">
        <v>45331</v>
      </c>
      <c r="D426" s="374" t="s">
        <v>301</v>
      </c>
      <c r="E426" s="375"/>
      <c r="F426" s="240"/>
      <c r="G426" s="281">
        <v>24</v>
      </c>
      <c r="H426" s="207">
        <v>499</v>
      </c>
      <c r="I426" s="207">
        <v>149.69999999999999</v>
      </c>
      <c r="J426" s="207">
        <v>349.3</v>
      </c>
      <c r="K426" s="207">
        <v>12.6</v>
      </c>
      <c r="L426" s="206">
        <v>70</v>
      </c>
      <c r="M426" s="281">
        <v>84</v>
      </c>
      <c r="N426" s="374" t="s">
        <v>1032</v>
      </c>
      <c r="O426" s="376"/>
      <c r="P426" s="375"/>
      <c r="Q426" s="206">
        <v>18.600000000000001</v>
      </c>
      <c r="R426" s="206">
        <v>54.2</v>
      </c>
      <c r="S426" s="281">
        <v>0</v>
      </c>
      <c r="T426" s="281">
        <v>0</v>
      </c>
      <c r="U426" s="281">
        <v>100</v>
      </c>
      <c r="V426" s="281">
        <v>230</v>
      </c>
      <c r="W426" s="281">
        <v>420</v>
      </c>
      <c r="X426" s="281">
        <v>36800</v>
      </c>
      <c r="Y426" s="281">
        <v>450</v>
      </c>
      <c r="Z426" s="205">
        <v>163.536</v>
      </c>
      <c r="AA426" s="205">
        <v>349.3</v>
      </c>
      <c r="AB426" s="205">
        <v>12.6</v>
      </c>
      <c r="AC426" s="285">
        <v>1.0924199999999999</v>
      </c>
      <c r="AD426" s="280" t="s">
        <v>301</v>
      </c>
    </row>
    <row r="427" spans="1:30" ht="15.75" thickBot="1">
      <c r="A427" s="374" t="s">
        <v>125</v>
      </c>
      <c r="B427" s="375"/>
      <c r="C427" s="261">
        <v>45331</v>
      </c>
      <c r="D427" s="374" t="s">
        <v>301</v>
      </c>
      <c r="E427" s="375"/>
      <c r="F427" s="240"/>
      <c r="G427" s="281">
        <v>24</v>
      </c>
      <c r="H427" s="207">
        <v>300</v>
      </c>
      <c r="I427" s="207">
        <v>297</v>
      </c>
      <c r="J427" s="207">
        <v>3</v>
      </c>
      <c r="K427" s="207">
        <v>68.239999999999995</v>
      </c>
      <c r="L427" s="206">
        <v>1</v>
      </c>
      <c r="M427" s="281">
        <v>230</v>
      </c>
      <c r="N427" s="374" t="s">
        <v>1252</v>
      </c>
      <c r="O427" s="376"/>
      <c r="P427" s="375"/>
      <c r="Q427" s="206">
        <v>29</v>
      </c>
      <c r="R427" s="206">
        <v>51</v>
      </c>
      <c r="S427" s="281">
        <v>0</v>
      </c>
      <c r="T427" s="281">
        <v>0</v>
      </c>
      <c r="U427" s="281">
        <v>90</v>
      </c>
      <c r="V427" s="281">
        <v>250</v>
      </c>
      <c r="W427" s="281">
        <v>480</v>
      </c>
      <c r="X427" s="281">
        <v>550</v>
      </c>
      <c r="Y427" s="281">
        <v>700</v>
      </c>
      <c r="Z427" s="205">
        <v>324.44900000000001</v>
      </c>
      <c r="AA427" s="205">
        <v>3</v>
      </c>
      <c r="AB427" s="205">
        <v>68.239999999999995</v>
      </c>
      <c r="AC427" s="285">
        <v>1.0924199999999999</v>
      </c>
      <c r="AD427" s="280" t="s">
        <v>301</v>
      </c>
    </row>
    <row r="428" spans="1:30" ht="15.75" thickBot="1">
      <c r="A428" s="374" t="s">
        <v>842</v>
      </c>
      <c r="B428" s="375"/>
      <c r="C428" s="261">
        <v>45328</v>
      </c>
      <c r="D428" s="374" t="s">
        <v>301</v>
      </c>
      <c r="E428" s="375"/>
      <c r="F428" s="240"/>
      <c r="G428" s="281">
        <v>24</v>
      </c>
      <c r="H428" s="207">
        <v>207</v>
      </c>
      <c r="I428" s="207">
        <v>57.96</v>
      </c>
      <c r="J428" s="207">
        <v>149.04</v>
      </c>
      <c r="K428" s="207">
        <v>13.27</v>
      </c>
      <c r="L428" s="206">
        <v>72</v>
      </c>
      <c r="M428" s="281">
        <v>229</v>
      </c>
      <c r="N428" s="374" t="s">
        <v>1033</v>
      </c>
      <c r="O428" s="376"/>
      <c r="P428" s="375"/>
      <c r="Q428" s="206">
        <v>15.5</v>
      </c>
      <c r="R428" s="206">
        <v>56.5</v>
      </c>
      <c r="S428" s="281">
        <v>0</v>
      </c>
      <c r="T428" s="281">
        <v>0</v>
      </c>
      <c r="U428" s="281">
        <v>50</v>
      </c>
      <c r="V428" s="281">
        <v>250</v>
      </c>
      <c r="W428" s="281">
        <v>364</v>
      </c>
      <c r="X428" s="281">
        <v>39200</v>
      </c>
      <c r="Y428" s="281">
        <v>110</v>
      </c>
      <c r="Z428" s="205">
        <v>63.317</v>
      </c>
      <c r="AA428" s="205">
        <v>149.04</v>
      </c>
      <c r="AB428" s="205">
        <v>13.27</v>
      </c>
      <c r="AC428" s="285">
        <v>1.0924199999999999</v>
      </c>
      <c r="AD428" s="280" t="s">
        <v>301</v>
      </c>
    </row>
    <row r="429" spans="1:30" ht="15.75" thickBot="1">
      <c r="A429" s="374" t="s">
        <v>843</v>
      </c>
      <c r="B429" s="375"/>
      <c r="C429" s="261">
        <v>45328</v>
      </c>
      <c r="D429" s="374" t="s">
        <v>301</v>
      </c>
      <c r="E429" s="375"/>
      <c r="F429" s="240"/>
      <c r="G429" s="281">
        <v>24</v>
      </c>
      <c r="H429" s="207">
        <v>826</v>
      </c>
      <c r="I429" s="207">
        <v>231.28</v>
      </c>
      <c r="J429" s="207">
        <v>594.72</v>
      </c>
      <c r="K429" s="207">
        <v>19.43</v>
      </c>
      <c r="L429" s="206">
        <v>72</v>
      </c>
      <c r="M429" s="281">
        <v>84</v>
      </c>
      <c r="N429" s="374" t="s">
        <v>1033</v>
      </c>
      <c r="O429" s="376"/>
      <c r="P429" s="375"/>
      <c r="Q429" s="206">
        <v>15.5</v>
      </c>
      <c r="R429" s="206">
        <v>56.5</v>
      </c>
      <c r="S429" s="281">
        <v>0</v>
      </c>
      <c r="T429" s="281">
        <v>0</v>
      </c>
      <c r="U429" s="281">
        <v>50</v>
      </c>
      <c r="V429" s="281">
        <v>250</v>
      </c>
      <c r="W429" s="281">
        <v>364</v>
      </c>
      <c r="X429" s="281">
        <v>39200</v>
      </c>
      <c r="Y429" s="281">
        <v>440</v>
      </c>
      <c r="Z429" s="205">
        <v>252.655</v>
      </c>
      <c r="AA429" s="205">
        <v>594.72</v>
      </c>
      <c r="AB429" s="205">
        <v>19.43</v>
      </c>
      <c r="AC429" s="285">
        <v>1.0924199999999999</v>
      </c>
      <c r="AD429" s="280" t="s">
        <v>301</v>
      </c>
    </row>
    <row r="430" spans="1:30" ht="15.75" thickBot="1">
      <c r="A430" s="374" t="s">
        <v>749</v>
      </c>
      <c r="B430" s="375"/>
      <c r="C430" s="261">
        <v>45334</v>
      </c>
      <c r="D430" s="374" t="s">
        <v>301</v>
      </c>
      <c r="E430" s="375"/>
      <c r="F430" s="240"/>
      <c r="G430" s="281">
        <v>24</v>
      </c>
      <c r="H430" s="207">
        <v>282</v>
      </c>
      <c r="I430" s="207">
        <v>25.38</v>
      </c>
      <c r="J430" s="207">
        <v>256.62</v>
      </c>
      <c r="K430" s="207">
        <v>5.81</v>
      </c>
      <c r="L430" s="206">
        <v>91</v>
      </c>
      <c r="M430" s="281">
        <v>229</v>
      </c>
      <c r="N430" s="374" t="s">
        <v>1034</v>
      </c>
      <c r="O430" s="376"/>
      <c r="P430" s="375"/>
      <c r="Q430" s="206">
        <v>16.100000000000001</v>
      </c>
      <c r="R430" s="206">
        <v>57.6</v>
      </c>
      <c r="S430" s="281">
        <v>0</v>
      </c>
      <c r="T430" s="281">
        <v>0</v>
      </c>
      <c r="U430" s="281">
        <v>80</v>
      </c>
      <c r="V430" s="281">
        <v>269</v>
      </c>
      <c r="W430" s="281">
        <v>480</v>
      </c>
      <c r="X430" s="281">
        <v>39700</v>
      </c>
      <c r="Y430" s="281">
        <v>175</v>
      </c>
      <c r="Z430" s="205">
        <v>27.725999999999999</v>
      </c>
      <c r="AA430" s="205">
        <v>256.62</v>
      </c>
      <c r="AB430" s="205">
        <v>5.81</v>
      </c>
      <c r="AC430" s="285">
        <v>1.0924199999999999</v>
      </c>
      <c r="AD430" s="280" t="s">
        <v>301</v>
      </c>
    </row>
    <row r="431" spans="1:30" ht="15.75" thickBot="1">
      <c r="A431" s="374" t="s">
        <v>750</v>
      </c>
      <c r="B431" s="375"/>
      <c r="C431" s="261">
        <v>45334</v>
      </c>
      <c r="D431" s="374" t="s">
        <v>301</v>
      </c>
      <c r="E431" s="375"/>
      <c r="F431" s="240"/>
      <c r="G431" s="281">
        <v>24</v>
      </c>
      <c r="H431" s="207">
        <v>845</v>
      </c>
      <c r="I431" s="207">
        <v>76.05</v>
      </c>
      <c r="J431" s="207">
        <v>768.95</v>
      </c>
      <c r="K431" s="207">
        <v>6.39</v>
      </c>
      <c r="L431" s="206">
        <v>91</v>
      </c>
      <c r="M431" s="281">
        <v>84</v>
      </c>
      <c r="N431" s="374" t="s">
        <v>1034</v>
      </c>
      <c r="O431" s="376"/>
      <c r="P431" s="375"/>
      <c r="Q431" s="206">
        <v>16.100000000000001</v>
      </c>
      <c r="R431" s="206">
        <v>57.6</v>
      </c>
      <c r="S431" s="281">
        <v>0</v>
      </c>
      <c r="T431" s="281">
        <v>0</v>
      </c>
      <c r="U431" s="281">
        <v>80</v>
      </c>
      <c r="V431" s="281">
        <v>269</v>
      </c>
      <c r="W431" s="281">
        <v>480</v>
      </c>
      <c r="X431" s="281">
        <v>39700</v>
      </c>
      <c r="Y431" s="281">
        <v>525</v>
      </c>
      <c r="Z431" s="205">
        <v>83.078999999999994</v>
      </c>
      <c r="AA431" s="205">
        <v>768.95</v>
      </c>
      <c r="AB431" s="205">
        <v>6.39</v>
      </c>
      <c r="AC431" s="285">
        <v>1.0924199999999999</v>
      </c>
      <c r="AD431" s="280" t="s">
        <v>301</v>
      </c>
    </row>
    <row r="432" spans="1:30" ht="15.75" thickBot="1">
      <c r="A432" s="374" t="s">
        <v>127</v>
      </c>
      <c r="B432" s="375"/>
      <c r="C432" s="261">
        <v>45334</v>
      </c>
      <c r="D432" s="374" t="s">
        <v>301</v>
      </c>
      <c r="E432" s="375"/>
      <c r="F432" s="240"/>
      <c r="G432" s="281">
        <v>24</v>
      </c>
      <c r="H432" s="207">
        <v>108</v>
      </c>
      <c r="I432" s="207">
        <v>17.28</v>
      </c>
      <c r="J432" s="207">
        <v>90.72</v>
      </c>
      <c r="K432" s="207">
        <v>3.96</v>
      </c>
      <c r="L432" s="206">
        <v>84</v>
      </c>
      <c r="M432" s="281">
        <v>229</v>
      </c>
      <c r="N432" s="374" t="s">
        <v>1035</v>
      </c>
      <c r="O432" s="376"/>
      <c r="P432" s="375"/>
      <c r="Q432" s="206">
        <v>21</v>
      </c>
      <c r="R432" s="206">
        <v>54.7</v>
      </c>
      <c r="S432" s="281">
        <v>0</v>
      </c>
      <c r="T432" s="281">
        <v>0</v>
      </c>
      <c r="U432" s="281">
        <v>100</v>
      </c>
      <c r="V432" s="281">
        <v>215</v>
      </c>
      <c r="W432" s="281">
        <v>470</v>
      </c>
      <c r="X432" s="281">
        <v>5450</v>
      </c>
      <c r="Y432" s="281">
        <v>66</v>
      </c>
      <c r="Z432" s="205">
        <v>18.876999999999999</v>
      </c>
      <c r="AA432" s="205">
        <v>90.72</v>
      </c>
      <c r="AB432" s="205">
        <v>3.96</v>
      </c>
      <c r="AC432" s="285">
        <v>1.0924199999999999</v>
      </c>
      <c r="AD432" s="280" t="s">
        <v>301</v>
      </c>
    </row>
    <row r="433" spans="1:30" ht="15.75" thickBot="1">
      <c r="A433" s="374" t="s">
        <v>282</v>
      </c>
      <c r="B433" s="375"/>
      <c r="C433" s="261">
        <v>45334</v>
      </c>
      <c r="D433" s="374" t="s">
        <v>301</v>
      </c>
      <c r="E433" s="375"/>
      <c r="F433" s="240"/>
      <c r="G433" s="281">
        <v>24</v>
      </c>
      <c r="H433" s="207">
        <v>382</v>
      </c>
      <c r="I433" s="207">
        <v>61.12</v>
      </c>
      <c r="J433" s="207">
        <v>320.88</v>
      </c>
      <c r="K433" s="207">
        <v>5.13</v>
      </c>
      <c r="L433" s="206">
        <v>84</v>
      </c>
      <c r="M433" s="281">
        <v>84</v>
      </c>
      <c r="N433" s="374" t="s">
        <v>1036</v>
      </c>
      <c r="O433" s="376"/>
      <c r="P433" s="375"/>
      <c r="Q433" s="206">
        <v>21</v>
      </c>
      <c r="R433" s="206">
        <v>54.7</v>
      </c>
      <c r="S433" s="281">
        <v>0</v>
      </c>
      <c r="T433" s="281">
        <v>0</v>
      </c>
      <c r="U433" s="281">
        <v>100</v>
      </c>
      <c r="V433" s="281">
        <v>215</v>
      </c>
      <c r="W433" s="281">
        <v>470</v>
      </c>
      <c r="X433" s="281">
        <v>5450</v>
      </c>
      <c r="Y433" s="281">
        <v>234</v>
      </c>
      <c r="Z433" s="205">
        <v>66.769000000000005</v>
      </c>
      <c r="AA433" s="205">
        <v>320.88</v>
      </c>
      <c r="AB433" s="205">
        <v>5.13</v>
      </c>
      <c r="AC433" s="285">
        <v>1.0924199999999999</v>
      </c>
      <c r="AD433" s="280" t="s">
        <v>301</v>
      </c>
    </row>
    <row r="434" spans="1:30" ht="15.75" thickBot="1">
      <c r="A434" s="374" t="s">
        <v>129</v>
      </c>
      <c r="B434" s="375"/>
      <c r="C434" s="261">
        <v>45335</v>
      </c>
      <c r="D434" s="374" t="s">
        <v>301</v>
      </c>
      <c r="E434" s="375"/>
      <c r="F434" s="240"/>
      <c r="G434" s="281">
        <v>24</v>
      </c>
      <c r="H434" s="207">
        <v>910</v>
      </c>
      <c r="I434" s="207">
        <v>109.2</v>
      </c>
      <c r="J434" s="207">
        <v>800.8</v>
      </c>
      <c r="K434" s="207">
        <v>9.17</v>
      </c>
      <c r="L434" s="206">
        <v>88</v>
      </c>
      <c r="M434" s="281">
        <v>84</v>
      </c>
      <c r="N434" s="374" t="s">
        <v>1037</v>
      </c>
      <c r="O434" s="376"/>
      <c r="P434" s="375"/>
      <c r="Q434" s="206">
        <v>16.8</v>
      </c>
      <c r="R434" s="206">
        <v>69</v>
      </c>
      <c r="S434" s="281">
        <v>0</v>
      </c>
      <c r="T434" s="281">
        <v>0</v>
      </c>
      <c r="U434" s="281">
        <v>120</v>
      </c>
      <c r="V434" s="281">
        <v>254</v>
      </c>
      <c r="W434" s="281">
        <v>460</v>
      </c>
      <c r="X434" s="281">
        <v>2550</v>
      </c>
      <c r="Y434" s="281">
        <v>650</v>
      </c>
      <c r="Z434" s="205">
        <v>119.292</v>
      </c>
      <c r="AA434" s="205">
        <v>800.8</v>
      </c>
      <c r="AB434" s="205">
        <v>9.17</v>
      </c>
      <c r="AC434" s="285">
        <v>1.0924199999999999</v>
      </c>
      <c r="AD434" s="280" t="s">
        <v>301</v>
      </c>
    </row>
    <row r="435" spans="1:30" ht="15.75" thickBot="1">
      <c r="A435" s="374" t="s">
        <v>130</v>
      </c>
      <c r="B435" s="375"/>
      <c r="C435" s="261">
        <v>45335</v>
      </c>
      <c r="D435" s="374" t="s">
        <v>301</v>
      </c>
      <c r="E435" s="375"/>
      <c r="F435" s="240"/>
      <c r="G435" s="281">
        <v>24</v>
      </c>
      <c r="H435" s="207">
        <v>580</v>
      </c>
      <c r="I435" s="207">
        <v>46.4</v>
      </c>
      <c r="J435" s="207">
        <v>533.6</v>
      </c>
      <c r="K435" s="207">
        <v>3.9</v>
      </c>
      <c r="L435" s="206">
        <v>92</v>
      </c>
      <c r="M435" s="281">
        <v>84</v>
      </c>
      <c r="N435" s="374" t="s">
        <v>1038</v>
      </c>
      <c r="O435" s="376"/>
      <c r="P435" s="375"/>
      <c r="Q435" s="206">
        <v>16.600000000000001</v>
      </c>
      <c r="R435" s="206">
        <v>64</v>
      </c>
      <c r="S435" s="281">
        <v>0</v>
      </c>
      <c r="T435" s="281">
        <v>0</v>
      </c>
      <c r="U435" s="281">
        <v>160</v>
      </c>
      <c r="V435" s="281">
        <v>317</v>
      </c>
      <c r="W435" s="281">
        <v>460</v>
      </c>
      <c r="X435" s="281">
        <v>1050</v>
      </c>
      <c r="Y435" s="281">
        <v>490</v>
      </c>
      <c r="Z435" s="205">
        <v>50.688000000000002</v>
      </c>
      <c r="AA435" s="205">
        <v>533.6</v>
      </c>
      <c r="AB435" s="205">
        <v>3.9</v>
      </c>
      <c r="AC435" s="285">
        <v>1.0924199999999999</v>
      </c>
      <c r="AD435" s="280" t="s">
        <v>301</v>
      </c>
    </row>
    <row r="436" spans="1:30" ht="15.75" thickBot="1">
      <c r="A436" s="374" t="s">
        <v>131</v>
      </c>
      <c r="B436" s="375"/>
      <c r="C436" s="261">
        <v>45332</v>
      </c>
      <c r="D436" s="374" t="s">
        <v>301</v>
      </c>
      <c r="E436" s="375"/>
      <c r="F436" s="240"/>
      <c r="G436" s="281">
        <v>24</v>
      </c>
      <c r="H436" s="207">
        <v>1136</v>
      </c>
      <c r="I436" s="207">
        <v>170.4</v>
      </c>
      <c r="J436" s="207">
        <v>965.6</v>
      </c>
      <c r="K436" s="207">
        <v>14.34</v>
      </c>
      <c r="L436" s="206">
        <v>85</v>
      </c>
      <c r="M436" s="281">
        <v>84</v>
      </c>
      <c r="N436" s="374" t="s">
        <v>1039</v>
      </c>
      <c r="O436" s="376"/>
      <c r="P436" s="375"/>
      <c r="Q436" s="206">
        <v>16.899999999999999</v>
      </c>
      <c r="R436" s="206">
        <v>61</v>
      </c>
      <c r="S436" s="281">
        <v>0</v>
      </c>
      <c r="T436" s="281">
        <v>0</v>
      </c>
      <c r="U436" s="281">
        <v>100</v>
      </c>
      <c r="V436" s="281">
        <v>303</v>
      </c>
      <c r="W436" s="281">
        <v>475</v>
      </c>
      <c r="X436" s="281">
        <v>33700</v>
      </c>
      <c r="Y436" s="281">
        <v>1200</v>
      </c>
      <c r="Z436" s="205">
        <v>186.149</v>
      </c>
      <c r="AA436" s="205">
        <v>965.6</v>
      </c>
      <c r="AB436" s="205">
        <v>14.34</v>
      </c>
      <c r="AC436" s="285">
        <v>1.0924199999999999</v>
      </c>
      <c r="AD436" s="280" t="s">
        <v>301</v>
      </c>
    </row>
    <row r="437" spans="1:30" ht="15.75" thickBot="1">
      <c r="A437" s="374" t="s">
        <v>132</v>
      </c>
      <c r="B437" s="375"/>
      <c r="C437" s="261">
        <v>45334</v>
      </c>
      <c r="D437" s="374" t="s">
        <v>301</v>
      </c>
      <c r="E437" s="375"/>
      <c r="F437" s="240"/>
      <c r="G437" s="281">
        <v>24</v>
      </c>
      <c r="H437" s="207">
        <v>1620</v>
      </c>
      <c r="I437" s="207">
        <v>162</v>
      </c>
      <c r="J437" s="207">
        <v>1458</v>
      </c>
      <c r="K437" s="207">
        <v>13.61</v>
      </c>
      <c r="L437" s="206">
        <v>90</v>
      </c>
      <c r="M437" s="281">
        <v>84</v>
      </c>
      <c r="N437" s="374" t="s">
        <v>1040</v>
      </c>
      <c r="O437" s="376"/>
      <c r="P437" s="375"/>
      <c r="Q437" s="206">
        <v>17.7</v>
      </c>
      <c r="R437" s="206">
        <v>62.5</v>
      </c>
      <c r="S437" s="281">
        <v>0</v>
      </c>
      <c r="T437" s="281">
        <v>0</v>
      </c>
      <c r="U437" s="281">
        <v>100</v>
      </c>
      <c r="V437" s="281">
        <v>325</v>
      </c>
      <c r="W437" s="281">
        <v>460</v>
      </c>
      <c r="X437" s="281">
        <v>3340</v>
      </c>
      <c r="Y437" s="281">
        <v>500</v>
      </c>
      <c r="Z437" s="205">
        <v>176.97200000000001</v>
      </c>
      <c r="AA437" s="205">
        <v>1458</v>
      </c>
      <c r="AB437" s="205">
        <v>13.61</v>
      </c>
      <c r="AC437" s="285">
        <v>1.0924199999999999</v>
      </c>
      <c r="AD437" s="280" t="s">
        <v>301</v>
      </c>
    </row>
    <row r="438" spans="1:30" ht="15.75" thickBot="1">
      <c r="A438" s="374" t="s">
        <v>133</v>
      </c>
      <c r="B438" s="375"/>
      <c r="C438" s="261">
        <v>45328</v>
      </c>
      <c r="D438" s="374" t="s">
        <v>301</v>
      </c>
      <c r="E438" s="375"/>
      <c r="F438" s="240"/>
      <c r="G438" s="281">
        <v>24</v>
      </c>
      <c r="H438" s="207">
        <v>357</v>
      </c>
      <c r="I438" s="207">
        <v>307.02</v>
      </c>
      <c r="J438" s="207">
        <v>49.98</v>
      </c>
      <c r="K438" s="207">
        <v>3.68</v>
      </c>
      <c r="L438" s="206">
        <v>14</v>
      </c>
      <c r="M438" s="281">
        <v>12</v>
      </c>
      <c r="N438" s="374" t="s">
        <v>1041</v>
      </c>
      <c r="O438" s="376"/>
      <c r="P438" s="375"/>
      <c r="Q438" s="206">
        <v>32.799999999999997</v>
      </c>
      <c r="R438" s="206">
        <v>52.1</v>
      </c>
      <c r="S438" s="281">
        <v>0</v>
      </c>
      <c r="T438" s="281">
        <v>0</v>
      </c>
      <c r="U438" s="281">
        <v>150</v>
      </c>
      <c r="V438" s="281">
        <v>222</v>
      </c>
      <c r="W438" s="281">
        <v>394</v>
      </c>
      <c r="X438" s="281">
        <v>1560</v>
      </c>
      <c r="Y438" s="281">
        <v>1250</v>
      </c>
      <c r="Z438" s="205">
        <v>335.39600000000002</v>
      </c>
      <c r="AA438" s="205">
        <v>49.98</v>
      </c>
      <c r="AB438" s="205">
        <v>3.68</v>
      </c>
      <c r="AC438" s="285">
        <v>1.0924199999999999</v>
      </c>
      <c r="AD438" s="280" t="s">
        <v>301</v>
      </c>
    </row>
    <row r="439" spans="1:30" ht="15.75" thickBot="1">
      <c r="A439" s="374" t="s">
        <v>1158</v>
      </c>
      <c r="B439" s="375"/>
      <c r="C439" s="261">
        <v>45332</v>
      </c>
      <c r="D439" s="374" t="s">
        <v>301</v>
      </c>
      <c r="E439" s="375"/>
      <c r="F439" s="240"/>
      <c r="G439" s="281">
        <v>24</v>
      </c>
      <c r="H439" s="207">
        <v>578</v>
      </c>
      <c r="I439" s="207">
        <v>179.18</v>
      </c>
      <c r="J439" s="207">
        <v>398.82</v>
      </c>
      <c r="K439" s="207">
        <v>41.03</v>
      </c>
      <c r="L439" s="206">
        <v>69</v>
      </c>
      <c r="M439" s="281">
        <v>229</v>
      </c>
      <c r="N439" s="374" t="s">
        <v>1159</v>
      </c>
      <c r="O439" s="376"/>
      <c r="P439" s="375"/>
      <c r="Q439" s="206">
        <v>25</v>
      </c>
      <c r="R439" s="206">
        <v>51.7</v>
      </c>
      <c r="S439" s="281">
        <v>0</v>
      </c>
      <c r="T439" s="281">
        <v>0</v>
      </c>
      <c r="U439" s="281">
        <v>200</v>
      </c>
      <c r="V439" s="281">
        <v>252</v>
      </c>
      <c r="W439" s="281">
        <v>413</v>
      </c>
      <c r="X439" s="281">
        <v>20400</v>
      </c>
      <c r="Y439" s="281">
        <v>230</v>
      </c>
      <c r="Z439" s="205">
        <v>195.74</v>
      </c>
      <c r="AA439" s="205">
        <v>398.82</v>
      </c>
      <c r="AB439" s="205">
        <v>41.03</v>
      </c>
      <c r="AC439" s="285">
        <v>1.0924199999999999</v>
      </c>
      <c r="AD439" s="280" t="s">
        <v>301</v>
      </c>
    </row>
    <row r="440" spans="1:30" ht="15.75" thickBot="1">
      <c r="A440" s="374" t="s">
        <v>136</v>
      </c>
      <c r="B440" s="375"/>
      <c r="C440" s="261">
        <v>45331</v>
      </c>
      <c r="D440" s="374" t="s">
        <v>301</v>
      </c>
      <c r="E440" s="375"/>
      <c r="F440" s="240"/>
      <c r="G440" s="281">
        <v>24</v>
      </c>
      <c r="H440" s="207">
        <v>1061</v>
      </c>
      <c r="I440" s="207">
        <v>509.28</v>
      </c>
      <c r="J440" s="207">
        <v>551.72</v>
      </c>
      <c r="K440" s="207">
        <v>42.74</v>
      </c>
      <c r="L440" s="206">
        <v>52</v>
      </c>
      <c r="M440" s="281">
        <v>84</v>
      </c>
      <c r="N440" s="374" t="s">
        <v>1042</v>
      </c>
      <c r="O440" s="376"/>
      <c r="P440" s="375"/>
      <c r="Q440" s="206">
        <v>16</v>
      </c>
      <c r="R440" s="206">
        <v>58.5</v>
      </c>
      <c r="S440" s="281">
        <v>0</v>
      </c>
      <c r="T440" s="281">
        <v>0</v>
      </c>
      <c r="U440" s="281">
        <v>110</v>
      </c>
      <c r="V440" s="281">
        <v>250</v>
      </c>
      <c r="W440" s="281">
        <v>450</v>
      </c>
      <c r="X440" s="281">
        <v>37600</v>
      </c>
      <c r="Y440" s="281">
        <v>550</v>
      </c>
      <c r="Z440" s="205">
        <v>556.34900000000005</v>
      </c>
      <c r="AA440" s="205">
        <v>551.72</v>
      </c>
      <c r="AB440" s="205">
        <v>42.74</v>
      </c>
      <c r="AC440" s="285">
        <v>1.0924199999999999</v>
      </c>
      <c r="AD440" s="280" t="s">
        <v>301</v>
      </c>
    </row>
    <row r="441" spans="1:30" ht="15.75" thickBot="1">
      <c r="A441" s="374" t="s">
        <v>138</v>
      </c>
      <c r="B441" s="375"/>
      <c r="C441" s="261">
        <v>45335</v>
      </c>
      <c r="D441" s="374" t="s">
        <v>301</v>
      </c>
      <c r="E441" s="375"/>
      <c r="F441" s="240"/>
      <c r="G441" s="281">
        <v>24</v>
      </c>
      <c r="H441" s="207">
        <v>1560</v>
      </c>
      <c r="I441" s="207">
        <v>312</v>
      </c>
      <c r="J441" s="207">
        <v>1248</v>
      </c>
      <c r="K441" s="207">
        <v>26.21</v>
      </c>
      <c r="L441" s="206">
        <v>80</v>
      </c>
      <c r="M441" s="281">
        <v>84</v>
      </c>
      <c r="N441" s="374" t="s">
        <v>1043</v>
      </c>
      <c r="O441" s="376"/>
      <c r="P441" s="375"/>
      <c r="Q441" s="206">
        <v>17.399999999999999</v>
      </c>
      <c r="R441" s="206">
        <v>60.5</v>
      </c>
      <c r="S441" s="281">
        <v>0</v>
      </c>
      <c r="T441" s="281">
        <v>0</v>
      </c>
      <c r="U441" s="281">
        <v>120</v>
      </c>
      <c r="V441" s="281">
        <v>612</v>
      </c>
      <c r="W441" s="281">
        <v>480</v>
      </c>
      <c r="X441" s="281">
        <v>13100</v>
      </c>
      <c r="Y441" s="281">
        <v>700</v>
      </c>
      <c r="Z441" s="205">
        <v>340.83600000000001</v>
      </c>
      <c r="AA441" s="205">
        <v>1248</v>
      </c>
      <c r="AB441" s="205">
        <v>26.21</v>
      </c>
      <c r="AC441" s="285">
        <v>1.0924199999999999</v>
      </c>
      <c r="AD441" s="280" t="s">
        <v>301</v>
      </c>
    </row>
    <row r="442" spans="1:30" ht="15.75" thickBot="1">
      <c r="A442" s="374" t="s">
        <v>139</v>
      </c>
      <c r="B442" s="375"/>
      <c r="C442" s="261">
        <v>45335</v>
      </c>
      <c r="D442" s="374" t="s">
        <v>301</v>
      </c>
      <c r="E442" s="375"/>
      <c r="F442" s="240"/>
      <c r="G442" s="281">
        <v>24</v>
      </c>
      <c r="H442" s="207">
        <v>536</v>
      </c>
      <c r="I442" s="207">
        <v>203.68</v>
      </c>
      <c r="J442" s="207">
        <v>332.32</v>
      </c>
      <c r="K442" s="207">
        <v>2.44</v>
      </c>
      <c r="L442" s="206">
        <v>62</v>
      </c>
      <c r="M442" s="281">
        <v>12</v>
      </c>
      <c r="N442" s="374" t="s">
        <v>1044</v>
      </c>
      <c r="O442" s="376"/>
      <c r="P442" s="375"/>
      <c r="Q442" s="206">
        <v>32.4</v>
      </c>
      <c r="R442" s="206">
        <v>58.5</v>
      </c>
      <c r="S442" s="281">
        <v>0</v>
      </c>
      <c r="T442" s="281">
        <v>0</v>
      </c>
      <c r="U442" s="281">
        <v>80</v>
      </c>
      <c r="V442" s="281">
        <v>203</v>
      </c>
      <c r="W442" s="281">
        <v>470</v>
      </c>
      <c r="X442" s="281">
        <v>1570</v>
      </c>
      <c r="Y442" s="281">
        <v>850</v>
      </c>
      <c r="Z442" s="205">
        <v>222.505</v>
      </c>
      <c r="AA442" s="205">
        <v>332.32</v>
      </c>
      <c r="AB442" s="205">
        <v>2.44</v>
      </c>
      <c r="AC442" s="285">
        <v>1.0924199999999999</v>
      </c>
      <c r="AD442" s="280" t="s">
        <v>301</v>
      </c>
    </row>
    <row r="443" spans="1:30" ht="15.75" thickBot="1">
      <c r="A443" s="378" t="s">
        <v>349</v>
      </c>
      <c r="B443" s="375"/>
      <c r="C443" s="240"/>
      <c r="D443" s="378" t="s">
        <v>301</v>
      </c>
      <c r="E443" s="375"/>
      <c r="F443" s="240"/>
      <c r="G443" s="240"/>
      <c r="H443" s="262">
        <v>17597</v>
      </c>
      <c r="I443" s="262">
        <v>4422.16</v>
      </c>
      <c r="J443" s="262">
        <v>13174.84</v>
      </c>
      <c r="K443" s="262">
        <v>482</v>
      </c>
      <c r="L443" s="240"/>
      <c r="M443" s="263">
        <v>109</v>
      </c>
      <c r="N443" s="246"/>
      <c r="O443" s="274"/>
      <c r="P443" s="273"/>
      <c r="Q443" s="240"/>
      <c r="R443" s="240"/>
      <c r="S443" s="240"/>
      <c r="T443" s="240"/>
      <c r="U443" s="240"/>
      <c r="V443" s="240"/>
      <c r="W443" s="240"/>
      <c r="X443" s="240"/>
      <c r="Y443" s="281">
        <v>12050</v>
      </c>
      <c r="Z443" s="264">
        <v>4830.8670000000002</v>
      </c>
      <c r="AA443" s="264">
        <v>13174.84</v>
      </c>
      <c r="AB443" s="264">
        <v>482</v>
      </c>
      <c r="AC443" s="240"/>
      <c r="AD443" s="240"/>
    </row>
    <row r="444" spans="1:30" ht="15.75" thickBot="1">
      <c r="A444" s="260" t="s">
        <v>502</v>
      </c>
      <c r="D444" s="377" t="s">
        <v>474</v>
      </c>
      <c r="E444" s="373"/>
      <c r="F444" s="439" t="s">
        <v>474</v>
      </c>
      <c r="G444" s="373"/>
      <c r="H444" s="377" t="s">
        <v>475</v>
      </c>
      <c r="I444" s="373"/>
      <c r="J444" s="373"/>
    </row>
    <row r="445" spans="1:30" ht="15.75" thickBot="1">
      <c r="A445" s="370" t="s">
        <v>250</v>
      </c>
      <c r="B445" s="405"/>
      <c r="C445" s="370" t="s">
        <v>476</v>
      </c>
      <c r="D445" s="370" t="s">
        <v>1</v>
      </c>
      <c r="E445" s="405"/>
      <c r="F445" s="370" t="s">
        <v>477</v>
      </c>
      <c r="G445" s="370" t="s">
        <v>478</v>
      </c>
      <c r="H445" s="370" t="s">
        <v>251</v>
      </c>
      <c r="I445" s="370" t="s">
        <v>252</v>
      </c>
      <c r="J445" s="370" t="s">
        <v>479</v>
      </c>
      <c r="K445" s="370" t="s">
        <v>480</v>
      </c>
      <c r="L445" s="370" t="s">
        <v>253</v>
      </c>
      <c r="M445" s="370" t="s">
        <v>481</v>
      </c>
      <c r="N445" s="203" t="s">
        <v>482</v>
      </c>
      <c r="O445" s="288"/>
      <c r="P445" s="276"/>
      <c r="Q445" s="370" t="s">
        <v>345</v>
      </c>
      <c r="R445" s="370" t="s">
        <v>255</v>
      </c>
      <c r="S445" s="370" t="s">
        <v>483</v>
      </c>
      <c r="T445" s="370" t="s">
        <v>484</v>
      </c>
      <c r="U445" s="234" t="s">
        <v>485</v>
      </c>
      <c r="V445" s="370" t="s">
        <v>486</v>
      </c>
      <c r="W445" s="370" t="s">
        <v>487</v>
      </c>
      <c r="X445" s="370" t="s">
        <v>488</v>
      </c>
      <c r="Y445" s="370" t="s">
        <v>489</v>
      </c>
      <c r="Z445" s="401" t="s">
        <v>252</v>
      </c>
      <c r="AA445" s="401" t="s">
        <v>479</v>
      </c>
      <c r="AB445" s="401" t="s">
        <v>480</v>
      </c>
      <c r="AC445" s="401" t="s">
        <v>490</v>
      </c>
      <c r="AD445" s="401" t="s">
        <v>491</v>
      </c>
    </row>
    <row r="446" spans="1:30" ht="15.75" thickBot="1">
      <c r="A446" s="427"/>
      <c r="B446" s="428"/>
      <c r="C446" s="415"/>
      <c r="D446" s="427"/>
      <c r="E446" s="428"/>
      <c r="F446" s="415"/>
      <c r="G446" s="415"/>
      <c r="H446" s="415"/>
      <c r="I446" s="415"/>
      <c r="J446" s="415"/>
      <c r="K446" s="415"/>
      <c r="L446" s="415"/>
      <c r="M446" s="415"/>
      <c r="N446" s="230" t="s">
        <v>254</v>
      </c>
      <c r="O446" s="287"/>
      <c r="P446" s="278"/>
      <c r="Q446" s="415"/>
      <c r="R446" s="415"/>
      <c r="S446" s="415"/>
      <c r="T446" s="415"/>
      <c r="U446" s="235" t="s">
        <v>492</v>
      </c>
      <c r="V446" s="415"/>
      <c r="W446" s="415"/>
      <c r="X446" s="415"/>
      <c r="Y446" s="415"/>
      <c r="Z446" s="400"/>
      <c r="AA446" s="400"/>
      <c r="AB446" s="400"/>
      <c r="AC446" s="400"/>
      <c r="AD446" s="400"/>
    </row>
    <row r="447" spans="1:30" ht="15.75" thickBot="1">
      <c r="A447" s="374" t="s">
        <v>612</v>
      </c>
      <c r="B447" s="375"/>
      <c r="C447" s="261">
        <v>45331</v>
      </c>
      <c r="D447" s="374" t="s">
        <v>302</v>
      </c>
      <c r="E447" s="375"/>
      <c r="F447" s="240"/>
      <c r="G447" s="281">
        <v>24</v>
      </c>
      <c r="H447" s="207">
        <v>1086</v>
      </c>
      <c r="I447" s="207">
        <v>130.32</v>
      </c>
      <c r="J447" s="207">
        <v>955.68</v>
      </c>
      <c r="K447" s="207">
        <v>1.56</v>
      </c>
      <c r="L447" s="206">
        <v>88</v>
      </c>
      <c r="M447" s="281">
        <v>12</v>
      </c>
      <c r="N447" s="374" t="s">
        <v>1234</v>
      </c>
      <c r="O447" s="376"/>
      <c r="P447" s="375"/>
      <c r="Q447" s="206">
        <v>28.8</v>
      </c>
      <c r="R447" s="206">
        <v>55</v>
      </c>
      <c r="S447" s="281">
        <v>0</v>
      </c>
      <c r="T447" s="281">
        <v>0</v>
      </c>
      <c r="U447" s="281">
        <v>150</v>
      </c>
      <c r="V447" s="281">
        <v>310</v>
      </c>
      <c r="W447" s="281">
        <v>480</v>
      </c>
      <c r="X447" s="281">
        <v>10000</v>
      </c>
      <c r="Y447" s="281">
        <v>460</v>
      </c>
      <c r="Z447" s="205">
        <v>142.364</v>
      </c>
      <c r="AA447" s="205">
        <v>955.68</v>
      </c>
      <c r="AB447" s="205">
        <v>1.56</v>
      </c>
      <c r="AC447" s="285">
        <v>1.0924199999999999</v>
      </c>
      <c r="AD447" s="280" t="s">
        <v>301</v>
      </c>
    </row>
    <row r="448" spans="1:30" ht="15.75" thickBot="1">
      <c r="A448" s="374" t="s">
        <v>145</v>
      </c>
      <c r="B448" s="375"/>
      <c r="C448" s="261">
        <v>45330</v>
      </c>
      <c r="D448" s="374" t="s">
        <v>302</v>
      </c>
      <c r="E448" s="375"/>
      <c r="F448" s="240"/>
      <c r="G448" s="281">
        <v>24</v>
      </c>
      <c r="H448" s="207">
        <v>406</v>
      </c>
      <c r="I448" s="207">
        <v>150.22</v>
      </c>
      <c r="J448" s="207">
        <v>255.78</v>
      </c>
      <c r="K448" s="207">
        <v>12.59</v>
      </c>
      <c r="L448" s="206">
        <v>63</v>
      </c>
      <c r="M448" s="281">
        <v>84</v>
      </c>
      <c r="N448" s="374" t="s">
        <v>1045</v>
      </c>
      <c r="O448" s="376"/>
      <c r="P448" s="375"/>
      <c r="Q448" s="206">
        <v>19.399999999999999</v>
      </c>
      <c r="R448" s="206">
        <v>58.5</v>
      </c>
      <c r="S448" s="281">
        <v>0</v>
      </c>
      <c r="T448" s="281">
        <v>0</v>
      </c>
      <c r="U448" s="281">
        <v>250</v>
      </c>
      <c r="V448" s="281">
        <v>233</v>
      </c>
      <c r="W448" s="281">
        <v>480</v>
      </c>
      <c r="X448" s="281">
        <v>34300</v>
      </c>
      <c r="Y448" s="281">
        <v>600</v>
      </c>
      <c r="Z448" s="205">
        <v>164.10400000000001</v>
      </c>
      <c r="AA448" s="205">
        <v>255.78</v>
      </c>
      <c r="AB448" s="205">
        <v>12.59</v>
      </c>
      <c r="AC448" s="285">
        <v>1.0924199999999999</v>
      </c>
      <c r="AD448" s="280" t="s">
        <v>301</v>
      </c>
    </row>
    <row r="449" spans="1:30" ht="15.75" thickBot="1">
      <c r="A449" s="374" t="s">
        <v>146</v>
      </c>
      <c r="B449" s="375"/>
      <c r="C449" s="261">
        <v>45330</v>
      </c>
      <c r="D449" s="374" t="s">
        <v>302</v>
      </c>
      <c r="E449" s="375"/>
      <c r="F449" s="240"/>
      <c r="G449" s="281">
        <v>24</v>
      </c>
      <c r="H449" s="207">
        <v>218</v>
      </c>
      <c r="I449" s="207">
        <v>215.82</v>
      </c>
      <c r="J449" s="207">
        <v>2.1800000000000002</v>
      </c>
      <c r="K449" s="207">
        <v>18.13</v>
      </c>
      <c r="L449" s="206">
        <v>1</v>
      </c>
      <c r="M449" s="281">
        <v>84</v>
      </c>
      <c r="N449" s="374" t="s">
        <v>1046</v>
      </c>
      <c r="O449" s="376"/>
      <c r="P449" s="375"/>
      <c r="Q449" s="206">
        <v>20.8</v>
      </c>
      <c r="R449" s="206">
        <v>52.5</v>
      </c>
      <c r="S449" s="281">
        <v>0</v>
      </c>
      <c r="T449" s="281">
        <v>0</v>
      </c>
      <c r="U449" s="281">
        <v>217</v>
      </c>
      <c r="V449" s="281">
        <v>328</v>
      </c>
      <c r="W449" s="281">
        <v>412</v>
      </c>
      <c r="X449" s="281">
        <v>8100</v>
      </c>
      <c r="Y449" s="281">
        <v>360</v>
      </c>
      <c r="Z449" s="205">
        <v>235.767</v>
      </c>
      <c r="AA449" s="205">
        <v>2.1800000000000002</v>
      </c>
      <c r="AB449" s="205">
        <v>18.13</v>
      </c>
      <c r="AC449" s="285">
        <v>1.0924199999999999</v>
      </c>
      <c r="AD449" s="280" t="s">
        <v>301</v>
      </c>
    </row>
    <row r="450" spans="1:30" ht="15.75" thickBot="1">
      <c r="A450" s="378" t="s">
        <v>349</v>
      </c>
      <c r="B450" s="375"/>
      <c r="C450" s="240"/>
      <c r="D450" s="378" t="s">
        <v>302</v>
      </c>
      <c r="E450" s="375"/>
      <c r="F450" s="240"/>
      <c r="G450" s="240"/>
      <c r="H450" s="262">
        <v>1710</v>
      </c>
      <c r="I450" s="262">
        <v>496.36</v>
      </c>
      <c r="J450" s="262">
        <v>1213.6400000000001</v>
      </c>
      <c r="K450" s="262">
        <v>32.28</v>
      </c>
      <c r="L450" s="240"/>
      <c r="M450" s="263">
        <v>65</v>
      </c>
      <c r="N450" s="246"/>
      <c r="O450" s="274"/>
      <c r="P450" s="273"/>
      <c r="Q450" s="240"/>
      <c r="R450" s="240"/>
      <c r="S450" s="240"/>
      <c r="T450" s="240"/>
      <c r="U450" s="240"/>
      <c r="V450" s="240"/>
      <c r="W450" s="240"/>
      <c r="X450" s="240"/>
      <c r="Y450" s="281">
        <v>1420</v>
      </c>
      <c r="Z450" s="264">
        <v>542.23500000000001</v>
      </c>
      <c r="AA450" s="264">
        <v>1213.6400000000001</v>
      </c>
      <c r="AB450" s="264">
        <v>32.28</v>
      </c>
      <c r="AC450" s="240"/>
      <c r="AD450" s="240"/>
    </row>
    <row r="451" spans="1:30" ht="15.75" thickBot="1">
      <c r="A451" s="260" t="s">
        <v>503</v>
      </c>
      <c r="D451" s="377" t="s">
        <v>474</v>
      </c>
      <c r="E451" s="373"/>
      <c r="F451" s="439" t="s">
        <v>474</v>
      </c>
      <c r="G451" s="373"/>
      <c r="H451" s="377" t="s">
        <v>475</v>
      </c>
      <c r="I451" s="373"/>
      <c r="J451" s="373"/>
    </row>
    <row r="452" spans="1:30" ht="15.75" thickBot="1">
      <c r="A452" s="370" t="s">
        <v>250</v>
      </c>
      <c r="B452" s="405"/>
      <c r="C452" s="370" t="s">
        <v>476</v>
      </c>
      <c r="D452" s="370" t="s">
        <v>1</v>
      </c>
      <c r="E452" s="405"/>
      <c r="F452" s="370" t="s">
        <v>477</v>
      </c>
      <c r="G452" s="370" t="s">
        <v>478</v>
      </c>
      <c r="H452" s="370" t="s">
        <v>251</v>
      </c>
      <c r="I452" s="370" t="s">
        <v>252</v>
      </c>
      <c r="J452" s="370" t="s">
        <v>479</v>
      </c>
      <c r="K452" s="370" t="s">
        <v>480</v>
      </c>
      <c r="L452" s="370" t="s">
        <v>253</v>
      </c>
      <c r="M452" s="370" t="s">
        <v>481</v>
      </c>
      <c r="N452" s="203" t="s">
        <v>482</v>
      </c>
      <c r="O452" s="288"/>
      <c r="P452" s="276"/>
      <c r="Q452" s="370" t="s">
        <v>345</v>
      </c>
      <c r="R452" s="370" t="s">
        <v>255</v>
      </c>
      <c r="S452" s="370" t="s">
        <v>483</v>
      </c>
      <c r="T452" s="370" t="s">
        <v>484</v>
      </c>
      <c r="U452" s="234" t="s">
        <v>485</v>
      </c>
      <c r="V452" s="370" t="s">
        <v>486</v>
      </c>
      <c r="W452" s="370" t="s">
        <v>487</v>
      </c>
      <c r="X452" s="370" t="s">
        <v>488</v>
      </c>
      <c r="Y452" s="370" t="s">
        <v>489</v>
      </c>
      <c r="Z452" s="401" t="s">
        <v>252</v>
      </c>
      <c r="AA452" s="401" t="s">
        <v>479</v>
      </c>
      <c r="AB452" s="401" t="s">
        <v>480</v>
      </c>
      <c r="AC452" s="401" t="s">
        <v>490</v>
      </c>
      <c r="AD452" s="401" t="s">
        <v>491</v>
      </c>
    </row>
    <row r="453" spans="1:30" ht="15.75" thickBot="1">
      <c r="A453" s="427"/>
      <c r="B453" s="428"/>
      <c r="C453" s="415"/>
      <c r="D453" s="427"/>
      <c r="E453" s="428"/>
      <c r="F453" s="415"/>
      <c r="G453" s="415"/>
      <c r="H453" s="415"/>
      <c r="I453" s="415"/>
      <c r="J453" s="415"/>
      <c r="K453" s="415"/>
      <c r="L453" s="415"/>
      <c r="M453" s="415"/>
      <c r="N453" s="230" t="s">
        <v>254</v>
      </c>
      <c r="O453" s="287"/>
      <c r="P453" s="278"/>
      <c r="Q453" s="415"/>
      <c r="R453" s="415"/>
      <c r="S453" s="415"/>
      <c r="T453" s="415"/>
      <c r="U453" s="235" t="s">
        <v>492</v>
      </c>
      <c r="V453" s="415"/>
      <c r="W453" s="415"/>
      <c r="X453" s="415"/>
      <c r="Y453" s="415"/>
      <c r="Z453" s="400"/>
      <c r="AA453" s="400"/>
      <c r="AB453" s="400"/>
      <c r="AC453" s="400"/>
      <c r="AD453" s="400"/>
    </row>
    <row r="454" spans="1:30" ht="15.75" thickBot="1">
      <c r="A454" s="374" t="s">
        <v>187</v>
      </c>
      <c r="B454" s="375"/>
      <c r="C454" s="261">
        <v>45328</v>
      </c>
      <c r="D454" s="374" t="s">
        <v>186</v>
      </c>
      <c r="E454" s="375"/>
      <c r="F454" s="240"/>
      <c r="G454" s="281">
        <v>24</v>
      </c>
      <c r="H454" s="207">
        <v>418</v>
      </c>
      <c r="I454" s="207">
        <v>334.4</v>
      </c>
      <c r="J454" s="207">
        <v>83.6</v>
      </c>
      <c r="K454" s="207">
        <v>6.02</v>
      </c>
      <c r="L454" s="206">
        <v>20</v>
      </c>
      <c r="M454" s="281">
        <v>18</v>
      </c>
      <c r="N454" s="374" t="s">
        <v>1141</v>
      </c>
      <c r="O454" s="376"/>
      <c r="P454" s="375"/>
      <c r="Q454" s="206">
        <v>32.700000000000003</v>
      </c>
      <c r="R454" s="206">
        <v>63</v>
      </c>
      <c r="S454" s="281">
        <v>0</v>
      </c>
      <c r="T454" s="281">
        <v>0</v>
      </c>
      <c r="U454" s="281">
        <v>70</v>
      </c>
      <c r="V454" s="281">
        <v>197</v>
      </c>
      <c r="W454" s="281">
        <v>480</v>
      </c>
      <c r="X454" s="281">
        <v>720</v>
      </c>
      <c r="Y454" s="281">
        <v>450</v>
      </c>
      <c r="Z454" s="205">
        <v>334.35899999999998</v>
      </c>
      <c r="AA454" s="205">
        <v>83.6</v>
      </c>
      <c r="AB454" s="205">
        <v>6.02</v>
      </c>
      <c r="AC454" s="285">
        <v>0.99987999999999999</v>
      </c>
      <c r="AD454" s="280" t="s">
        <v>186</v>
      </c>
    </row>
    <row r="455" spans="1:30" ht="15.75" thickBot="1">
      <c r="A455" s="374" t="s">
        <v>189</v>
      </c>
      <c r="B455" s="375"/>
      <c r="C455" s="261">
        <v>45328</v>
      </c>
      <c r="D455" s="374" t="s">
        <v>186</v>
      </c>
      <c r="E455" s="375"/>
      <c r="F455" s="240"/>
      <c r="G455" s="281">
        <v>24</v>
      </c>
      <c r="H455" s="207">
        <v>189</v>
      </c>
      <c r="I455" s="207">
        <v>124.74</v>
      </c>
      <c r="J455" s="207">
        <v>64.260000000000005</v>
      </c>
      <c r="K455" s="207">
        <v>6.99</v>
      </c>
      <c r="L455" s="206">
        <v>34</v>
      </c>
      <c r="M455" s="281">
        <v>56</v>
      </c>
      <c r="N455" s="374" t="s">
        <v>1142</v>
      </c>
      <c r="O455" s="376"/>
      <c r="P455" s="375"/>
      <c r="Q455" s="206">
        <v>17.8</v>
      </c>
      <c r="R455" s="206">
        <v>54.3</v>
      </c>
      <c r="S455" s="281">
        <v>0</v>
      </c>
      <c r="T455" s="281">
        <v>0</v>
      </c>
      <c r="U455" s="281">
        <v>20</v>
      </c>
      <c r="V455" s="281">
        <v>350</v>
      </c>
      <c r="W455" s="281">
        <v>434</v>
      </c>
      <c r="X455" s="281">
        <v>33400</v>
      </c>
      <c r="Y455" s="281">
        <v>160</v>
      </c>
      <c r="Z455" s="205">
        <v>124.72499999999999</v>
      </c>
      <c r="AA455" s="205">
        <v>64.260000000000005</v>
      </c>
      <c r="AB455" s="205">
        <v>6.99</v>
      </c>
      <c r="AC455" s="285">
        <v>0.99987999999999999</v>
      </c>
      <c r="AD455" s="280" t="s">
        <v>186</v>
      </c>
    </row>
    <row r="456" spans="1:30" ht="15.75" thickBot="1">
      <c r="A456" s="374" t="s">
        <v>190</v>
      </c>
      <c r="B456" s="375"/>
      <c r="C456" s="261">
        <v>45325</v>
      </c>
      <c r="D456" s="374" t="s">
        <v>186</v>
      </c>
      <c r="E456" s="375"/>
      <c r="F456" s="281">
        <v>0</v>
      </c>
      <c r="G456" s="281">
        <v>24</v>
      </c>
      <c r="H456" s="207">
        <v>112</v>
      </c>
      <c r="I456" s="207">
        <v>110.88</v>
      </c>
      <c r="J456" s="207">
        <v>1.1200000000000001</v>
      </c>
      <c r="K456" s="207">
        <v>6.21</v>
      </c>
      <c r="L456" s="206">
        <v>1</v>
      </c>
      <c r="M456" s="281">
        <v>56</v>
      </c>
      <c r="N456" s="374" t="s">
        <v>784</v>
      </c>
      <c r="O456" s="376"/>
      <c r="P456" s="375"/>
      <c r="Q456" s="206">
        <v>18.600000000000001</v>
      </c>
      <c r="R456" s="206">
        <v>0</v>
      </c>
      <c r="S456" s="281">
        <v>0</v>
      </c>
      <c r="T456" s="281">
        <v>0</v>
      </c>
      <c r="U456" s="281">
        <v>125</v>
      </c>
      <c r="V456" s="240"/>
      <c r="W456" s="240"/>
      <c r="X456" s="281">
        <v>8500</v>
      </c>
      <c r="Y456" s="281">
        <v>500</v>
      </c>
      <c r="Z456" s="205">
        <v>110.867</v>
      </c>
      <c r="AA456" s="205">
        <v>1.1200000000000001</v>
      </c>
      <c r="AB456" s="205">
        <v>6.21</v>
      </c>
      <c r="AC456" s="285">
        <v>0.99987999999999999</v>
      </c>
      <c r="AD456" s="280" t="s">
        <v>186</v>
      </c>
    </row>
    <row r="457" spans="1:30" ht="15.75" thickBot="1">
      <c r="A457" s="374" t="s">
        <v>191</v>
      </c>
      <c r="B457" s="375"/>
      <c r="C457" s="261">
        <v>45326</v>
      </c>
      <c r="D457" s="374" t="s">
        <v>186</v>
      </c>
      <c r="E457" s="375"/>
      <c r="F457" s="240"/>
      <c r="G457" s="281">
        <v>24</v>
      </c>
      <c r="H457" s="207">
        <v>1122</v>
      </c>
      <c r="I457" s="207">
        <v>67.319999999999993</v>
      </c>
      <c r="J457" s="207">
        <v>1054.68</v>
      </c>
      <c r="K457" s="207">
        <v>1.21</v>
      </c>
      <c r="L457" s="206">
        <v>94</v>
      </c>
      <c r="M457" s="281">
        <v>18</v>
      </c>
      <c r="N457" s="374" t="s">
        <v>1160</v>
      </c>
      <c r="O457" s="376"/>
      <c r="P457" s="375"/>
      <c r="Q457" s="206">
        <v>32.200000000000003</v>
      </c>
      <c r="R457" s="206">
        <v>55</v>
      </c>
      <c r="S457" s="281">
        <v>0</v>
      </c>
      <c r="T457" s="281">
        <v>0</v>
      </c>
      <c r="U457" s="281">
        <v>70</v>
      </c>
      <c r="V457" s="240"/>
      <c r="W457" s="281">
        <v>479</v>
      </c>
      <c r="X457" s="281">
        <v>710</v>
      </c>
      <c r="Y457" s="281">
        <v>1000</v>
      </c>
      <c r="Z457" s="205">
        <v>67.311999999999998</v>
      </c>
      <c r="AA457" s="205">
        <v>1054.68</v>
      </c>
      <c r="AB457" s="205">
        <v>1.21</v>
      </c>
      <c r="AC457" s="285">
        <v>0.99987999999999999</v>
      </c>
      <c r="AD457" s="280" t="s">
        <v>186</v>
      </c>
    </row>
    <row r="458" spans="1:30" ht="15.75" thickBot="1">
      <c r="A458" s="374" t="s">
        <v>303</v>
      </c>
      <c r="B458" s="375"/>
      <c r="C458" s="261">
        <v>45326</v>
      </c>
      <c r="D458" s="374" t="s">
        <v>186</v>
      </c>
      <c r="E458" s="375"/>
      <c r="F458" s="281">
        <v>0</v>
      </c>
      <c r="G458" s="281">
        <v>24</v>
      </c>
      <c r="H458" s="207">
        <v>52</v>
      </c>
      <c r="I458" s="207">
        <v>50.96</v>
      </c>
      <c r="J458" s="207">
        <v>1.04</v>
      </c>
      <c r="K458" s="207">
        <v>6.42</v>
      </c>
      <c r="L458" s="206">
        <v>2</v>
      </c>
      <c r="M458" s="281">
        <v>126</v>
      </c>
      <c r="N458" s="374" t="s">
        <v>504</v>
      </c>
      <c r="O458" s="376"/>
      <c r="P458" s="375"/>
      <c r="Q458" s="206">
        <v>19.8</v>
      </c>
      <c r="R458" s="206">
        <v>0</v>
      </c>
      <c r="S458" s="281">
        <v>0</v>
      </c>
      <c r="T458" s="281">
        <v>0</v>
      </c>
      <c r="U458" s="281">
        <v>20</v>
      </c>
      <c r="V458" s="240"/>
      <c r="W458" s="240"/>
      <c r="X458" s="281">
        <v>0</v>
      </c>
      <c r="Y458" s="281">
        <v>90</v>
      </c>
      <c r="Z458" s="205">
        <v>50.954000000000001</v>
      </c>
      <c r="AA458" s="205">
        <v>1.04</v>
      </c>
      <c r="AB458" s="205">
        <v>6.42</v>
      </c>
      <c r="AC458" s="285">
        <v>0.99987999999999999</v>
      </c>
      <c r="AD458" s="280" t="s">
        <v>186</v>
      </c>
    </row>
    <row r="459" spans="1:30" ht="15.75" thickBot="1">
      <c r="A459" s="374" t="s">
        <v>304</v>
      </c>
      <c r="B459" s="375"/>
      <c r="C459" s="261">
        <v>45326</v>
      </c>
      <c r="D459" s="374" t="s">
        <v>186</v>
      </c>
      <c r="E459" s="375"/>
      <c r="F459" s="281">
        <v>0</v>
      </c>
      <c r="G459" s="281">
        <v>24</v>
      </c>
      <c r="H459" s="207">
        <v>92</v>
      </c>
      <c r="I459" s="207">
        <v>84.64</v>
      </c>
      <c r="J459" s="207">
        <v>7.36</v>
      </c>
      <c r="K459" s="207">
        <v>10.66</v>
      </c>
      <c r="L459" s="206">
        <v>8</v>
      </c>
      <c r="M459" s="281">
        <v>126</v>
      </c>
      <c r="N459" s="374" t="s">
        <v>1243</v>
      </c>
      <c r="O459" s="376"/>
      <c r="P459" s="375"/>
      <c r="Q459" s="206">
        <v>18.7</v>
      </c>
      <c r="R459" s="206">
        <v>0</v>
      </c>
      <c r="S459" s="281">
        <v>0</v>
      </c>
      <c r="T459" s="281">
        <v>0</v>
      </c>
      <c r="U459" s="281">
        <v>30</v>
      </c>
      <c r="V459" s="240"/>
      <c r="W459" s="240"/>
      <c r="X459" s="281">
        <v>18100</v>
      </c>
      <c r="Y459" s="281">
        <v>400</v>
      </c>
      <c r="Z459" s="205">
        <v>84.629000000000005</v>
      </c>
      <c r="AA459" s="205">
        <v>7.36</v>
      </c>
      <c r="AB459" s="205">
        <v>10.66</v>
      </c>
      <c r="AC459" s="285">
        <v>0.99987999999999999</v>
      </c>
      <c r="AD459" s="280" t="s">
        <v>186</v>
      </c>
    </row>
    <row r="460" spans="1:30" ht="15.75" thickBot="1">
      <c r="A460" s="374" t="s">
        <v>283</v>
      </c>
      <c r="B460" s="375"/>
      <c r="C460" s="261">
        <v>45325</v>
      </c>
      <c r="D460" s="374" t="s">
        <v>186</v>
      </c>
      <c r="E460" s="375"/>
      <c r="F460" s="240"/>
      <c r="G460" s="281">
        <v>24</v>
      </c>
      <c r="H460" s="207">
        <v>155.80000000000001</v>
      </c>
      <c r="I460" s="207">
        <v>137.10400000000001</v>
      </c>
      <c r="J460" s="207">
        <v>18.696000000000002</v>
      </c>
      <c r="K460" s="207">
        <v>7.68</v>
      </c>
      <c r="L460" s="206">
        <v>12</v>
      </c>
      <c r="M460" s="281">
        <v>56</v>
      </c>
      <c r="N460" s="374" t="s">
        <v>1135</v>
      </c>
      <c r="O460" s="376"/>
      <c r="P460" s="375"/>
      <c r="Q460" s="206">
        <v>17</v>
      </c>
      <c r="R460" s="206">
        <v>54.3</v>
      </c>
      <c r="S460" s="281">
        <v>0</v>
      </c>
      <c r="T460" s="281">
        <v>0</v>
      </c>
      <c r="U460" s="281">
        <v>60</v>
      </c>
      <c r="V460" s="281">
        <v>250</v>
      </c>
      <c r="W460" s="281">
        <v>415</v>
      </c>
      <c r="X460" s="281">
        <v>22100</v>
      </c>
      <c r="Y460" s="281">
        <v>167</v>
      </c>
      <c r="Z460" s="205">
        <v>137.08699999999999</v>
      </c>
      <c r="AA460" s="205">
        <v>18.696000000000002</v>
      </c>
      <c r="AB460" s="205">
        <v>7.68</v>
      </c>
      <c r="AC460" s="285">
        <v>0.99987999999999999</v>
      </c>
      <c r="AD460" s="280" t="s">
        <v>186</v>
      </c>
    </row>
    <row r="461" spans="1:30" ht="15.75" thickBot="1">
      <c r="A461" s="374" t="s">
        <v>284</v>
      </c>
      <c r="B461" s="375"/>
      <c r="C461" s="261">
        <v>45325</v>
      </c>
      <c r="D461" s="374" t="s">
        <v>186</v>
      </c>
      <c r="E461" s="375"/>
      <c r="F461" s="240"/>
      <c r="G461" s="281">
        <v>24</v>
      </c>
      <c r="H461" s="207">
        <v>49.2</v>
      </c>
      <c r="I461" s="207">
        <v>43.295999999999999</v>
      </c>
      <c r="J461" s="207">
        <v>5.9039999999999999</v>
      </c>
      <c r="K461" s="207">
        <v>2.4300000000000002</v>
      </c>
      <c r="L461" s="206">
        <v>12</v>
      </c>
      <c r="M461" s="281">
        <v>56</v>
      </c>
      <c r="N461" s="374" t="s">
        <v>1135</v>
      </c>
      <c r="O461" s="376"/>
      <c r="P461" s="375"/>
      <c r="Q461" s="206">
        <v>17</v>
      </c>
      <c r="R461" s="206">
        <v>54.3</v>
      </c>
      <c r="S461" s="281">
        <v>0</v>
      </c>
      <c r="T461" s="281">
        <v>0</v>
      </c>
      <c r="U461" s="281">
        <v>60</v>
      </c>
      <c r="V461" s="281">
        <v>250</v>
      </c>
      <c r="W461" s="281">
        <v>415</v>
      </c>
      <c r="X461" s="281">
        <v>22100</v>
      </c>
      <c r="Y461" s="281">
        <v>53</v>
      </c>
      <c r="Z461" s="205">
        <v>43.290999999999997</v>
      </c>
      <c r="AA461" s="205">
        <v>5.9039999999999999</v>
      </c>
      <c r="AB461" s="205">
        <v>2.4300000000000002</v>
      </c>
      <c r="AC461" s="285">
        <v>0.99987999999999999</v>
      </c>
      <c r="AD461" s="280" t="s">
        <v>186</v>
      </c>
    </row>
    <row r="462" spans="1:30" ht="15.75" thickBot="1">
      <c r="A462" s="374" t="s">
        <v>285</v>
      </c>
      <c r="B462" s="375"/>
      <c r="C462" s="261">
        <v>45326</v>
      </c>
      <c r="D462" s="374" t="s">
        <v>186</v>
      </c>
      <c r="E462" s="375"/>
      <c r="F462" s="240"/>
      <c r="G462" s="281">
        <v>24</v>
      </c>
      <c r="H462" s="207">
        <v>539</v>
      </c>
      <c r="I462" s="207">
        <v>26.95</v>
      </c>
      <c r="J462" s="207">
        <v>512.04999999999995</v>
      </c>
      <c r="K462" s="207">
        <v>0.49</v>
      </c>
      <c r="L462" s="206">
        <v>95</v>
      </c>
      <c r="M462" s="281">
        <v>18</v>
      </c>
      <c r="N462" s="374" t="s">
        <v>1161</v>
      </c>
      <c r="O462" s="376"/>
      <c r="P462" s="375"/>
      <c r="Q462" s="206">
        <v>18.899999999999999</v>
      </c>
      <c r="R462" s="206">
        <v>57.1</v>
      </c>
      <c r="S462" s="281">
        <v>0</v>
      </c>
      <c r="T462" s="281">
        <v>0</v>
      </c>
      <c r="U462" s="281">
        <v>110</v>
      </c>
      <c r="V462" s="281">
        <v>1185</v>
      </c>
      <c r="W462" s="281">
        <v>477</v>
      </c>
      <c r="X462" s="281">
        <v>950</v>
      </c>
      <c r="Y462" s="281">
        <v>105</v>
      </c>
      <c r="Z462" s="205">
        <v>26.946999999999999</v>
      </c>
      <c r="AA462" s="205">
        <v>512.04999999999995</v>
      </c>
      <c r="AB462" s="205">
        <v>0.49</v>
      </c>
      <c r="AC462" s="285">
        <v>0.99987999999999999</v>
      </c>
      <c r="AD462" s="280" t="s">
        <v>186</v>
      </c>
    </row>
    <row r="463" spans="1:30" ht="15.75" thickBot="1">
      <c r="A463" s="374" t="s">
        <v>286</v>
      </c>
      <c r="B463" s="375"/>
      <c r="C463" s="261">
        <v>45326</v>
      </c>
      <c r="D463" s="374" t="s">
        <v>186</v>
      </c>
      <c r="E463" s="375"/>
      <c r="F463" s="240"/>
      <c r="G463" s="281">
        <v>24</v>
      </c>
      <c r="H463" s="207">
        <v>1001</v>
      </c>
      <c r="I463" s="207">
        <v>50.05</v>
      </c>
      <c r="J463" s="207">
        <v>950.95</v>
      </c>
      <c r="K463" s="207">
        <v>6.31</v>
      </c>
      <c r="L463" s="206">
        <v>95</v>
      </c>
      <c r="M463" s="281">
        <v>126</v>
      </c>
      <c r="N463" s="374" t="s">
        <v>1162</v>
      </c>
      <c r="O463" s="376"/>
      <c r="P463" s="375"/>
      <c r="Q463" s="206">
        <v>18.899999999999999</v>
      </c>
      <c r="R463" s="206">
        <v>57.1</v>
      </c>
      <c r="S463" s="281">
        <v>0</v>
      </c>
      <c r="T463" s="281">
        <v>0</v>
      </c>
      <c r="U463" s="281">
        <v>110</v>
      </c>
      <c r="V463" s="281">
        <v>1185</v>
      </c>
      <c r="W463" s="281">
        <v>477</v>
      </c>
      <c r="X463" s="281">
        <v>950</v>
      </c>
      <c r="Y463" s="281">
        <v>195</v>
      </c>
      <c r="Z463" s="205">
        <v>50.043999999999997</v>
      </c>
      <c r="AA463" s="205">
        <v>950.95</v>
      </c>
      <c r="AB463" s="205">
        <v>6.31</v>
      </c>
      <c r="AC463" s="285">
        <v>0.99987999999999999</v>
      </c>
      <c r="AD463" s="280" t="s">
        <v>186</v>
      </c>
    </row>
    <row r="464" spans="1:30" ht="15.75" thickBot="1">
      <c r="A464" s="374" t="s">
        <v>193</v>
      </c>
      <c r="B464" s="375"/>
      <c r="C464" s="261">
        <v>45325</v>
      </c>
      <c r="D464" s="374" t="s">
        <v>186</v>
      </c>
      <c r="E464" s="375"/>
      <c r="F464" s="240"/>
      <c r="G464" s="281">
        <v>24</v>
      </c>
      <c r="H464" s="207">
        <v>642</v>
      </c>
      <c r="I464" s="207">
        <v>231.12</v>
      </c>
      <c r="J464" s="207">
        <v>410.88</v>
      </c>
      <c r="K464" s="207">
        <v>29.12</v>
      </c>
      <c r="L464" s="206">
        <v>64</v>
      </c>
      <c r="M464" s="281">
        <v>126</v>
      </c>
      <c r="N464" s="374" t="s">
        <v>1136</v>
      </c>
      <c r="O464" s="376"/>
      <c r="P464" s="375"/>
      <c r="Q464" s="206">
        <v>17.2</v>
      </c>
      <c r="R464" s="206">
        <v>55.7</v>
      </c>
      <c r="S464" s="281">
        <v>0</v>
      </c>
      <c r="T464" s="281">
        <v>0</v>
      </c>
      <c r="U464" s="281">
        <v>160</v>
      </c>
      <c r="V464" s="281">
        <v>250</v>
      </c>
      <c r="W464" s="281">
        <v>422</v>
      </c>
      <c r="X464" s="281">
        <v>3800</v>
      </c>
      <c r="Y464" s="281">
        <v>246</v>
      </c>
      <c r="Z464" s="205">
        <v>231.09200000000001</v>
      </c>
      <c r="AA464" s="205">
        <v>410.88</v>
      </c>
      <c r="AB464" s="205">
        <v>29.12</v>
      </c>
      <c r="AC464" s="285">
        <v>0.99987999999999999</v>
      </c>
      <c r="AD464" s="280" t="s">
        <v>186</v>
      </c>
    </row>
    <row r="465" spans="1:30" ht="15.75" thickBot="1">
      <c r="A465" s="374" t="s">
        <v>715</v>
      </c>
      <c r="B465" s="375"/>
      <c r="C465" s="261">
        <v>45325</v>
      </c>
      <c r="D465" s="374" t="s">
        <v>186</v>
      </c>
      <c r="E465" s="375"/>
      <c r="F465" s="240"/>
      <c r="G465" s="281">
        <v>24</v>
      </c>
      <c r="H465" s="207">
        <v>428</v>
      </c>
      <c r="I465" s="207">
        <v>154.08000000000001</v>
      </c>
      <c r="J465" s="207">
        <v>273.92</v>
      </c>
      <c r="K465" s="207">
        <v>8.6300000000000008</v>
      </c>
      <c r="L465" s="206">
        <v>64</v>
      </c>
      <c r="M465" s="281">
        <v>56</v>
      </c>
      <c r="N465" s="374" t="s">
        <v>1136</v>
      </c>
      <c r="O465" s="376"/>
      <c r="P465" s="375"/>
      <c r="Q465" s="206">
        <v>17.2</v>
      </c>
      <c r="R465" s="206">
        <v>55.7</v>
      </c>
      <c r="S465" s="281">
        <v>0</v>
      </c>
      <c r="T465" s="281">
        <v>0</v>
      </c>
      <c r="U465" s="281">
        <v>160</v>
      </c>
      <c r="V465" s="281">
        <v>250</v>
      </c>
      <c r="W465" s="281">
        <v>422</v>
      </c>
      <c r="X465" s="281">
        <v>3800</v>
      </c>
      <c r="Y465" s="281">
        <v>164</v>
      </c>
      <c r="Z465" s="205">
        <v>154.06100000000001</v>
      </c>
      <c r="AA465" s="205">
        <v>273.92</v>
      </c>
      <c r="AB465" s="205">
        <v>8.6300000000000008</v>
      </c>
      <c r="AC465" s="285">
        <v>0.99987999999999999</v>
      </c>
      <c r="AD465" s="280" t="s">
        <v>186</v>
      </c>
    </row>
    <row r="466" spans="1:30" ht="15.75" thickBot="1">
      <c r="A466" s="374" t="s">
        <v>194</v>
      </c>
      <c r="B466" s="375"/>
      <c r="C466" s="261">
        <v>45325</v>
      </c>
      <c r="D466" s="374" t="s">
        <v>186</v>
      </c>
      <c r="E466" s="375"/>
      <c r="F466" s="240"/>
      <c r="G466" s="281">
        <v>24</v>
      </c>
      <c r="H466" s="207">
        <v>74.8</v>
      </c>
      <c r="I466" s="207">
        <v>7.48</v>
      </c>
      <c r="J466" s="207">
        <v>67.319999999999993</v>
      </c>
      <c r="K466" s="207">
        <v>0.42</v>
      </c>
      <c r="L466" s="206">
        <v>90</v>
      </c>
      <c r="M466" s="281">
        <v>56</v>
      </c>
      <c r="N466" s="374" t="s">
        <v>1132</v>
      </c>
      <c r="O466" s="376"/>
      <c r="P466" s="375"/>
      <c r="Q466" s="206">
        <v>16.399999999999999</v>
      </c>
      <c r="R466" s="206">
        <v>60</v>
      </c>
      <c r="S466" s="281">
        <v>0</v>
      </c>
      <c r="T466" s="281">
        <v>0</v>
      </c>
      <c r="U466" s="281">
        <v>150</v>
      </c>
      <c r="V466" s="240"/>
      <c r="W466" s="281">
        <v>386</v>
      </c>
      <c r="X466" s="281">
        <v>3575</v>
      </c>
      <c r="Y466" s="281">
        <v>85</v>
      </c>
      <c r="Z466" s="205">
        <v>7.4790000000000001</v>
      </c>
      <c r="AA466" s="205">
        <v>67.319999999999993</v>
      </c>
      <c r="AB466" s="205">
        <v>0.42</v>
      </c>
      <c r="AC466" s="285">
        <v>0.99987999999999999</v>
      </c>
      <c r="AD466" s="280" t="s">
        <v>186</v>
      </c>
    </row>
    <row r="467" spans="1:30" ht="15.75" thickBot="1">
      <c r="A467" s="374" t="s">
        <v>289</v>
      </c>
      <c r="B467" s="375"/>
      <c r="C467" s="261">
        <v>45325</v>
      </c>
      <c r="D467" s="374" t="s">
        <v>186</v>
      </c>
      <c r="E467" s="375"/>
      <c r="F467" s="240"/>
      <c r="G467" s="281">
        <v>24</v>
      </c>
      <c r="H467" s="207">
        <v>365.2</v>
      </c>
      <c r="I467" s="207">
        <v>36.520000000000003</v>
      </c>
      <c r="J467" s="207">
        <v>328.68</v>
      </c>
      <c r="K467" s="207">
        <v>2.0499999999999998</v>
      </c>
      <c r="L467" s="206">
        <v>90</v>
      </c>
      <c r="M467" s="281">
        <v>56</v>
      </c>
      <c r="N467" s="374" t="s">
        <v>1133</v>
      </c>
      <c r="O467" s="376"/>
      <c r="P467" s="375"/>
      <c r="Q467" s="206">
        <v>16.399999999999999</v>
      </c>
      <c r="R467" s="206">
        <v>60</v>
      </c>
      <c r="S467" s="281">
        <v>0</v>
      </c>
      <c r="T467" s="281">
        <v>0</v>
      </c>
      <c r="U467" s="281">
        <v>150</v>
      </c>
      <c r="V467" s="240"/>
      <c r="W467" s="281">
        <v>386</v>
      </c>
      <c r="X467" s="281">
        <v>3575</v>
      </c>
      <c r="Y467" s="281">
        <v>415</v>
      </c>
      <c r="Z467" s="205">
        <v>36.515999999999998</v>
      </c>
      <c r="AA467" s="205">
        <v>328.68</v>
      </c>
      <c r="AB467" s="205">
        <v>2.0499999999999998</v>
      </c>
      <c r="AC467" s="285">
        <v>0.99987999999999999</v>
      </c>
      <c r="AD467" s="280" t="s">
        <v>186</v>
      </c>
    </row>
    <row r="468" spans="1:30" ht="15.75" thickBot="1">
      <c r="A468" s="374" t="s">
        <v>195</v>
      </c>
      <c r="B468" s="375"/>
      <c r="C468" s="261">
        <v>45335</v>
      </c>
      <c r="D468" s="374" t="s">
        <v>186</v>
      </c>
      <c r="E468" s="375"/>
      <c r="F468" s="240"/>
      <c r="G468" s="281">
        <v>24</v>
      </c>
      <c r="H468" s="207">
        <v>1100</v>
      </c>
      <c r="I468" s="207">
        <v>198</v>
      </c>
      <c r="J468" s="207">
        <v>902</v>
      </c>
      <c r="K468" s="207">
        <v>24.95</v>
      </c>
      <c r="L468" s="206">
        <v>82</v>
      </c>
      <c r="M468" s="281">
        <v>126</v>
      </c>
      <c r="N468" s="374" t="s">
        <v>1357</v>
      </c>
      <c r="O468" s="376"/>
      <c r="P468" s="375"/>
      <c r="Q468" s="206">
        <v>16.3</v>
      </c>
      <c r="R468" s="206">
        <v>55.8</v>
      </c>
      <c r="S468" s="281">
        <v>0</v>
      </c>
      <c r="T468" s="281">
        <v>0</v>
      </c>
      <c r="U468" s="281">
        <v>150</v>
      </c>
      <c r="V468" s="281">
        <v>267</v>
      </c>
      <c r="W468" s="281">
        <v>451</v>
      </c>
      <c r="X468" s="281">
        <v>7800</v>
      </c>
      <c r="Y468" s="281">
        <v>420</v>
      </c>
      <c r="Z468" s="205">
        <v>197.976</v>
      </c>
      <c r="AA468" s="205">
        <v>902</v>
      </c>
      <c r="AB468" s="205">
        <v>24.95</v>
      </c>
      <c r="AC468" s="285">
        <v>0.99987999999999999</v>
      </c>
      <c r="AD468" s="280" t="s">
        <v>186</v>
      </c>
    </row>
    <row r="469" spans="1:30" ht="15.75" thickBot="1">
      <c r="A469" s="374" t="s">
        <v>912</v>
      </c>
      <c r="B469" s="375"/>
      <c r="C469" s="261">
        <v>45329</v>
      </c>
      <c r="D469" s="374" t="s">
        <v>186</v>
      </c>
      <c r="E469" s="375"/>
      <c r="F469" s="240"/>
      <c r="G469" s="281">
        <v>24</v>
      </c>
      <c r="H469" s="207">
        <v>38</v>
      </c>
      <c r="I469" s="207">
        <v>12.16</v>
      </c>
      <c r="J469" s="207">
        <v>25.84</v>
      </c>
      <c r="K469" s="207">
        <v>0.68</v>
      </c>
      <c r="L469" s="206">
        <v>68</v>
      </c>
      <c r="M469" s="281">
        <v>56</v>
      </c>
      <c r="N469" s="374" t="s">
        <v>1163</v>
      </c>
      <c r="O469" s="376"/>
      <c r="P469" s="375"/>
      <c r="Q469" s="206">
        <v>16.100000000000001</v>
      </c>
      <c r="R469" s="206">
        <v>64</v>
      </c>
      <c r="S469" s="281">
        <v>0</v>
      </c>
      <c r="T469" s="281">
        <v>0</v>
      </c>
      <c r="U469" s="281">
        <v>80</v>
      </c>
      <c r="V469" s="281">
        <v>422</v>
      </c>
      <c r="W469" s="281">
        <v>462</v>
      </c>
      <c r="X469" s="281">
        <v>930</v>
      </c>
      <c r="Y469" s="281">
        <v>28</v>
      </c>
      <c r="Z469" s="205">
        <v>12.159000000000001</v>
      </c>
      <c r="AA469" s="205">
        <v>25.84</v>
      </c>
      <c r="AB469" s="205">
        <v>0.68</v>
      </c>
      <c r="AC469" s="285">
        <v>0.99987999999999999</v>
      </c>
      <c r="AD469" s="280" t="s">
        <v>186</v>
      </c>
    </row>
    <row r="470" spans="1:30" ht="15.75" thickBot="1">
      <c r="A470" s="374" t="s">
        <v>913</v>
      </c>
      <c r="B470" s="375"/>
      <c r="C470" s="261">
        <v>45329</v>
      </c>
      <c r="D470" s="374" t="s">
        <v>186</v>
      </c>
      <c r="E470" s="375"/>
      <c r="F470" s="240"/>
      <c r="G470" s="281">
        <v>24</v>
      </c>
      <c r="H470" s="207">
        <v>152</v>
      </c>
      <c r="I470" s="207">
        <v>48.64</v>
      </c>
      <c r="J470" s="207">
        <v>103.36</v>
      </c>
      <c r="K470" s="207">
        <v>2.72</v>
      </c>
      <c r="L470" s="206">
        <v>68</v>
      </c>
      <c r="M470" s="281">
        <v>56</v>
      </c>
      <c r="N470" s="374" t="s">
        <v>1163</v>
      </c>
      <c r="O470" s="376"/>
      <c r="P470" s="375"/>
      <c r="Q470" s="206">
        <v>16.100000000000001</v>
      </c>
      <c r="R470" s="206">
        <v>64</v>
      </c>
      <c r="S470" s="281">
        <v>0</v>
      </c>
      <c r="T470" s="281">
        <v>0</v>
      </c>
      <c r="U470" s="281">
        <v>130</v>
      </c>
      <c r="V470" s="281">
        <v>422</v>
      </c>
      <c r="W470" s="281">
        <v>462</v>
      </c>
      <c r="X470" s="281">
        <v>930</v>
      </c>
      <c r="Y470" s="281">
        <v>112</v>
      </c>
      <c r="Z470" s="205">
        <v>48.634</v>
      </c>
      <c r="AA470" s="205">
        <v>103.36</v>
      </c>
      <c r="AB470" s="205">
        <v>2.72</v>
      </c>
      <c r="AC470" s="285">
        <v>0.99987999999999999</v>
      </c>
      <c r="AD470" s="280" t="s">
        <v>186</v>
      </c>
    </row>
    <row r="471" spans="1:30" ht="15.75" thickBot="1">
      <c r="A471" s="374" t="s">
        <v>545</v>
      </c>
      <c r="B471" s="375"/>
      <c r="C471" s="261">
        <v>45329</v>
      </c>
      <c r="D471" s="374" t="s">
        <v>186</v>
      </c>
      <c r="E471" s="375"/>
      <c r="F471" s="240"/>
      <c r="G471" s="281">
        <v>24</v>
      </c>
      <c r="H471" s="207">
        <v>600</v>
      </c>
      <c r="I471" s="207">
        <v>168</v>
      </c>
      <c r="J471" s="207">
        <v>432</v>
      </c>
      <c r="K471" s="207">
        <v>21.17</v>
      </c>
      <c r="L471" s="206">
        <v>72</v>
      </c>
      <c r="M471" s="281">
        <v>126</v>
      </c>
      <c r="N471" s="374" t="s">
        <v>1137</v>
      </c>
      <c r="O471" s="376"/>
      <c r="P471" s="375"/>
      <c r="Q471" s="206">
        <v>29.1</v>
      </c>
      <c r="R471" s="206">
        <v>55.9</v>
      </c>
      <c r="S471" s="281">
        <v>0</v>
      </c>
      <c r="T471" s="281">
        <v>0</v>
      </c>
      <c r="U471" s="281">
        <v>100</v>
      </c>
      <c r="V471" s="240"/>
      <c r="W471" s="281">
        <v>448</v>
      </c>
      <c r="X471" s="281">
        <v>1470</v>
      </c>
      <c r="Y471" s="281">
        <v>170</v>
      </c>
      <c r="Z471" s="205">
        <v>167.98</v>
      </c>
      <c r="AA471" s="205">
        <v>432</v>
      </c>
      <c r="AB471" s="205">
        <v>21.17</v>
      </c>
      <c r="AC471" s="285">
        <v>0.99987999999999999</v>
      </c>
      <c r="AD471" s="280" t="s">
        <v>186</v>
      </c>
    </row>
    <row r="472" spans="1:30" ht="15.75" thickBot="1">
      <c r="A472" s="374" t="s">
        <v>546</v>
      </c>
      <c r="B472" s="375"/>
      <c r="C472" s="261">
        <v>45329</v>
      </c>
      <c r="D472" s="374" t="s">
        <v>186</v>
      </c>
      <c r="E472" s="375"/>
      <c r="F472" s="240"/>
      <c r="G472" s="281">
        <v>24</v>
      </c>
      <c r="H472" s="207">
        <v>90</v>
      </c>
      <c r="I472" s="207">
        <v>25.2</v>
      </c>
      <c r="J472" s="207">
        <v>64.8</v>
      </c>
      <c r="K472" s="207">
        <v>3.18</v>
      </c>
      <c r="L472" s="206">
        <v>72</v>
      </c>
      <c r="M472" s="281">
        <v>126</v>
      </c>
      <c r="N472" s="374" t="s">
        <v>1137</v>
      </c>
      <c r="O472" s="376"/>
      <c r="P472" s="375"/>
      <c r="Q472" s="206">
        <v>29.1</v>
      </c>
      <c r="R472" s="206">
        <v>55.9</v>
      </c>
      <c r="S472" s="281">
        <v>0</v>
      </c>
      <c r="T472" s="281">
        <v>0</v>
      </c>
      <c r="U472" s="281">
        <v>100</v>
      </c>
      <c r="V472" s="240"/>
      <c r="W472" s="281">
        <v>448</v>
      </c>
      <c r="X472" s="281">
        <v>1470</v>
      </c>
      <c r="Y472" s="281">
        <v>25</v>
      </c>
      <c r="Z472" s="205">
        <v>25.196999999999999</v>
      </c>
      <c r="AA472" s="205">
        <v>64.8</v>
      </c>
      <c r="AB472" s="205">
        <v>3.18</v>
      </c>
      <c r="AC472" s="285">
        <v>0.99987999999999999</v>
      </c>
      <c r="AD472" s="280" t="s">
        <v>186</v>
      </c>
    </row>
    <row r="473" spans="1:30" ht="15.75" thickBot="1">
      <c r="A473" s="374" t="s">
        <v>199</v>
      </c>
      <c r="B473" s="375"/>
      <c r="C473" s="261">
        <v>45333</v>
      </c>
      <c r="D473" s="374" t="s">
        <v>186</v>
      </c>
      <c r="E473" s="375"/>
      <c r="F473" s="240"/>
      <c r="G473" s="281">
        <v>24</v>
      </c>
      <c r="H473" s="207">
        <v>48</v>
      </c>
      <c r="I473" s="207">
        <v>15.36</v>
      </c>
      <c r="J473" s="207">
        <v>32.64</v>
      </c>
      <c r="K473" s="207">
        <v>0.86</v>
      </c>
      <c r="L473" s="206">
        <v>68</v>
      </c>
      <c r="M473" s="281">
        <v>56</v>
      </c>
      <c r="N473" s="374" t="s">
        <v>1143</v>
      </c>
      <c r="O473" s="376"/>
      <c r="P473" s="375"/>
      <c r="Q473" s="206">
        <v>17.899999999999999</v>
      </c>
      <c r="R473" s="206">
        <v>60</v>
      </c>
      <c r="S473" s="281">
        <v>0</v>
      </c>
      <c r="T473" s="281">
        <v>0</v>
      </c>
      <c r="U473" s="281">
        <v>200</v>
      </c>
      <c r="V473" s="281">
        <v>0</v>
      </c>
      <c r="W473" s="281">
        <v>460</v>
      </c>
      <c r="X473" s="281">
        <v>3800</v>
      </c>
      <c r="Y473" s="281">
        <v>77</v>
      </c>
      <c r="Z473" s="205">
        <v>15.358000000000001</v>
      </c>
      <c r="AA473" s="205">
        <v>32.64</v>
      </c>
      <c r="AB473" s="205">
        <v>0.86</v>
      </c>
      <c r="AC473" s="285">
        <v>0.99987999999999999</v>
      </c>
      <c r="AD473" s="280" t="s">
        <v>186</v>
      </c>
    </row>
    <row r="474" spans="1:30" ht="15.75" thickBot="1">
      <c r="A474" s="374" t="s">
        <v>291</v>
      </c>
      <c r="B474" s="375"/>
      <c r="C474" s="261">
        <v>45333</v>
      </c>
      <c r="D474" s="374" t="s">
        <v>186</v>
      </c>
      <c r="E474" s="375"/>
      <c r="F474" s="240"/>
      <c r="G474" s="281">
        <v>24</v>
      </c>
      <c r="H474" s="207">
        <v>641</v>
      </c>
      <c r="I474" s="207">
        <v>205.12</v>
      </c>
      <c r="J474" s="207">
        <v>435.88</v>
      </c>
      <c r="K474" s="207">
        <v>11.49</v>
      </c>
      <c r="L474" s="206">
        <v>68</v>
      </c>
      <c r="M474" s="281">
        <v>56</v>
      </c>
      <c r="N474" s="374" t="s">
        <v>1143</v>
      </c>
      <c r="O474" s="376"/>
      <c r="P474" s="375"/>
      <c r="Q474" s="206">
        <v>17.899999999999999</v>
      </c>
      <c r="R474" s="206">
        <v>60</v>
      </c>
      <c r="S474" s="281">
        <v>0</v>
      </c>
      <c r="T474" s="281">
        <v>0</v>
      </c>
      <c r="U474" s="281">
        <v>200</v>
      </c>
      <c r="V474" s="281">
        <v>0</v>
      </c>
      <c r="W474" s="281">
        <v>460</v>
      </c>
      <c r="X474" s="281">
        <v>3800</v>
      </c>
      <c r="Y474" s="281">
        <v>1023</v>
      </c>
      <c r="Z474" s="205">
        <v>205.095</v>
      </c>
      <c r="AA474" s="205">
        <v>435.88</v>
      </c>
      <c r="AB474" s="205">
        <v>11.49</v>
      </c>
      <c r="AC474" s="285">
        <v>0.99987999999999999</v>
      </c>
      <c r="AD474" s="280" t="s">
        <v>186</v>
      </c>
    </row>
    <row r="475" spans="1:30" ht="15.75" thickBot="1">
      <c r="A475" s="374" t="s">
        <v>757</v>
      </c>
      <c r="B475" s="375"/>
      <c r="C475" s="261">
        <v>45327</v>
      </c>
      <c r="D475" s="374" t="s">
        <v>186</v>
      </c>
      <c r="E475" s="375"/>
      <c r="F475" s="240"/>
      <c r="G475" s="281">
        <v>24</v>
      </c>
      <c r="H475" s="207">
        <v>244.2</v>
      </c>
      <c r="I475" s="207">
        <v>122.1</v>
      </c>
      <c r="J475" s="207">
        <v>122.1</v>
      </c>
      <c r="K475" s="207">
        <v>6.84</v>
      </c>
      <c r="L475" s="206">
        <v>50</v>
      </c>
      <c r="M475" s="281">
        <v>56</v>
      </c>
      <c r="N475" s="374" t="s">
        <v>1144</v>
      </c>
      <c r="O475" s="376"/>
      <c r="P475" s="375"/>
      <c r="Q475" s="206">
        <v>17.3</v>
      </c>
      <c r="R475" s="206">
        <v>60.7</v>
      </c>
      <c r="S475" s="281">
        <v>0</v>
      </c>
      <c r="T475" s="281">
        <v>0</v>
      </c>
      <c r="U475" s="281">
        <v>210</v>
      </c>
      <c r="V475" s="281">
        <v>283</v>
      </c>
      <c r="W475" s="281">
        <v>432</v>
      </c>
      <c r="X475" s="281">
        <v>1610</v>
      </c>
      <c r="Y475" s="281">
        <v>126</v>
      </c>
      <c r="Z475" s="205">
        <v>122.08499999999999</v>
      </c>
      <c r="AA475" s="205">
        <v>122.1</v>
      </c>
      <c r="AB475" s="205">
        <v>6.84</v>
      </c>
      <c r="AC475" s="285">
        <v>0.99987999999999999</v>
      </c>
      <c r="AD475" s="280" t="s">
        <v>186</v>
      </c>
    </row>
    <row r="476" spans="1:30" ht="15.75" thickBot="1">
      <c r="A476" s="374" t="s">
        <v>201</v>
      </c>
      <c r="B476" s="375"/>
      <c r="C476" s="261">
        <v>45327</v>
      </c>
      <c r="D476" s="374" t="s">
        <v>186</v>
      </c>
      <c r="E476" s="375"/>
      <c r="F476" s="240"/>
      <c r="G476" s="281">
        <v>24</v>
      </c>
      <c r="H476" s="207">
        <v>569.79999999999995</v>
      </c>
      <c r="I476" s="207">
        <v>284.89999999999998</v>
      </c>
      <c r="J476" s="207">
        <v>284.89999999999998</v>
      </c>
      <c r="K476" s="207">
        <v>15.95</v>
      </c>
      <c r="L476" s="206">
        <v>50</v>
      </c>
      <c r="M476" s="281">
        <v>56</v>
      </c>
      <c r="N476" s="374" t="s">
        <v>1144</v>
      </c>
      <c r="O476" s="376"/>
      <c r="P476" s="375"/>
      <c r="Q476" s="206">
        <v>17.3</v>
      </c>
      <c r="R476" s="206">
        <v>60.7</v>
      </c>
      <c r="S476" s="281">
        <v>0</v>
      </c>
      <c r="T476" s="281">
        <v>0</v>
      </c>
      <c r="U476" s="281">
        <v>210</v>
      </c>
      <c r="V476" s="281">
        <v>283</v>
      </c>
      <c r="W476" s="281">
        <v>432</v>
      </c>
      <c r="X476" s="281">
        <v>1610</v>
      </c>
      <c r="Y476" s="281">
        <v>294</v>
      </c>
      <c r="Z476" s="205">
        <v>284.86599999999999</v>
      </c>
      <c r="AA476" s="205">
        <v>284.89999999999998</v>
      </c>
      <c r="AB476" s="205">
        <v>15.95</v>
      </c>
      <c r="AC476" s="285">
        <v>0.99987999999999999</v>
      </c>
      <c r="AD476" s="280" t="s">
        <v>186</v>
      </c>
    </row>
    <row r="477" spans="1:30" ht="15.75" thickBot="1">
      <c r="A477" s="374" t="s">
        <v>202</v>
      </c>
      <c r="B477" s="375"/>
      <c r="C477" s="261">
        <v>45329</v>
      </c>
      <c r="D477" s="374" t="s">
        <v>186</v>
      </c>
      <c r="E477" s="375"/>
      <c r="F477" s="240"/>
      <c r="G477" s="281">
        <v>24</v>
      </c>
      <c r="H477" s="207">
        <v>612</v>
      </c>
      <c r="I477" s="207">
        <v>195.84</v>
      </c>
      <c r="J477" s="207">
        <v>416.16</v>
      </c>
      <c r="K477" s="207">
        <v>24.68</v>
      </c>
      <c r="L477" s="206">
        <v>68</v>
      </c>
      <c r="M477" s="281">
        <v>126</v>
      </c>
      <c r="N477" s="374" t="s">
        <v>1390</v>
      </c>
      <c r="O477" s="376"/>
      <c r="P477" s="375"/>
      <c r="Q477" s="206">
        <v>18.399999999999999</v>
      </c>
      <c r="R477" s="206">
        <v>55</v>
      </c>
      <c r="S477" s="281">
        <v>0</v>
      </c>
      <c r="T477" s="281">
        <v>0</v>
      </c>
      <c r="U477" s="281">
        <v>210</v>
      </c>
      <c r="V477" s="281">
        <v>352</v>
      </c>
      <c r="W477" s="281">
        <v>408</v>
      </c>
      <c r="X477" s="281">
        <v>9600</v>
      </c>
      <c r="Y477" s="281">
        <v>600</v>
      </c>
      <c r="Z477" s="205">
        <v>195.816</v>
      </c>
      <c r="AA477" s="205">
        <v>416.16</v>
      </c>
      <c r="AB477" s="205">
        <v>24.68</v>
      </c>
      <c r="AC477" s="285">
        <v>0.99987999999999999</v>
      </c>
      <c r="AD477" s="280" t="s">
        <v>186</v>
      </c>
    </row>
    <row r="478" spans="1:30" ht="15.75" thickBot="1">
      <c r="A478" s="374" t="s">
        <v>1324</v>
      </c>
      <c r="B478" s="375"/>
      <c r="C478" s="261">
        <v>45334</v>
      </c>
      <c r="D478" s="374" t="s">
        <v>186</v>
      </c>
      <c r="E478" s="375"/>
      <c r="F478" s="281">
        <v>0</v>
      </c>
      <c r="G478" s="281">
        <v>24</v>
      </c>
      <c r="H478" s="207">
        <v>128</v>
      </c>
      <c r="I478" s="207">
        <v>126.72</v>
      </c>
      <c r="J478" s="207">
        <v>1.28</v>
      </c>
      <c r="K478" s="207">
        <v>2.29</v>
      </c>
      <c r="L478" s="206">
        <v>1</v>
      </c>
      <c r="M478" s="281">
        <v>18</v>
      </c>
      <c r="N478" s="374" t="s">
        <v>1325</v>
      </c>
      <c r="O478" s="376"/>
      <c r="P478" s="375"/>
      <c r="Q478" s="206">
        <v>31.3</v>
      </c>
      <c r="R478" s="206">
        <v>0</v>
      </c>
      <c r="S478" s="281">
        <v>0</v>
      </c>
      <c r="T478" s="281">
        <v>0</v>
      </c>
      <c r="U478" s="281">
        <v>100</v>
      </c>
      <c r="V478" s="240"/>
      <c r="W478" s="240"/>
      <c r="X478" s="281">
        <v>0</v>
      </c>
      <c r="Y478" s="281">
        <v>150</v>
      </c>
      <c r="Z478" s="205">
        <v>126.705</v>
      </c>
      <c r="AA478" s="205">
        <v>1.28</v>
      </c>
      <c r="AB478" s="205">
        <v>2.29</v>
      </c>
      <c r="AC478" s="285">
        <v>0.99987999999999999</v>
      </c>
      <c r="AD478" s="280" t="s">
        <v>186</v>
      </c>
    </row>
    <row r="479" spans="1:30" ht="15.75" thickBot="1">
      <c r="A479" s="374" t="s">
        <v>203</v>
      </c>
      <c r="B479" s="375"/>
      <c r="C479" s="261">
        <v>45325</v>
      </c>
      <c r="D479" s="374" t="s">
        <v>186</v>
      </c>
      <c r="E479" s="375"/>
      <c r="F479" s="240"/>
      <c r="G479" s="281">
        <v>24</v>
      </c>
      <c r="H479" s="207">
        <v>283</v>
      </c>
      <c r="I479" s="207">
        <v>280.17</v>
      </c>
      <c r="J479" s="207">
        <v>2.83</v>
      </c>
      <c r="K479" s="207">
        <v>15.69</v>
      </c>
      <c r="L479" s="206">
        <v>1</v>
      </c>
      <c r="M479" s="281">
        <v>56</v>
      </c>
      <c r="N479" s="374" t="s">
        <v>1164</v>
      </c>
      <c r="O479" s="376"/>
      <c r="P479" s="375"/>
      <c r="Q479" s="206">
        <v>19.5</v>
      </c>
      <c r="R479" s="206">
        <v>53.2</v>
      </c>
      <c r="S479" s="281">
        <v>0</v>
      </c>
      <c r="T479" s="281">
        <v>0</v>
      </c>
      <c r="U479" s="281">
        <v>190</v>
      </c>
      <c r="V479" s="281">
        <v>215</v>
      </c>
      <c r="W479" s="281">
        <v>445</v>
      </c>
      <c r="X479" s="281">
        <v>0</v>
      </c>
      <c r="Y479" s="281">
        <v>1000</v>
      </c>
      <c r="Z479" s="205">
        <v>280.13600000000002</v>
      </c>
      <c r="AA479" s="205">
        <v>2.83</v>
      </c>
      <c r="AB479" s="205">
        <v>15.69</v>
      </c>
      <c r="AC479" s="285">
        <v>0.99987999999999999</v>
      </c>
      <c r="AD479" s="280" t="s">
        <v>186</v>
      </c>
    </row>
    <row r="480" spans="1:30" ht="15.75" thickBot="1">
      <c r="A480" s="378" t="s">
        <v>349</v>
      </c>
      <c r="B480" s="375"/>
      <c r="C480" s="240"/>
      <c r="D480" s="378" t="s">
        <v>186</v>
      </c>
      <c r="E480" s="375"/>
      <c r="F480" s="240"/>
      <c r="G480" s="240"/>
      <c r="H480" s="262">
        <v>9746</v>
      </c>
      <c r="I480" s="262">
        <v>3141.75</v>
      </c>
      <c r="J480" s="262">
        <v>6604.25</v>
      </c>
      <c r="K480" s="262">
        <v>225.14</v>
      </c>
      <c r="L480" s="240"/>
      <c r="M480" s="263">
        <v>72</v>
      </c>
      <c r="N480" s="246"/>
      <c r="O480" s="274"/>
      <c r="P480" s="273"/>
      <c r="Q480" s="240"/>
      <c r="R480" s="240"/>
      <c r="S480" s="240"/>
      <c r="T480" s="240"/>
      <c r="U480" s="240"/>
      <c r="V480" s="240"/>
      <c r="W480" s="240"/>
      <c r="X480" s="240"/>
      <c r="Y480" s="281">
        <v>8055</v>
      </c>
      <c r="Z480" s="264">
        <v>3141.37</v>
      </c>
      <c r="AA480" s="264">
        <v>6604.25</v>
      </c>
      <c r="AB480" s="264">
        <v>225.14</v>
      </c>
      <c r="AC480" s="240"/>
      <c r="AD480" s="240"/>
    </row>
    <row r="481" spans="1:30" ht="15.75" thickBot="1">
      <c r="A481" s="260" t="s">
        <v>505</v>
      </c>
      <c r="D481" s="377" t="s">
        <v>474</v>
      </c>
      <c r="E481" s="373"/>
      <c r="F481" s="439" t="s">
        <v>474</v>
      </c>
      <c r="G481" s="373"/>
      <c r="H481" s="377" t="s">
        <v>475</v>
      </c>
      <c r="I481" s="373"/>
      <c r="J481" s="373"/>
    </row>
    <row r="482" spans="1:30" ht="15.75" thickBot="1">
      <c r="A482" s="370" t="s">
        <v>250</v>
      </c>
      <c r="B482" s="405"/>
      <c r="C482" s="370" t="s">
        <v>476</v>
      </c>
      <c r="D482" s="370" t="s">
        <v>1</v>
      </c>
      <c r="E482" s="405"/>
      <c r="F482" s="370" t="s">
        <v>477</v>
      </c>
      <c r="G482" s="370" t="s">
        <v>478</v>
      </c>
      <c r="H482" s="370" t="s">
        <v>251</v>
      </c>
      <c r="I482" s="370" t="s">
        <v>252</v>
      </c>
      <c r="J482" s="370" t="s">
        <v>479</v>
      </c>
      <c r="K482" s="370" t="s">
        <v>480</v>
      </c>
      <c r="L482" s="370" t="s">
        <v>253</v>
      </c>
      <c r="M482" s="370" t="s">
        <v>481</v>
      </c>
      <c r="N482" s="203" t="s">
        <v>482</v>
      </c>
      <c r="O482" s="288"/>
      <c r="P482" s="276"/>
      <c r="Q482" s="370" t="s">
        <v>345</v>
      </c>
      <c r="R482" s="370" t="s">
        <v>255</v>
      </c>
      <c r="S482" s="370" t="s">
        <v>483</v>
      </c>
      <c r="T482" s="370" t="s">
        <v>484</v>
      </c>
      <c r="U482" s="234" t="s">
        <v>485</v>
      </c>
      <c r="V482" s="370" t="s">
        <v>486</v>
      </c>
      <c r="W482" s="370" t="s">
        <v>487</v>
      </c>
      <c r="X482" s="370" t="s">
        <v>488</v>
      </c>
      <c r="Y482" s="370" t="s">
        <v>489</v>
      </c>
      <c r="Z482" s="401" t="s">
        <v>252</v>
      </c>
      <c r="AA482" s="401" t="s">
        <v>479</v>
      </c>
      <c r="AB482" s="401" t="s">
        <v>480</v>
      </c>
      <c r="AC482" s="401" t="s">
        <v>490</v>
      </c>
      <c r="AD482" s="401" t="s">
        <v>491</v>
      </c>
    </row>
    <row r="483" spans="1:30" ht="15.75" thickBot="1">
      <c r="A483" s="427"/>
      <c r="B483" s="428"/>
      <c r="C483" s="415"/>
      <c r="D483" s="427"/>
      <c r="E483" s="428"/>
      <c r="F483" s="415"/>
      <c r="G483" s="415"/>
      <c r="H483" s="415"/>
      <c r="I483" s="415"/>
      <c r="J483" s="415"/>
      <c r="K483" s="415"/>
      <c r="L483" s="415"/>
      <c r="M483" s="415"/>
      <c r="N483" s="230" t="s">
        <v>254</v>
      </c>
      <c r="O483" s="287"/>
      <c r="P483" s="278"/>
      <c r="Q483" s="415"/>
      <c r="R483" s="415"/>
      <c r="S483" s="415"/>
      <c r="T483" s="415"/>
      <c r="U483" s="235" t="s">
        <v>492</v>
      </c>
      <c r="V483" s="415"/>
      <c r="W483" s="415"/>
      <c r="X483" s="415"/>
      <c r="Y483" s="415"/>
      <c r="Z483" s="400"/>
      <c r="AA483" s="400"/>
      <c r="AB483" s="400"/>
      <c r="AC483" s="400"/>
      <c r="AD483" s="400"/>
    </row>
    <row r="484" spans="1:30" ht="15.75" thickBot="1">
      <c r="A484" s="374" t="s">
        <v>158</v>
      </c>
      <c r="B484" s="375"/>
      <c r="C484" s="261">
        <v>45331</v>
      </c>
      <c r="D484" s="374" t="s">
        <v>157</v>
      </c>
      <c r="E484" s="375"/>
      <c r="F484" s="240"/>
      <c r="G484" s="281">
        <v>24</v>
      </c>
      <c r="H484" s="207">
        <v>680</v>
      </c>
      <c r="I484" s="207">
        <v>149.6</v>
      </c>
      <c r="J484" s="207">
        <v>530.4</v>
      </c>
      <c r="K484" s="207">
        <v>24.39</v>
      </c>
      <c r="L484" s="206">
        <v>78</v>
      </c>
      <c r="M484" s="281">
        <v>163</v>
      </c>
      <c r="N484" s="374" t="s">
        <v>1199</v>
      </c>
      <c r="O484" s="376"/>
      <c r="P484" s="375"/>
      <c r="Q484" s="206">
        <v>18.2</v>
      </c>
      <c r="R484" s="206">
        <v>58.2</v>
      </c>
      <c r="S484" s="281">
        <v>0</v>
      </c>
      <c r="T484" s="281">
        <v>0</v>
      </c>
      <c r="U484" s="281">
        <v>50</v>
      </c>
      <c r="V484" s="281">
        <v>253</v>
      </c>
      <c r="W484" s="281">
        <v>441</v>
      </c>
      <c r="X484" s="281">
        <v>2775</v>
      </c>
      <c r="Y484" s="281">
        <v>1300</v>
      </c>
      <c r="Z484" s="205">
        <v>149.6</v>
      </c>
      <c r="AA484" s="205">
        <v>530.4</v>
      </c>
      <c r="AB484" s="205">
        <v>24.39</v>
      </c>
      <c r="AC484" s="281">
        <v>1</v>
      </c>
      <c r="AD484" s="280" t="s">
        <v>228</v>
      </c>
    </row>
    <row r="485" spans="1:30" ht="15.75" thickBot="1">
      <c r="A485" s="374" t="s">
        <v>159</v>
      </c>
      <c r="B485" s="375"/>
      <c r="C485" s="261">
        <v>45318</v>
      </c>
      <c r="D485" s="374" t="s">
        <v>157</v>
      </c>
      <c r="E485" s="375"/>
      <c r="F485" s="240"/>
      <c r="G485" s="281">
        <v>24</v>
      </c>
      <c r="H485" s="207">
        <v>1210</v>
      </c>
      <c r="I485" s="207">
        <v>919.6</v>
      </c>
      <c r="J485" s="207">
        <v>290.39999999999998</v>
      </c>
      <c r="K485" s="207">
        <v>149.9</v>
      </c>
      <c r="L485" s="206">
        <v>24</v>
      </c>
      <c r="M485" s="281">
        <v>163</v>
      </c>
      <c r="N485" s="374" t="s">
        <v>1391</v>
      </c>
      <c r="O485" s="376"/>
      <c r="P485" s="375"/>
      <c r="Q485" s="206">
        <v>17.5</v>
      </c>
      <c r="R485" s="206">
        <v>55.7</v>
      </c>
      <c r="S485" s="281">
        <v>0</v>
      </c>
      <c r="T485" s="281">
        <v>0</v>
      </c>
      <c r="U485" s="281">
        <v>90</v>
      </c>
      <c r="V485" s="281">
        <v>745</v>
      </c>
      <c r="W485" s="281">
        <v>465</v>
      </c>
      <c r="X485" s="281">
        <v>9150</v>
      </c>
      <c r="Y485" s="281">
        <v>1200</v>
      </c>
      <c r="Z485" s="205">
        <v>919.6</v>
      </c>
      <c r="AA485" s="205">
        <v>290.39999999999998</v>
      </c>
      <c r="AB485" s="205">
        <v>149.9</v>
      </c>
      <c r="AC485" s="281">
        <v>1</v>
      </c>
      <c r="AD485" s="280" t="s">
        <v>228</v>
      </c>
    </row>
    <row r="486" spans="1:30" ht="15.75" thickBot="1">
      <c r="A486" s="374" t="s">
        <v>160</v>
      </c>
      <c r="B486" s="375"/>
      <c r="C486" s="261">
        <v>45322</v>
      </c>
      <c r="D486" s="374" t="s">
        <v>157</v>
      </c>
      <c r="E486" s="375"/>
      <c r="F486" s="240"/>
      <c r="G486" s="281">
        <v>24</v>
      </c>
      <c r="H486" s="207">
        <v>844</v>
      </c>
      <c r="I486" s="207">
        <v>675.2</v>
      </c>
      <c r="J486" s="207">
        <v>168.8</v>
      </c>
      <c r="K486" s="207">
        <v>99.25</v>
      </c>
      <c r="L486" s="206">
        <v>20</v>
      </c>
      <c r="M486" s="281">
        <v>147</v>
      </c>
      <c r="N486" s="374" t="s">
        <v>1365</v>
      </c>
      <c r="O486" s="376"/>
      <c r="P486" s="375"/>
      <c r="Q486" s="206">
        <v>17.8</v>
      </c>
      <c r="R486" s="206">
        <v>152</v>
      </c>
      <c r="S486" s="281">
        <v>0</v>
      </c>
      <c r="T486" s="281">
        <v>0</v>
      </c>
      <c r="U486" s="281">
        <v>80</v>
      </c>
      <c r="V486" s="281">
        <v>361</v>
      </c>
      <c r="W486" s="281">
        <v>402</v>
      </c>
      <c r="X486" s="281">
        <v>28300</v>
      </c>
      <c r="Y486" s="281">
        <v>950</v>
      </c>
      <c r="Z486" s="205">
        <v>675.2</v>
      </c>
      <c r="AA486" s="205">
        <v>168.8</v>
      </c>
      <c r="AB486" s="205">
        <v>99.25</v>
      </c>
      <c r="AC486" s="281">
        <v>1</v>
      </c>
      <c r="AD486" s="280" t="s">
        <v>228</v>
      </c>
    </row>
    <row r="487" spans="1:30" ht="15.75" thickBot="1">
      <c r="A487" s="374" t="s">
        <v>161</v>
      </c>
      <c r="B487" s="375"/>
      <c r="C487" s="261">
        <v>45317</v>
      </c>
      <c r="D487" s="374" t="s">
        <v>157</v>
      </c>
      <c r="E487" s="375"/>
      <c r="F487" s="240"/>
      <c r="G487" s="281">
        <v>24</v>
      </c>
      <c r="H487" s="207">
        <v>510</v>
      </c>
      <c r="I487" s="207">
        <v>438.6</v>
      </c>
      <c r="J487" s="207">
        <v>71.400000000000006</v>
      </c>
      <c r="K487" s="207">
        <v>64.040000000000006</v>
      </c>
      <c r="L487" s="206">
        <v>14</v>
      </c>
      <c r="M487" s="281">
        <v>146</v>
      </c>
      <c r="N487" s="374" t="s">
        <v>1392</v>
      </c>
      <c r="O487" s="376"/>
      <c r="P487" s="375"/>
      <c r="Q487" s="206">
        <v>27.4</v>
      </c>
      <c r="R487" s="206">
        <v>59.5</v>
      </c>
      <c r="S487" s="281">
        <v>0</v>
      </c>
      <c r="T487" s="281">
        <v>0</v>
      </c>
      <c r="U487" s="281">
        <v>80</v>
      </c>
      <c r="V487" s="281">
        <v>270</v>
      </c>
      <c r="W487" s="281">
        <v>440</v>
      </c>
      <c r="X487" s="281">
        <v>29340</v>
      </c>
      <c r="Y487" s="281">
        <v>520</v>
      </c>
      <c r="Z487" s="205">
        <v>438.6</v>
      </c>
      <c r="AA487" s="205">
        <v>71.400000000000006</v>
      </c>
      <c r="AB487" s="205">
        <v>64.040000000000006</v>
      </c>
      <c r="AC487" s="281">
        <v>1</v>
      </c>
      <c r="AD487" s="280" t="s">
        <v>228</v>
      </c>
    </row>
    <row r="488" spans="1:30" ht="15.75" thickBot="1">
      <c r="A488" s="374" t="s">
        <v>162</v>
      </c>
      <c r="B488" s="375"/>
      <c r="C488" s="261">
        <v>45320</v>
      </c>
      <c r="D488" s="374" t="s">
        <v>157</v>
      </c>
      <c r="E488" s="375"/>
      <c r="F488" s="240"/>
      <c r="G488" s="281">
        <v>24</v>
      </c>
      <c r="H488" s="207">
        <v>377</v>
      </c>
      <c r="I488" s="207">
        <v>165.88</v>
      </c>
      <c r="J488" s="207">
        <v>211.12</v>
      </c>
      <c r="K488" s="207">
        <v>27.04</v>
      </c>
      <c r="L488" s="206">
        <v>56</v>
      </c>
      <c r="M488" s="281">
        <v>163</v>
      </c>
      <c r="N488" s="374" t="s">
        <v>1435</v>
      </c>
      <c r="O488" s="376"/>
      <c r="P488" s="375"/>
      <c r="Q488" s="206">
        <v>18.7</v>
      </c>
      <c r="R488" s="206">
        <v>60</v>
      </c>
      <c r="S488" s="281">
        <v>0</v>
      </c>
      <c r="T488" s="281">
        <v>0</v>
      </c>
      <c r="U488" s="281">
        <v>80</v>
      </c>
      <c r="V488" s="240"/>
      <c r="W488" s="281">
        <v>444</v>
      </c>
      <c r="X488" s="281">
        <v>4200</v>
      </c>
      <c r="Y488" s="281">
        <v>850</v>
      </c>
      <c r="Z488" s="205">
        <v>165.88</v>
      </c>
      <c r="AA488" s="205">
        <v>211.12</v>
      </c>
      <c r="AB488" s="205">
        <v>27.04</v>
      </c>
      <c r="AC488" s="281">
        <v>1</v>
      </c>
      <c r="AD488" s="280" t="s">
        <v>228</v>
      </c>
    </row>
    <row r="489" spans="1:30" ht="15.75" thickBot="1">
      <c r="A489" s="374" t="s">
        <v>164</v>
      </c>
      <c r="B489" s="375"/>
      <c r="C489" s="261">
        <v>45317</v>
      </c>
      <c r="D489" s="374" t="s">
        <v>157</v>
      </c>
      <c r="E489" s="375"/>
      <c r="F489" s="240"/>
      <c r="G489" s="281">
        <v>24</v>
      </c>
      <c r="H489" s="207">
        <v>819</v>
      </c>
      <c r="I489" s="207">
        <v>524.16</v>
      </c>
      <c r="J489" s="207">
        <v>294.83999999999997</v>
      </c>
      <c r="K489" s="207">
        <v>76.53</v>
      </c>
      <c r="L489" s="206">
        <v>36</v>
      </c>
      <c r="M489" s="281">
        <v>146</v>
      </c>
      <c r="N489" s="374" t="s">
        <v>1200</v>
      </c>
      <c r="O489" s="376"/>
      <c r="P489" s="375"/>
      <c r="Q489" s="206">
        <v>18.600000000000001</v>
      </c>
      <c r="R489" s="206">
        <v>53.7</v>
      </c>
      <c r="S489" s="281">
        <v>0</v>
      </c>
      <c r="T489" s="281">
        <v>0</v>
      </c>
      <c r="U489" s="281">
        <v>100</v>
      </c>
      <c r="V489" s="240"/>
      <c r="W489" s="281">
        <v>421</v>
      </c>
      <c r="X489" s="281">
        <v>11000</v>
      </c>
      <c r="Y489" s="281">
        <v>1150</v>
      </c>
      <c r="Z489" s="205">
        <v>524.16</v>
      </c>
      <c r="AA489" s="205">
        <v>294.83999999999997</v>
      </c>
      <c r="AB489" s="205">
        <v>76.53</v>
      </c>
      <c r="AC489" s="281">
        <v>1</v>
      </c>
      <c r="AD489" s="280" t="s">
        <v>228</v>
      </c>
    </row>
    <row r="490" spans="1:30" ht="15.75" thickBot="1">
      <c r="A490" s="374" t="s">
        <v>165</v>
      </c>
      <c r="B490" s="375"/>
      <c r="C490" s="261">
        <v>45328</v>
      </c>
      <c r="D490" s="374" t="s">
        <v>157</v>
      </c>
      <c r="E490" s="375"/>
      <c r="F490" s="240"/>
      <c r="G490" s="281">
        <v>24</v>
      </c>
      <c r="H490" s="207">
        <v>2700</v>
      </c>
      <c r="I490" s="207">
        <v>405</v>
      </c>
      <c r="J490" s="207">
        <v>2295</v>
      </c>
      <c r="K490" s="207">
        <v>66.02</v>
      </c>
      <c r="L490" s="206">
        <v>85</v>
      </c>
      <c r="M490" s="281">
        <v>163</v>
      </c>
      <c r="N490" s="374" t="s">
        <v>1393</v>
      </c>
      <c r="O490" s="376"/>
      <c r="P490" s="375"/>
      <c r="Q490" s="206">
        <v>18</v>
      </c>
      <c r="R490" s="206">
        <v>144</v>
      </c>
      <c r="S490" s="281">
        <v>0</v>
      </c>
      <c r="T490" s="281">
        <v>0</v>
      </c>
      <c r="U490" s="281">
        <v>130</v>
      </c>
      <c r="V490" s="281">
        <v>451</v>
      </c>
      <c r="W490" s="281">
        <v>435</v>
      </c>
      <c r="X490" s="281">
        <v>3375</v>
      </c>
      <c r="Y490" s="281">
        <v>3000</v>
      </c>
      <c r="Z490" s="205">
        <v>405</v>
      </c>
      <c r="AA490" s="205">
        <v>2295</v>
      </c>
      <c r="AB490" s="205">
        <v>66.02</v>
      </c>
      <c r="AC490" s="281">
        <v>1</v>
      </c>
      <c r="AD490" s="280" t="s">
        <v>228</v>
      </c>
    </row>
    <row r="491" spans="1:30" ht="15.75" thickBot="1">
      <c r="A491" s="374" t="s">
        <v>166</v>
      </c>
      <c r="B491" s="375"/>
      <c r="C491" s="261">
        <v>45317</v>
      </c>
      <c r="D491" s="374" t="s">
        <v>157</v>
      </c>
      <c r="E491" s="375"/>
      <c r="F491" s="240"/>
      <c r="G491" s="281">
        <v>24</v>
      </c>
      <c r="H491" s="207">
        <v>200</v>
      </c>
      <c r="I491" s="207">
        <v>100</v>
      </c>
      <c r="J491" s="207">
        <v>100</v>
      </c>
      <c r="K491" s="207">
        <v>16.3</v>
      </c>
      <c r="L491" s="206">
        <v>50</v>
      </c>
      <c r="M491" s="281">
        <v>163</v>
      </c>
      <c r="N491" s="374" t="s">
        <v>1394</v>
      </c>
      <c r="O491" s="376"/>
      <c r="P491" s="375"/>
      <c r="Q491" s="206">
        <v>20</v>
      </c>
      <c r="R491" s="206">
        <v>50.3</v>
      </c>
      <c r="S491" s="281">
        <v>0</v>
      </c>
      <c r="T491" s="281">
        <v>0</v>
      </c>
      <c r="U491" s="281">
        <v>90</v>
      </c>
      <c r="V491" s="281">
        <v>215</v>
      </c>
      <c r="W491" s="281">
        <v>441</v>
      </c>
      <c r="X491" s="281">
        <v>13100</v>
      </c>
      <c r="Y491" s="281">
        <v>200</v>
      </c>
      <c r="Z491" s="205">
        <v>100</v>
      </c>
      <c r="AA491" s="205">
        <v>100</v>
      </c>
      <c r="AB491" s="205">
        <v>16.3</v>
      </c>
      <c r="AC491" s="281">
        <v>1</v>
      </c>
      <c r="AD491" s="280" t="s">
        <v>228</v>
      </c>
    </row>
    <row r="492" spans="1:30" ht="15.75" thickBot="1">
      <c r="A492" s="374" t="s">
        <v>168</v>
      </c>
      <c r="B492" s="375"/>
      <c r="C492" s="261">
        <v>45335</v>
      </c>
      <c r="D492" s="374" t="s">
        <v>157</v>
      </c>
      <c r="E492" s="375"/>
      <c r="F492" s="240"/>
      <c r="G492" s="281">
        <v>24</v>
      </c>
      <c r="H492" s="207">
        <v>240</v>
      </c>
      <c r="I492" s="207">
        <v>43.2</v>
      </c>
      <c r="J492" s="207">
        <v>196.8</v>
      </c>
      <c r="K492" s="207">
        <v>7.04</v>
      </c>
      <c r="L492" s="206">
        <v>82</v>
      </c>
      <c r="M492" s="281">
        <v>163</v>
      </c>
      <c r="N492" s="374" t="s">
        <v>1395</v>
      </c>
      <c r="O492" s="376"/>
      <c r="P492" s="375"/>
      <c r="Q492" s="206">
        <v>17.899999999999999</v>
      </c>
      <c r="R492" s="206">
        <v>52.8</v>
      </c>
      <c r="S492" s="281">
        <v>0</v>
      </c>
      <c r="T492" s="281">
        <v>0</v>
      </c>
      <c r="U492" s="281">
        <v>100</v>
      </c>
      <c r="V492" s="281">
        <v>237</v>
      </c>
      <c r="W492" s="281">
        <v>417</v>
      </c>
      <c r="X492" s="281">
        <v>5300</v>
      </c>
      <c r="Y492" s="281">
        <v>450</v>
      </c>
      <c r="Z492" s="205">
        <v>43.2</v>
      </c>
      <c r="AA492" s="205">
        <v>196.8</v>
      </c>
      <c r="AB492" s="205">
        <v>7.04</v>
      </c>
      <c r="AC492" s="281">
        <v>1</v>
      </c>
      <c r="AD492" s="280" t="s">
        <v>228</v>
      </c>
    </row>
    <row r="493" spans="1:30" ht="15.75" thickBot="1">
      <c r="A493" s="374" t="s">
        <v>671</v>
      </c>
      <c r="B493" s="375"/>
      <c r="C493" s="261">
        <v>45328</v>
      </c>
      <c r="D493" s="374" t="s">
        <v>157</v>
      </c>
      <c r="E493" s="375"/>
      <c r="F493" s="240"/>
      <c r="G493" s="281">
        <v>24</v>
      </c>
      <c r="H493" s="207">
        <v>1430</v>
      </c>
      <c r="I493" s="207">
        <v>1001</v>
      </c>
      <c r="J493" s="207">
        <v>429</v>
      </c>
      <c r="K493" s="207">
        <v>163.16</v>
      </c>
      <c r="L493" s="206">
        <v>30</v>
      </c>
      <c r="M493" s="281">
        <v>163</v>
      </c>
      <c r="N493" s="374" t="s">
        <v>1488</v>
      </c>
      <c r="O493" s="376"/>
      <c r="P493" s="375"/>
      <c r="Q493" s="206">
        <v>17.8</v>
      </c>
      <c r="R493" s="206">
        <v>51.1</v>
      </c>
      <c r="S493" s="281">
        <v>0</v>
      </c>
      <c r="T493" s="281">
        <v>0</v>
      </c>
      <c r="U493" s="281">
        <v>100</v>
      </c>
      <c r="V493" s="281">
        <v>384</v>
      </c>
      <c r="W493" s="281">
        <v>394</v>
      </c>
      <c r="X493" s="281">
        <v>16500</v>
      </c>
      <c r="Y493" s="281">
        <v>2000</v>
      </c>
      <c r="Z493" s="205">
        <v>1001</v>
      </c>
      <c r="AA493" s="205">
        <v>429</v>
      </c>
      <c r="AB493" s="205">
        <v>163.16</v>
      </c>
      <c r="AC493" s="281">
        <v>1</v>
      </c>
      <c r="AD493" s="280" t="s">
        <v>228</v>
      </c>
    </row>
    <row r="494" spans="1:30" ht="15.75" thickBot="1">
      <c r="A494" s="374" t="s">
        <v>170</v>
      </c>
      <c r="B494" s="375"/>
      <c r="C494" s="261">
        <v>45317</v>
      </c>
      <c r="D494" s="374" t="s">
        <v>157</v>
      </c>
      <c r="E494" s="375"/>
      <c r="F494" s="240"/>
      <c r="G494" s="281">
        <v>24</v>
      </c>
      <c r="H494" s="207">
        <v>1750</v>
      </c>
      <c r="I494" s="207">
        <v>227.5</v>
      </c>
      <c r="J494" s="207">
        <v>1522.5</v>
      </c>
      <c r="K494" s="207">
        <v>37.08</v>
      </c>
      <c r="L494" s="206">
        <v>87</v>
      </c>
      <c r="M494" s="281">
        <v>163</v>
      </c>
      <c r="N494" s="374" t="s">
        <v>498</v>
      </c>
      <c r="O494" s="376"/>
      <c r="P494" s="375"/>
      <c r="Q494" s="206">
        <v>20.100000000000001</v>
      </c>
      <c r="R494" s="206">
        <v>64.900000000000006</v>
      </c>
      <c r="S494" s="281">
        <v>0</v>
      </c>
      <c r="T494" s="281">
        <v>0</v>
      </c>
      <c r="U494" s="281">
        <v>50</v>
      </c>
      <c r="V494" s="281">
        <v>218</v>
      </c>
      <c r="W494" s="281">
        <v>472</v>
      </c>
      <c r="X494" s="281">
        <v>2575</v>
      </c>
      <c r="Y494" s="281">
        <v>700</v>
      </c>
      <c r="Z494" s="205">
        <v>223.92</v>
      </c>
      <c r="AA494" s="205">
        <v>1522.5</v>
      </c>
      <c r="AB494" s="205">
        <v>37.08</v>
      </c>
      <c r="AC494" s="285">
        <v>0.98426000000000002</v>
      </c>
      <c r="AD494" s="280" t="s">
        <v>157</v>
      </c>
    </row>
    <row r="495" spans="1:30" ht="15.75" thickBot="1">
      <c r="A495" s="374" t="s">
        <v>171</v>
      </c>
      <c r="B495" s="375"/>
      <c r="C495" s="261">
        <v>45335</v>
      </c>
      <c r="D495" s="374" t="s">
        <v>157</v>
      </c>
      <c r="E495" s="375"/>
      <c r="F495" s="240"/>
      <c r="G495" s="281">
        <v>24</v>
      </c>
      <c r="H495" s="207">
        <v>650</v>
      </c>
      <c r="I495" s="207">
        <v>130</v>
      </c>
      <c r="J495" s="207">
        <v>520</v>
      </c>
      <c r="K495" s="207">
        <v>21.19</v>
      </c>
      <c r="L495" s="206">
        <v>80</v>
      </c>
      <c r="M495" s="281">
        <v>163</v>
      </c>
      <c r="N495" s="374" t="s">
        <v>1396</v>
      </c>
      <c r="O495" s="376"/>
      <c r="P495" s="375"/>
      <c r="Q495" s="206">
        <v>18.100000000000001</v>
      </c>
      <c r="R495" s="206">
        <v>150</v>
      </c>
      <c r="S495" s="281">
        <v>0</v>
      </c>
      <c r="T495" s="281">
        <v>0</v>
      </c>
      <c r="U495" s="281">
        <v>80</v>
      </c>
      <c r="V495" s="240"/>
      <c r="W495" s="281">
        <v>422</v>
      </c>
      <c r="X495" s="281">
        <v>5700</v>
      </c>
      <c r="Y495" s="281">
        <v>1200</v>
      </c>
      <c r="Z495" s="205">
        <v>127.95399999999999</v>
      </c>
      <c r="AA495" s="205">
        <v>520</v>
      </c>
      <c r="AB495" s="205">
        <v>21.19</v>
      </c>
      <c r="AC495" s="285">
        <v>0.98426000000000002</v>
      </c>
      <c r="AD495" s="280" t="s">
        <v>157</v>
      </c>
    </row>
    <row r="496" spans="1:30" ht="15.75" thickBot="1">
      <c r="A496" s="374" t="s">
        <v>172</v>
      </c>
      <c r="B496" s="375"/>
      <c r="C496" s="261">
        <v>45335</v>
      </c>
      <c r="D496" s="374" t="s">
        <v>157</v>
      </c>
      <c r="E496" s="375"/>
      <c r="F496" s="240"/>
      <c r="G496" s="281">
        <v>24</v>
      </c>
      <c r="H496" s="207">
        <v>710</v>
      </c>
      <c r="I496" s="207">
        <v>85.2</v>
      </c>
      <c r="J496" s="207">
        <v>624.79999999999995</v>
      </c>
      <c r="K496" s="207">
        <v>13.89</v>
      </c>
      <c r="L496" s="206">
        <v>88</v>
      </c>
      <c r="M496" s="281">
        <v>163</v>
      </c>
      <c r="N496" s="374" t="s">
        <v>1201</v>
      </c>
      <c r="O496" s="376"/>
      <c r="P496" s="375"/>
      <c r="Q496" s="206">
        <v>18.600000000000001</v>
      </c>
      <c r="R496" s="206">
        <v>63.5</v>
      </c>
      <c r="S496" s="281">
        <v>0</v>
      </c>
      <c r="T496" s="281">
        <v>0</v>
      </c>
      <c r="U496" s="281">
        <v>30</v>
      </c>
      <c r="V496" s="281">
        <v>626</v>
      </c>
      <c r="W496" s="281">
        <v>402</v>
      </c>
      <c r="X496" s="281">
        <v>1870</v>
      </c>
      <c r="Y496" s="281">
        <v>500</v>
      </c>
      <c r="Z496" s="205">
        <v>83.858999999999995</v>
      </c>
      <c r="AA496" s="205">
        <v>624.79999999999995</v>
      </c>
      <c r="AB496" s="205">
        <v>13.89</v>
      </c>
      <c r="AC496" s="285">
        <v>0.98426000000000002</v>
      </c>
      <c r="AD496" s="280" t="s">
        <v>157</v>
      </c>
    </row>
    <row r="497" spans="1:30" ht="15.75" thickBot="1">
      <c r="A497" s="374" t="s">
        <v>640</v>
      </c>
      <c r="B497" s="375"/>
      <c r="C497" s="261">
        <v>45306</v>
      </c>
      <c r="D497" s="374" t="s">
        <v>157</v>
      </c>
      <c r="E497" s="375"/>
      <c r="F497" s="240"/>
      <c r="G497" s="281">
        <v>24</v>
      </c>
      <c r="H497" s="207">
        <v>802</v>
      </c>
      <c r="I497" s="207">
        <v>104.26</v>
      </c>
      <c r="J497" s="207">
        <v>697.74</v>
      </c>
      <c r="K497" s="207">
        <v>13.83</v>
      </c>
      <c r="L497" s="206">
        <v>87</v>
      </c>
      <c r="M497" s="281">
        <v>133</v>
      </c>
      <c r="N497" s="374" t="s">
        <v>1263</v>
      </c>
      <c r="O497" s="376"/>
      <c r="P497" s="375"/>
      <c r="Q497" s="206">
        <v>14.5</v>
      </c>
      <c r="R497" s="206">
        <v>0</v>
      </c>
      <c r="S497" s="281">
        <v>3200</v>
      </c>
      <c r="T497" s="281">
        <v>2297</v>
      </c>
      <c r="U497" s="281">
        <v>50</v>
      </c>
      <c r="V497" s="240"/>
      <c r="W497" s="240"/>
      <c r="X497" s="281">
        <v>16200</v>
      </c>
      <c r="Y497" s="281">
        <v>450</v>
      </c>
      <c r="Z497" s="205">
        <v>102.619</v>
      </c>
      <c r="AA497" s="205">
        <v>697.74</v>
      </c>
      <c r="AB497" s="205">
        <v>13.83</v>
      </c>
      <c r="AC497" s="285">
        <v>0.98426000000000002</v>
      </c>
      <c r="AD497" s="280" t="s">
        <v>157</v>
      </c>
    </row>
    <row r="498" spans="1:30" ht="15.75" thickBot="1">
      <c r="A498" s="374" t="s">
        <v>176</v>
      </c>
      <c r="B498" s="375"/>
      <c r="C498" s="261">
        <v>45335</v>
      </c>
      <c r="D498" s="374" t="s">
        <v>157</v>
      </c>
      <c r="E498" s="375"/>
      <c r="F498" s="240"/>
      <c r="G498" s="281">
        <v>24</v>
      </c>
      <c r="H498" s="207">
        <v>1368</v>
      </c>
      <c r="I498" s="207">
        <v>478.8</v>
      </c>
      <c r="J498" s="207">
        <v>889.2</v>
      </c>
      <c r="K498" s="207">
        <v>78.040000000000006</v>
      </c>
      <c r="L498" s="206">
        <v>65</v>
      </c>
      <c r="M498" s="281">
        <v>163</v>
      </c>
      <c r="N498" s="374" t="s">
        <v>1269</v>
      </c>
      <c r="O498" s="376"/>
      <c r="P498" s="375"/>
      <c r="Q498" s="206">
        <v>18.5</v>
      </c>
      <c r="R498" s="206">
        <v>52</v>
      </c>
      <c r="S498" s="281">
        <v>0</v>
      </c>
      <c r="T498" s="281">
        <v>0</v>
      </c>
      <c r="U498" s="281">
        <v>55</v>
      </c>
      <c r="V498" s="240"/>
      <c r="W498" s="281">
        <v>356</v>
      </c>
      <c r="X498" s="281">
        <v>2090</v>
      </c>
      <c r="Y498" s="281">
        <v>1400</v>
      </c>
      <c r="Z498" s="205">
        <v>471.26499999999999</v>
      </c>
      <c r="AA498" s="205">
        <v>889.2</v>
      </c>
      <c r="AB498" s="205">
        <v>78.040000000000006</v>
      </c>
      <c r="AC498" s="285">
        <v>0.98426000000000002</v>
      </c>
      <c r="AD498" s="280" t="s">
        <v>157</v>
      </c>
    </row>
    <row r="499" spans="1:30" ht="15.75" thickBot="1">
      <c r="A499" s="374" t="s">
        <v>178</v>
      </c>
      <c r="B499" s="375"/>
      <c r="C499" s="261">
        <v>45335</v>
      </c>
      <c r="D499" s="374" t="s">
        <v>157</v>
      </c>
      <c r="E499" s="375"/>
      <c r="F499" s="240"/>
      <c r="G499" s="281">
        <v>24</v>
      </c>
      <c r="H499" s="207">
        <v>134</v>
      </c>
      <c r="I499" s="207">
        <v>112.56</v>
      </c>
      <c r="J499" s="207">
        <v>21.44</v>
      </c>
      <c r="K499" s="207">
        <v>18.350000000000001</v>
      </c>
      <c r="L499" s="206">
        <v>16</v>
      </c>
      <c r="M499" s="281">
        <v>163</v>
      </c>
      <c r="N499" s="374" t="s">
        <v>1264</v>
      </c>
      <c r="O499" s="376"/>
      <c r="P499" s="375"/>
      <c r="Q499" s="206">
        <v>16.5</v>
      </c>
      <c r="R499" s="206">
        <v>55.5</v>
      </c>
      <c r="S499" s="281">
        <v>0</v>
      </c>
      <c r="T499" s="281">
        <v>0</v>
      </c>
      <c r="U499" s="281">
        <v>140</v>
      </c>
      <c r="V499" s="281">
        <v>238</v>
      </c>
      <c r="W499" s="281">
        <v>440</v>
      </c>
      <c r="X499" s="281">
        <v>16300</v>
      </c>
      <c r="Y499" s="281">
        <v>320</v>
      </c>
      <c r="Z499" s="205">
        <v>110.789</v>
      </c>
      <c r="AA499" s="205">
        <v>21.44</v>
      </c>
      <c r="AB499" s="205">
        <v>18.350000000000001</v>
      </c>
      <c r="AC499" s="285">
        <v>0.98426000000000002</v>
      </c>
      <c r="AD499" s="280" t="s">
        <v>157</v>
      </c>
    </row>
    <row r="500" spans="1:30" ht="15.75" thickBot="1">
      <c r="A500" s="374" t="s">
        <v>179</v>
      </c>
      <c r="B500" s="375"/>
      <c r="C500" s="261">
        <v>45335</v>
      </c>
      <c r="D500" s="374" t="s">
        <v>157</v>
      </c>
      <c r="E500" s="375"/>
      <c r="F500" s="240"/>
      <c r="G500" s="281">
        <v>24</v>
      </c>
      <c r="H500" s="207">
        <v>376</v>
      </c>
      <c r="I500" s="207">
        <v>323.36</v>
      </c>
      <c r="J500" s="207">
        <v>52.64</v>
      </c>
      <c r="K500" s="207">
        <v>52.71</v>
      </c>
      <c r="L500" s="206">
        <v>14</v>
      </c>
      <c r="M500" s="281">
        <v>163</v>
      </c>
      <c r="N500" s="374" t="s">
        <v>1265</v>
      </c>
      <c r="O500" s="376"/>
      <c r="P500" s="375"/>
      <c r="Q500" s="206">
        <v>18.2</v>
      </c>
      <c r="R500" s="206">
        <v>55</v>
      </c>
      <c r="S500" s="281">
        <v>0</v>
      </c>
      <c r="T500" s="281">
        <v>0</v>
      </c>
      <c r="U500" s="281">
        <v>75</v>
      </c>
      <c r="V500" s="240"/>
      <c r="W500" s="281">
        <v>406</v>
      </c>
      <c r="X500" s="281">
        <v>22250</v>
      </c>
      <c r="Y500" s="281">
        <v>310</v>
      </c>
      <c r="Z500" s="205">
        <v>318.27100000000002</v>
      </c>
      <c r="AA500" s="205">
        <v>52.64</v>
      </c>
      <c r="AB500" s="205">
        <v>52.71</v>
      </c>
      <c r="AC500" s="285">
        <v>0.98426000000000002</v>
      </c>
      <c r="AD500" s="280" t="s">
        <v>157</v>
      </c>
    </row>
    <row r="501" spans="1:30" ht="15.75" thickBot="1">
      <c r="A501" s="374" t="s">
        <v>180</v>
      </c>
      <c r="B501" s="375"/>
      <c r="C501" s="261">
        <v>45330</v>
      </c>
      <c r="D501" s="374" t="s">
        <v>157</v>
      </c>
      <c r="E501" s="375"/>
      <c r="F501" s="240"/>
      <c r="G501" s="281">
        <v>24</v>
      </c>
      <c r="H501" s="207">
        <v>4170</v>
      </c>
      <c r="I501" s="207">
        <v>1000.8</v>
      </c>
      <c r="J501" s="207">
        <v>3169.2</v>
      </c>
      <c r="K501" s="207">
        <v>12.39</v>
      </c>
      <c r="L501" s="206">
        <v>76</v>
      </c>
      <c r="M501" s="281">
        <v>12</v>
      </c>
      <c r="N501" s="374" t="s">
        <v>506</v>
      </c>
      <c r="O501" s="376"/>
      <c r="P501" s="375"/>
      <c r="Q501" s="206">
        <v>17.600000000000001</v>
      </c>
      <c r="R501" s="206">
        <v>58.5</v>
      </c>
      <c r="S501" s="281">
        <v>0</v>
      </c>
      <c r="T501" s="281">
        <v>0</v>
      </c>
      <c r="U501" s="281">
        <v>80</v>
      </c>
      <c r="V501" s="281">
        <v>464</v>
      </c>
      <c r="W501" s="281">
        <v>450</v>
      </c>
      <c r="X501" s="281">
        <v>1160</v>
      </c>
      <c r="Y501" s="281">
        <v>3800</v>
      </c>
      <c r="Z501" s="205">
        <v>985.05100000000004</v>
      </c>
      <c r="AA501" s="205">
        <v>3169.2</v>
      </c>
      <c r="AB501" s="205">
        <v>12.39</v>
      </c>
      <c r="AC501" s="285">
        <v>0.98426000000000002</v>
      </c>
      <c r="AD501" s="280" t="s">
        <v>157</v>
      </c>
    </row>
    <row r="502" spans="1:30" ht="15.75" thickBot="1">
      <c r="A502" s="374" t="s">
        <v>305</v>
      </c>
      <c r="B502" s="375"/>
      <c r="C502" s="261">
        <v>45321</v>
      </c>
      <c r="D502" s="374" t="s">
        <v>157</v>
      </c>
      <c r="E502" s="375"/>
      <c r="F502" s="240"/>
      <c r="G502" s="281">
        <v>24</v>
      </c>
      <c r="H502" s="207">
        <v>1819</v>
      </c>
      <c r="I502" s="207">
        <v>1236.92</v>
      </c>
      <c r="J502" s="207">
        <v>582.08000000000004</v>
      </c>
      <c r="K502" s="207">
        <v>201.62</v>
      </c>
      <c r="L502" s="206">
        <v>32</v>
      </c>
      <c r="M502" s="281">
        <v>163</v>
      </c>
      <c r="N502" s="374" t="s">
        <v>1457</v>
      </c>
      <c r="O502" s="376"/>
      <c r="P502" s="375"/>
      <c r="Q502" s="206">
        <v>19.3</v>
      </c>
      <c r="R502" s="206">
        <v>61.8</v>
      </c>
      <c r="S502" s="281">
        <v>0</v>
      </c>
      <c r="T502" s="281">
        <v>0</v>
      </c>
      <c r="U502" s="281">
        <v>470</v>
      </c>
      <c r="V502" s="240"/>
      <c r="W502" s="281">
        <v>418</v>
      </c>
      <c r="X502" s="281">
        <v>3400</v>
      </c>
      <c r="Y502" s="281">
        <v>2500</v>
      </c>
      <c r="Z502" s="205">
        <v>1217.4549999999999</v>
      </c>
      <c r="AA502" s="205">
        <v>582.08000000000004</v>
      </c>
      <c r="AB502" s="205">
        <v>201.62</v>
      </c>
      <c r="AC502" s="285">
        <v>0.98426000000000002</v>
      </c>
      <c r="AD502" s="280" t="s">
        <v>157</v>
      </c>
    </row>
    <row r="503" spans="1:30" ht="15.75" thickBot="1">
      <c r="A503" s="374" t="s">
        <v>181</v>
      </c>
      <c r="B503" s="375"/>
      <c r="C503" s="261">
        <v>45317</v>
      </c>
      <c r="D503" s="374" t="s">
        <v>157</v>
      </c>
      <c r="E503" s="375"/>
      <c r="F503" s="240"/>
      <c r="G503" s="281">
        <v>24</v>
      </c>
      <c r="H503" s="207">
        <v>1730</v>
      </c>
      <c r="I503" s="207">
        <v>207.6</v>
      </c>
      <c r="J503" s="207">
        <v>1522.4</v>
      </c>
      <c r="K503" s="207">
        <v>33.840000000000003</v>
      </c>
      <c r="L503" s="206">
        <v>88</v>
      </c>
      <c r="M503" s="281">
        <v>163</v>
      </c>
      <c r="N503" s="374" t="s">
        <v>1397</v>
      </c>
      <c r="O503" s="376"/>
      <c r="P503" s="375"/>
      <c r="Q503" s="206">
        <v>17.8</v>
      </c>
      <c r="R503" s="206">
        <v>57</v>
      </c>
      <c r="S503" s="281">
        <v>0</v>
      </c>
      <c r="T503" s="281">
        <v>0</v>
      </c>
      <c r="U503" s="281">
        <v>70</v>
      </c>
      <c r="V503" s="240"/>
      <c r="W503" s="281">
        <v>424</v>
      </c>
      <c r="X503" s="281">
        <v>1470</v>
      </c>
      <c r="Y503" s="281">
        <v>2400</v>
      </c>
      <c r="Z503" s="205">
        <v>204.333</v>
      </c>
      <c r="AA503" s="205">
        <v>1522.4</v>
      </c>
      <c r="AB503" s="205">
        <v>33.840000000000003</v>
      </c>
      <c r="AC503" s="285">
        <v>0.98426000000000002</v>
      </c>
      <c r="AD503" s="280" t="s">
        <v>157</v>
      </c>
    </row>
    <row r="504" spans="1:30" ht="15.75" thickBot="1">
      <c r="A504" s="374" t="s">
        <v>182</v>
      </c>
      <c r="B504" s="375"/>
      <c r="C504" s="261">
        <v>45335</v>
      </c>
      <c r="D504" s="374" t="s">
        <v>157</v>
      </c>
      <c r="E504" s="375"/>
      <c r="F504" s="240"/>
      <c r="G504" s="281">
        <v>24</v>
      </c>
      <c r="H504" s="207">
        <v>732</v>
      </c>
      <c r="I504" s="207">
        <v>322.08</v>
      </c>
      <c r="J504" s="207">
        <v>409.92</v>
      </c>
      <c r="K504" s="207">
        <v>52.5</v>
      </c>
      <c r="L504" s="206">
        <v>56</v>
      </c>
      <c r="M504" s="281">
        <v>163</v>
      </c>
      <c r="N504" s="374" t="s">
        <v>1398</v>
      </c>
      <c r="O504" s="376"/>
      <c r="P504" s="375"/>
      <c r="Q504" s="206">
        <v>18.7</v>
      </c>
      <c r="R504" s="206">
        <v>54.3</v>
      </c>
      <c r="S504" s="281">
        <v>0</v>
      </c>
      <c r="T504" s="281">
        <v>0</v>
      </c>
      <c r="U504" s="281">
        <v>60</v>
      </c>
      <c r="V504" s="240"/>
      <c r="W504" s="281">
        <v>417</v>
      </c>
      <c r="X504" s="281">
        <v>5375</v>
      </c>
      <c r="Y504" s="281">
        <v>1400</v>
      </c>
      <c r="Z504" s="205">
        <v>317.01100000000002</v>
      </c>
      <c r="AA504" s="205">
        <v>409.92</v>
      </c>
      <c r="AB504" s="205">
        <v>52.5</v>
      </c>
      <c r="AC504" s="285">
        <v>0.98426000000000002</v>
      </c>
      <c r="AD504" s="280" t="s">
        <v>157</v>
      </c>
    </row>
    <row r="505" spans="1:30" ht="15.75" thickBot="1">
      <c r="A505" s="374" t="s">
        <v>183</v>
      </c>
      <c r="B505" s="375"/>
      <c r="C505" s="261">
        <v>45322</v>
      </c>
      <c r="D505" s="374" t="s">
        <v>157</v>
      </c>
      <c r="E505" s="375"/>
      <c r="F505" s="240"/>
      <c r="G505" s="281">
        <v>24</v>
      </c>
      <c r="H505" s="207">
        <v>1767</v>
      </c>
      <c r="I505" s="207">
        <v>1484.28</v>
      </c>
      <c r="J505" s="207">
        <v>282.72000000000003</v>
      </c>
      <c r="K505" s="207">
        <v>241.94</v>
      </c>
      <c r="L505" s="206">
        <v>16</v>
      </c>
      <c r="M505" s="281">
        <v>163</v>
      </c>
      <c r="N505" s="374" t="s">
        <v>1270</v>
      </c>
      <c r="O505" s="376"/>
      <c r="P505" s="375"/>
      <c r="Q505" s="206">
        <v>17.7</v>
      </c>
      <c r="R505" s="206">
        <v>56.3</v>
      </c>
      <c r="S505" s="281">
        <v>0</v>
      </c>
      <c r="T505" s="281">
        <v>0</v>
      </c>
      <c r="U505" s="281">
        <v>120</v>
      </c>
      <c r="V505" s="281">
        <v>175</v>
      </c>
      <c r="W505" s="281">
        <v>442</v>
      </c>
      <c r="X505" s="281">
        <v>14300</v>
      </c>
      <c r="Y505" s="281">
        <v>2100</v>
      </c>
      <c r="Z505" s="205">
        <v>1460.922</v>
      </c>
      <c r="AA505" s="205">
        <v>282.72000000000003</v>
      </c>
      <c r="AB505" s="205">
        <v>241.94</v>
      </c>
      <c r="AC505" s="285">
        <v>0.98426000000000002</v>
      </c>
      <c r="AD505" s="280" t="s">
        <v>157</v>
      </c>
    </row>
    <row r="506" spans="1:30" ht="15.75" thickBot="1">
      <c r="A506" s="374" t="s">
        <v>184</v>
      </c>
      <c r="B506" s="375"/>
      <c r="C506" s="261">
        <v>45333</v>
      </c>
      <c r="D506" s="374" t="s">
        <v>157</v>
      </c>
      <c r="E506" s="375"/>
      <c r="F506" s="240"/>
      <c r="G506" s="281">
        <v>24</v>
      </c>
      <c r="H506" s="207">
        <v>2424</v>
      </c>
      <c r="I506" s="207">
        <v>2181.6</v>
      </c>
      <c r="J506" s="207">
        <v>242.4</v>
      </c>
      <c r="K506" s="207">
        <v>355.6</v>
      </c>
      <c r="L506" s="206">
        <v>10</v>
      </c>
      <c r="M506" s="281">
        <v>163</v>
      </c>
      <c r="N506" s="374" t="s">
        <v>1326</v>
      </c>
      <c r="O506" s="376"/>
      <c r="P506" s="375"/>
      <c r="Q506" s="206">
        <v>18.899999999999999</v>
      </c>
      <c r="R506" s="206">
        <v>59</v>
      </c>
      <c r="S506" s="281">
        <v>0</v>
      </c>
      <c r="T506" s="281">
        <v>0</v>
      </c>
      <c r="U506" s="281">
        <v>100</v>
      </c>
      <c r="V506" s="281">
        <v>305</v>
      </c>
      <c r="W506" s="281">
        <v>420</v>
      </c>
      <c r="X506" s="281">
        <v>14600</v>
      </c>
      <c r="Y506" s="281">
        <v>2250</v>
      </c>
      <c r="Z506" s="205">
        <v>2147.2689999999998</v>
      </c>
      <c r="AA506" s="205">
        <v>242.4</v>
      </c>
      <c r="AB506" s="205">
        <v>355.6</v>
      </c>
      <c r="AC506" s="285">
        <v>0.98426000000000002</v>
      </c>
      <c r="AD506" s="280" t="s">
        <v>157</v>
      </c>
    </row>
    <row r="507" spans="1:30" ht="15.75" thickBot="1">
      <c r="A507" s="374" t="s">
        <v>681</v>
      </c>
      <c r="B507" s="375"/>
      <c r="C507" s="261">
        <v>45332</v>
      </c>
      <c r="D507" s="374" t="s">
        <v>157</v>
      </c>
      <c r="E507" s="375"/>
      <c r="F507" s="240"/>
      <c r="G507" s="281">
        <v>24</v>
      </c>
      <c r="H507" s="207">
        <v>1110</v>
      </c>
      <c r="I507" s="207">
        <v>666</v>
      </c>
      <c r="J507" s="207">
        <v>444</v>
      </c>
      <c r="K507" s="207">
        <v>108.56</v>
      </c>
      <c r="L507" s="206">
        <v>40</v>
      </c>
      <c r="M507" s="281">
        <v>163</v>
      </c>
      <c r="N507" s="374" t="s">
        <v>1266</v>
      </c>
      <c r="O507" s="376"/>
      <c r="P507" s="375"/>
      <c r="Q507" s="206">
        <v>19.3</v>
      </c>
      <c r="R507" s="206">
        <v>57</v>
      </c>
      <c r="S507" s="281">
        <v>0</v>
      </c>
      <c r="T507" s="281">
        <v>0</v>
      </c>
      <c r="U507" s="281">
        <v>90</v>
      </c>
      <c r="V507" s="281">
        <v>272</v>
      </c>
      <c r="W507" s="281">
        <v>442</v>
      </c>
      <c r="X507" s="281">
        <v>6900</v>
      </c>
      <c r="Y507" s="281">
        <v>1100</v>
      </c>
      <c r="Z507" s="205">
        <v>655.51900000000001</v>
      </c>
      <c r="AA507" s="205">
        <v>444</v>
      </c>
      <c r="AB507" s="205">
        <v>108.56</v>
      </c>
      <c r="AC507" s="285">
        <v>0.98426000000000002</v>
      </c>
      <c r="AD507" s="280" t="s">
        <v>157</v>
      </c>
    </row>
    <row r="508" spans="1:30" ht="15.75" thickBot="1">
      <c r="A508" s="374" t="s">
        <v>641</v>
      </c>
      <c r="B508" s="375"/>
      <c r="C508" s="261">
        <v>45332</v>
      </c>
      <c r="D508" s="374" t="s">
        <v>157</v>
      </c>
      <c r="E508" s="375"/>
      <c r="F508" s="240"/>
      <c r="G508" s="281">
        <v>24</v>
      </c>
      <c r="H508" s="207">
        <v>1040</v>
      </c>
      <c r="I508" s="207">
        <v>395.2</v>
      </c>
      <c r="J508" s="207">
        <v>644.79999999999995</v>
      </c>
      <c r="K508" s="207">
        <v>64.42</v>
      </c>
      <c r="L508" s="206">
        <v>62</v>
      </c>
      <c r="M508" s="281">
        <v>163</v>
      </c>
      <c r="N508" s="374" t="s">
        <v>642</v>
      </c>
      <c r="O508" s="376"/>
      <c r="P508" s="375"/>
      <c r="Q508" s="206">
        <v>18</v>
      </c>
      <c r="R508" s="206">
        <v>54.8</v>
      </c>
      <c r="S508" s="281">
        <v>0</v>
      </c>
      <c r="T508" s="281">
        <v>0</v>
      </c>
      <c r="U508" s="281">
        <v>70</v>
      </c>
      <c r="V508" s="240"/>
      <c r="W508" s="281">
        <v>328</v>
      </c>
      <c r="X508" s="281">
        <v>3325</v>
      </c>
      <c r="Y508" s="281">
        <v>620</v>
      </c>
      <c r="Z508" s="205">
        <v>388.98099999999999</v>
      </c>
      <c r="AA508" s="205">
        <v>644.79999999999995</v>
      </c>
      <c r="AB508" s="205">
        <v>64.42</v>
      </c>
      <c r="AC508" s="285">
        <v>0.98426000000000002</v>
      </c>
      <c r="AD508" s="280" t="s">
        <v>157</v>
      </c>
    </row>
    <row r="509" spans="1:30" ht="15.75" thickBot="1">
      <c r="A509" s="374" t="s">
        <v>883</v>
      </c>
      <c r="B509" s="375"/>
      <c r="C509" s="261">
        <v>45322</v>
      </c>
      <c r="D509" s="374" t="s">
        <v>157</v>
      </c>
      <c r="E509" s="375"/>
      <c r="F509" s="240"/>
      <c r="G509" s="281">
        <v>24</v>
      </c>
      <c r="H509" s="207">
        <v>496</v>
      </c>
      <c r="I509" s="207">
        <v>297.60000000000002</v>
      </c>
      <c r="J509" s="207">
        <v>198.4</v>
      </c>
      <c r="K509" s="207">
        <v>48.51</v>
      </c>
      <c r="L509" s="206">
        <v>40</v>
      </c>
      <c r="M509" s="281">
        <v>163</v>
      </c>
      <c r="N509" s="374" t="s">
        <v>815</v>
      </c>
      <c r="O509" s="376"/>
      <c r="P509" s="375"/>
      <c r="Q509" s="206">
        <v>17.7</v>
      </c>
      <c r="R509" s="206">
        <v>51</v>
      </c>
      <c r="S509" s="281">
        <v>0</v>
      </c>
      <c r="T509" s="281">
        <v>0</v>
      </c>
      <c r="U509" s="281">
        <v>130</v>
      </c>
      <c r="V509" s="281">
        <v>348</v>
      </c>
      <c r="W509" s="281">
        <v>442</v>
      </c>
      <c r="X509" s="281">
        <v>10500</v>
      </c>
      <c r="Y509" s="281">
        <v>600</v>
      </c>
      <c r="Z509" s="205">
        <v>292.91699999999997</v>
      </c>
      <c r="AA509" s="205">
        <v>198.4</v>
      </c>
      <c r="AB509" s="205">
        <v>48.51</v>
      </c>
      <c r="AC509" s="285">
        <v>0.98426000000000002</v>
      </c>
      <c r="AD509" s="280" t="s">
        <v>157</v>
      </c>
    </row>
    <row r="510" spans="1:30" ht="15.75" thickBot="1">
      <c r="A510" s="374" t="s">
        <v>991</v>
      </c>
      <c r="B510" s="375"/>
      <c r="C510" s="261">
        <v>45322</v>
      </c>
      <c r="D510" s="374" t="s">
        <v>157</v>
      </c>
      <c r="E510" s="375"/>
      <c r="F510" s="240"/>
      <c r="G510" s="281">
        <v>24</v>
      </c>
      <c r="H510" s="207">
        <v>1693</v>
      </c>
      <c r="I510" s="207">
        <v>1489.84</v>
      </c>
      <c r="J510" s="207">
        <v>203.16</v>
      </c>
      <c r="K510" s="207">
        <v>242.84</v>
      </c>
      <c r="L510" s="206">
        <v>12</v>
      </c>
      <c r="M510" s="281">
        <v>163</v>
      </c>
      <c r="N510" s="374" t="s">
        <v>493</v>
      </c>
      <c r="O510" s="376"/>
      <c r="P510" s="375"/>
      <c r="Q510" s="206">
        <v>17.3</v>
      </c>
      <c r="R510" s="206">
        <v>51.4</v>
      </c>
      <c r="S510" s="281">
        <v>0</v>
      </c>
      <c r="T510" s="281">
        <v>0</v>
      </c>
      <c r="U510" s="281">
        <v>45</v>
      </c>
      <c r="V510" s="281">
        <v>368</v>
      </c>
      <c r="W510" s="281">
        <v>368</v>
      </c>
      <c r="X510" s="281">
        <v>8900</v>
      </c>
      <c r="Y510" s="281">
        <v>1800</v>
      </c>
      <c r="Z510" s="205">
        <v>1466.395</v>
      </c>
      <c r="AA510" s="205">
        <v>203.16</v>
      </c>
      <c r="AB510" s="205">
        <v>242.84</v>
      </c>
      <c r="AC510" s="285">
        <v>0.98426000000000002</v>
      </c>
      <c r="AD510" s="280" t="s">
        <v>157</v>
      </c>
    </row>
    <row r="511" spans="1:30" ht="15.75" thickBot="1">
      <c r="A511" s="374" t="s">
        <v>1175</v>
      </c>
      <c r="B511" s="375"/>
      <c r="C511" s="261">
        <v>45333</v>
      </c>
      <c r="D511" s="374" t="s">
        <v>157</v>
      </c>
      <c r="E511" s="375"/>
      <c r="F511" s="240"/>
      <c r="G511" s="281">
        <v>24</v>
      </c>
      <c r="H511" s="207">
        <v>466</v>
      </c>
      <c r="I511" s="207">
        <v>461.34</v>
      </c>
      <c r="J511" s="207">
        <v>4.66</v>
      </c>
      <c r="K511" s="207">
        <v>75.2</v>
      </c>
      <c r="L511" s="206">
        <v>1</v>
      </c>
      <c r="M511" s="281">
        <v>163</v>
      </c>
      <c r="N511" s="374" t="s">
        <v>1189</v>
      </c>
      <c r="O511" s="376"/>
      <c r="P511" s="375"/>
      <c r="Q511" s="206">
        <v>18.3</v>
      </c>
      <c r="R511" s="206">
        <v>48.7</v>
      </c>
      <c r="S511" s="281">
        <v>0</v>
      </c>
      <c r="T511" s="281">
        <v>0</v>
      </c>
      <c r="U511" s="281">
        <v>50</v>
      </c>
      <c r="V511" s="281">
        <v>250</v>
      </c>
      <c r="W511" s="281">
        <v>388</v>
      </c>
      <c r="X511" s="281">
        <v>10500</v>
      </c>
      <c r="Y511" s="281">
        <v>600</v>
      </c>
      <c r="Z511" s="205">
        <v>454.08</v>
      </c>
      <c r="AA511" s="205">
        <v>4.66</v>
      </c>
      <c r="AB511" s="205">
        <v>75.2</v>
      </c>
      <c r="AC511" s="285">
        <v>0.98426000000000002</v>
      </c>
      <c r="AD511" s="280" t="s">
        <v>157</v>
      </c>
    </row>
    <row r="512" spans="1:30" ht="15.75" thickBot="1">
      <c r="A512" s="378" t="s">
        <v>349</v>
      </c>
      <c r="B512" s="375"/>
      <c r="C512" s="240"/>
      <c r="D512" s="378" t="s">
        <v>157</v>
      </c>
      <c r="E512" s="375"/>
      <c r="F512" s="240"/>
      <c r="G512" s="240"/>
      <c r="H512" s="262">
        <v>32247</v>
      </c>
      <c r="I512" s="262">
        <v>15627.18</v>
      </c>
      <c r="J512" s="262">
        <v>16619.82</v>
      </c>
      <c r="K512" s="262">
        <v>2366.1799999999998</v>
      </c>
      <c r="L512" s="240"/>
      <c r="M512" s="263">
        <v>151</v>
      </c>
      <c r="N512" s="246"/>
      <c r="O512" s="274"/>
      <c r="P512" s="273"/>
      <c r="Q512" s="240"/>
      <c r="R512" s="240"/>
      <c r="S512" s="240"/>
      <c r="T512" s="240"/>
      <c r="U512" s="240"/>
      <c r="V512" s="240"/>
      <c r="W512" s="240"/>
      <c r="X512" s="240"/>
      <c r="Y512" s="281">
        <v>35670</v>
      </c>
      <c r="Z512" s="264">
        <v>15450.85</v>
      </c>
      <c r="AA512" s="264">
        <v>16619.82</v>
      </c>
      <c r="AB512" s="264">
        <v>2366.1799999999998</v>
      </c>
      <c r="AC512" s="240"/>
      <c r="AD512" s="240"/>
    </row>
    <row r="513" spans="1:30" ht="15.75" thickBot="1">
      <c r="A513" s="260" t="s">
        <v>507</v>
      </c>
      <c r="D513" s="377" t="s">
        <v>474</v>
      </c>
      <c r="E513" s="373"/>
      <c r="F513" s="439" t="s">
        <v>474</v>
      </c>
      <c r="G513" s="373"/>
      <c r="H513" s="377" t="s">
        <v>475</v>
      </c>
      <c r="I513" s="373"/>
      <c r="J513" s="373"/>
    </row>
    <row r="514" spans="1:30" ht="15.75" thickBot="1">
      <c r="A514" s="370" t="s">
        <v>250</v>
      </c>
      <c r="B514" s="405"/>
      <c r="C514" s="370" t="s">
        <v>476</v>
      </c>
      <c r="D514" s="370" t="s">
        <v>1</v>
      </c>
      <c r="E514" s="405"/>
      <c r="F514" s="370" t="s">
        <v>477</v>
      </c>
      <c r="G514" s="370" t="s">
        <v>478</v>
      </c>
      <c r="H514" s="370" t="s">
        <v>251</v>
      </c>
      <c r="I514" s="370" t="s">
        <v>252</v>
      </c>
      <c r="J514" s="370" t="s">
        <v>479</v>
      </c>
      <c r="K514" s="370" t="s">
        <v>480</v>
      </c>
      <c r="L514" s="370" t="s">
        <v>253</v>
      </c>
      <c r="M514" s="370" t="s">
        <v>481</v>
      </c>
      <c r="N514" s="203" t="s">
        <v>482</v>
      </c>
      <c r="O514" s="288"/>
      <c r="P514" s="276"/>
      <c r="Q514" s="370" t="s">
        <v>345</v>
      </c>
      <c r="R514" s="370" t="s">
        <v>255</v>
      </c>
      <c r="S514" s="370" t="s">
        <v>483</v>
      </c>
      <c r="T514" s="370" t="s">
        <v>484</v>
      </c>
      <c r="U514" s="234" t="s">
        <v>485</v>
      </c>
      <c r="V514" s="370" t="s">
        <v>486</v>
      </c>
      <c r="W514" s="370" t="s">
        <v>487</v>
      </c>
      <c r="X514" s="370" t="s">
        <v>488</v>
      </c>
      <c r="Y514" s="370" t="s">
        <v>489</v>
      </c>
      <c r="Z514" s="401" t="s">
        <v>252</v>
      </c>
      <c r="AA514" s="401" t="s">
        <v>479</v>
      </c>
      <c r="AB514" s="401" t="s">
        <v>480</v>
      </c>
      <c r="AC514" s="401" t="s">
        <v>490</v>
      </c>
      <c r="AD514" s="401" t="s">
        <v>491</v>
      </c>
    </row>
    <row r="515" spans="1:30" ht="15.75" thickBot="1">
      <c r="A515" s="427"/>
      <c r="B515" s="428"/>
      <c r="C515" s="415"/>
      <c r="D515" s="427"/>
      <c r="E515" s="428"/>
      <c r="F515" s="415"/>
      <c r="G515" s="415"/>
      <c r="H515" s="415"/>
      <c r="I515" s="415"/>
      <c r="J515" s="415"/>
      <c r="K515" s="415"/>
      <c r="L515" s="415"/>
      <c r="M515" s="415"/>
      <c r="N515" s="230" t="s">
        <v>254</v>
      </c>
      <c r="O515" s="287"/>
      <c r="P515" s="278"/>
      <c r="Q515" s="415"/>
      <c r="R515" s="415"/>
      <c r="S515" s="415"/>
      <c r="T515" s="415"/>
      <c r="U515" s="235" t="s">
        <v>492</v>
      </c>
      <c r="V515" s="415"/>
      <c r="W515" s="415"/>
      <c r="X515" s="415"/>
      <c r="Y515" s="415"/>
      <c r="Z515" s="400"/>
      <c r="AA515" s="400"/>
      <c r="AB515" s="400"/>
      <c r="AC515" s="400"/>
      <c r="AD515" s="400"/>
    </row>
    <row r="516" spans="1:30" ht="15.75" thickBot="1">
      <c r="A516" s="374" t="s">
        <v>205</v>
      </c>
      <c r="B516" s="375"/>
      <c r="C516" s="261">
        <v>45331</v>
      </c>
      <c r="D516" s="374" t="s">
        <v>306</v>
      </c>
      <c r="E516" s="375"/>
      <c r="F516" s="281">
        <v>0</v>
      </c>
      <c r="G516" s="281">
        <v>24</v>
      </c>
      <c r="H516" s="207">
        <v>50</v>
      </c>
      <c r="I516" s="207">
        <v>49.5</v>
      </c>
      <c r="J516" s="207">
        <v>0.5</v>
      </c>
      <c r="K516" s="207">
        <v>15.48</v>
      </c>
      <c r="L516" s="206">
        <v>1</v>
      </c>
      <c r="M516" s="281">
        <v>313</v>
      </c>
      <c r="N516" s="374" t="s">
        <v>1327</v>
      </c>
      <c r="O516" s="376"/>
      <c r="P516" s="375"/>
      <c r="Q516" s="206">
        <v>18.399999999999999</v>
      </c>
      <c r="R516" s="206">
        <v>0</v>
      </c>
      <c r="S516" s="281">
        <v>0</v>
      </c>
      <c r="T516" s="281">
        <v>0</v>
      </c>
      <c r="U516" s="281">
        <v>50</v>
      </c>
      <c r="V516" s="240"/>
      <c r="W516" s="240"/>
      <c r="X516" s="281">
        <v>1100</v>
      </c>
      <c r="Y516" s="281">
        <v>260</v>
      </c>
      <c r="Z516" s="205">
        <v>49.5</v>
      </c>
      <c r="AA516" s="205">
        <v>0.5</v>
      </c>
      <c r="AB516" s="205">
        <v>15.48</v>
      </c>
      <c r="AC516" s="281">
        <v>1</v>
      </c>
      <c r="AD516" s="280" t="s">
        <v>228</v>
      </c>
    </row>
    <row r="517" spans="1:30" ht="15.75" thickBot="1">
      <c r="A517" s="374" t="s">
        <v>738</v>
      </c>
      <c r="B517" s="375"/>
      <c r="C517" s="261">
        <v>45315</v>
      </c>
      <c r="D517" s="374" t="s">
        <v>306</v>
      </c>
      <c r="E517" s="375"/>
      <c r="F517" s="281">
        <v>0</v>
      </c>
      <c r="G517" s="281">
        <v>24</v>
      </c>
      <c r="H517" s="207">
        <v>71</v>
      </c>
      <c r="I517" s="207">
        <v>69.58</v>
      </c>
      <c r="J517" s="207">
        <v>1.42</v>
      </c>
      <c r="K517" s="207">
        <v>10.220000000000001</v>
      </c>
      <c r="L517" s="206">
        <v>2</v>
      </c>
      <c r="M517" s="281">
        <v>147</v>
      </c>
      <c r="N517" s="374" t="s">
        <v>1202</v>
      </c>
      <c r="O517" s="376"/>
      <c r="P517" s="375"/>
      <c r="Q517" s="206">
        <v>18.7</v>
      </c>
      <c r="R517" s="206">
        <v>0</v>
      </c>
      <c r="S517" s="281">
        <v>0</v>
      </c>
      <c r="T517" s="281">
        <v>0</v>
      </c>
      <c r="U517" s="281">
        <v>50</v>
      </c>
      <c r="V517" s="240"/>
      <c r="W517" s="240"/>
      <c r="X517" s="281">
        <v>4870</v>
      </c>
      <c r="Y517" s="281">
        <v>100</v>
      </c>
      <c r="Z517" s="205">
        <v>69.58</v>
      </c>
      <c r="AA517" s="205">
        <v>1.42</v>
      </c>
      <c r="AB517" s="205">
        <v>10.220000000000001</v>
      </c>
      <c r="AC517" s="281">
        <v>1</v>
      </c>
      <c r="AD517" s="280" t="s">
        <v>228</v>
      </c>
    </row>
    <row r="518" spans="1:30" ht="15.75" thickBot="1">
      <c r="A518" s="374" t="s">
        <v>873</v>
      </c>
      <c r="B518" s="375"/>
      <c r="C518" s="261">
        <v>45335</v>
      </c>
      <c r="D518" s="374" t="s">
        <v>306</v>
      </c>
      <c r="E518" s="375"/>
      <c r="F518" s="240"/>
      <c r="G518" s="281">
        <v>24</v>
      </c>
      <c r="H518" s="207">
        <v>405.45</v>
      </c>
      <c r="I518" s="207">
        <v>397.34100000000001</v>
      </c>
      <c r="J518" s="207">
        <v>8.109</v>
      </c>
      <c r="K518" s="207">
        <v>76.2</v>
      </c>
      <c r="L518" s="206">
        <v>2</v>
      </c>
      <c r="M518" s="281">
        <v>192</v>
      </c>
      <c r="N518" s="374" t="s">
        <v>1203</v>
      </c>
      <c r="O518" s="376"/>
      <c r="P518" s="375"/>
      <c r="Q518" s="206">
        <v>24.8</v>
      </c>
      <c r="R518" s="206">
        <v>51.6</v>
      </c>
      <c r="S518" s="281">
        <v>0</v>
      </c>
      <c r="T518" s="281">
        <v>0</v>
      </c>
      <c r="U518" s="281">
        <v>60</v>
      </c>
      <c r="V518" s="281">
        <v>257</v>
      </c>
      <c r="W518" s="281">
        <v>400</v>
      </c>
      <c r="X518" s="281">
        <v>2100</v>
      </c>
      <c r="Y518" s="281">
        <v>595</v>
      </c>
      <c r="Z518" s="205">
        <v>397.34100000000001</v>
      </c>
      <c r="AA518" s="205">
        <v>8.109</v>
      </c>
      <c r="AB518" s="205">
        <v>76.2</v>
      </c>
      <c r="AC518" s="281">
        <v>1</v>
      </c>
      <c r="AD518" s="280" t="s">
        <v>228</v>
      </c>
    </row>
    <row r="519" spans="1:30" ht="15.75" thickBot="1">
      <c r="A519" s="374" t="s">
        <v>206</v>
      </c>
      <c r="B519" s="375"/>
      <c r="C519" s="261">
        <v>45335</v>
      </c>
      <c r="D519" s="374" t="s">
        <v>306</v>
      </c>
      <c r="E519" s="375"/>
      <c r="F519" s="240"/>
      <c r="G519" s="281">
        <v>24</v>
      </c>
      <c r="H519" s="207">
        <v>71.55</v>
      </c>
      <c r="I519" s="207">
        <v>70.119</v>
      </c>
      <c r="J519" s="207">
        <v>1.431</v>
      </c>
      <c r="K519" s="207">
        <v>76.2</v>
      </c>
      <c r="L519" s="206">
        <v>2</v>
      </c>
      <c r="M519" s="281">
        <v>1087</v>
      </c>
      <c r="N519" s="374" t="s">
        <v>1203</v>
      </c>
      <c r="O519" s="376"/>
      <c r="P519" s="375"/>
      <c r="Q519" s="206">
        <v>24.8</v>
      </c>
      <c r="R519" s="206">
        <v>51.6</v>
      </c>
      <c r="S519" s="281">
        <v>0</v>
      </c>
      <c r="T519" s="281">
        <v>0</v>
      </c>
      <c r="U519" s="281">
        <v>60</v>
      </c>
      <c r="V519" s="281">
        <v>257</v>
      </c>
      <c r="W519" s="281">
        <v>400</v>
      </c>
      <c r="X519" s="281">
        <v>2100</v>
      </c>
      <c r="Y519" s="281">
        <v>105</v>
      </c>
      <c r="Z519" s="205">
        <v>70.119</v>
      </c>
      <c r="AA519" s="205">
        <v>1.431</v>
      </c>
      <c r="AB519" s="205">
        <v>76.2</v>
      </c>
      <c r="AC519" s="281">
        <v>1</v>
      </c>
      <c r="AD519" s="280" t="s">
        <v>228</v>
      </c>
    </row>
    <row r="520" spans="1:30" ht="15.75" thickBot="1">
      <c r="A520" s="374" t="s">
        <v>207</v>
      </c>
      <c r="B520" s="375"/>
      <c r="C520" s="261">
        <v>45315</v>
      </c>
      <c r="D520" s="374" t="s">
        <v>306</v>
      </c>
      <c r="E520" s="375"/>
      <c r="F520" s="240"/>
      <c r="G520" s="281">
        <v>24</v>
      </c>
      <c r="H520" s="207">
        <v>105.3</v>
      </c>
      <c r="I520" s="207">
        <v>73.709999999999994</v>
      </c>
      <c r="J520" s="207">
        <v>31.59</v>
      </c>
      <c r="K520" s="207">
        <v>9.07</v>
      </c>
      <c r="L520" s="206">
        <v>30</v>
      </c>
      <c r="M520" s="281">
        <v>123</v>
      </c>
      <c r="N520" s="374" t="s">
        <v>1204</v>
      </c>
      <c r="O520" s="376"/>
      <c r="P520" s="375"/>
      <c r="Q520" s="206">
        <v>25.5</v>
      </c>
      <c r="R520" s="206">
        <v>54</v>
      </c>
      <c r="S520" s="281">
        <v>0</v>
      </c>
      <c r="T520" s="281">
        <v>0</v>
      </c>
      <c r="U520" s="281">
        <v>70</v>
      </c>
      <c r="V520" s="240"/>
      <c r="W520" s="281">
        <v>346</v>
      </c>
      <c r="X520" s="281">
        <v>31800</v>
      </c>
      <c r="Y520" s="281">
        <v>139</v>
      </c>
      <c r="Z520" s="205">
        <v>73.709999999999994</v>
      </c>
      <c r="AA520" s="205">
        <v>31.59</v>
      </c>
      <c r="AB520" s="205">
        <v>9.07</v>
      </c>
      <c r="AC520" s="281">
        <v>1</v>
      </c>
      <c r="AD520" s="280" t="s">
        <v>228</v>
      </c>
    </row>
    <row r="521" spans="1:30" ht="15.75" thickBot="1">
      <c r="A521" s="374" t="s">
        <v>893</v>
      </c>
      <c r="B521" s="375"/>
      <c r="C521" s="261">
        <v>45315</v>
      </c>
      <c r="D521" s="374" t="s">
        <v>306</v>
      </c>
      <c r="E521" s="375"/>
      <c r="F521" s="240"/>
      <c r="G521" s="281">
        <v>24</v>
      </c>
      <c r="H521" s="207">
        <v>164.7</v>
      </c>
      <c r="I521" s="207">
        <v>115.29</v>
      </c>
      <c r="J521" s="207">
        <v>49.41</v>
      </c>
      <c r="K521" s="207">
        <v>14.18</v>
      </c>
      <c r="L521" s="206">
        <v>30</v>
      </c>
      <c r="M521" s="281">
        <v>123</v>
      </c>
      <c r="N521" s="374" t="s">
        <v>1204</v>
      </c>
      <c r="O521" s="376"/>
      <c r="P521" s="375"/>
      <c r="Q521" s="206">
        <v>25.5</v>
      </c>
      <c r="R521" s="206">
        <v>54</v>
      </c>
      <c r="S521" s="281">
        <v>0</v>
      </c>
      <c r="T521" s="281">
        <v>0</v>
      </c>
      <c r="U521" s="281">
        <v>70</v>
      </c>
      <c r="V521" s="240"/>
      <c r="W521" s="281">
        <v>346</v>
      </c>
      <c r="X521" s="281">
        <v>31800</v>
      </c>
      <c r="Y521" s="281">
        <v>216</v>
      </c>
      <c r="Z521" s="205">
        <v>115.29</v>
      </c>
      <c r="AA521" s="205">
        <v>49.41</v>
      </c>
      <c r="AB521" s="205">
        <v>14.18</v>
      </c>
      <c r="AC521" s="281">
        <v>1</v>
      </c>
      <c r="AD521" s="280" t="s">
        <v>228</v>
      </c>
    </row>
    <row r="522" spans="1:30" ht="15.75" thickBot="1">
      <c r="A522" s="378" t="s">
        <v>349</v>
      </c>
      <c r="B522" s="375"/>
      <c r="C522" s="240"/>
      <c r="D522" s="378" t="s">
        <v>306</v>
      </c>
      <c r="E522" s="375"/>
      <c r="F522" s="240"/>
      <c r="G522" s="240"/>
      <c r="H522" s="262">
        <v>868</v>
      </c>
      <c r="I522" s="262">
        <v>775.54</v>
      </c>
      <c r="J522" s="262">
        <v>92.46</v>
      </c>
      <c r="K522" s="262">
        <v>201.35</v>
      </c>
      <c r="L522" s="240"/>
      <c r="M522" s="263">
        <v>260</v>
      </c>
      <c r="N522" s="246"/>
      <c r="O522" s="274"/>
      <c r="P522" s="273"/>
      <c r="Q522" s="240"/>
      <c r="R522" s="240"/>
      <c r="S522" s="240"/>
      <c r="T522" s="240"/>
      <c r="U522" s="240"/>
      <c r="V522" s="240"/>
      <c r="W522" s="240"/>
      <c r="X522" s="240"/>
      <c r="Y522" s="281">
        <v>1415</v>
      </c>
      <c r="Z522" s="264">
        <v>775.54</v>
      </c>
      <c r="AA522" s="264">
        <v>92.46</v>
      </c>
      <c r="AB522" s="264">
        <v>201.35</v>
      </c>
      <c r="AC522" s="240"/>
      <c r="AD522" s="240"/>
    </row>
    <row r="523" spans="1:30" ht="15.75" thickBot="1">
      <c r="A523" s="260" t="s">
        <v>508</v>
      </c>
      <c r="D523" s="377" t="s">
        <v>474</v>
      </c>
      <c r="E523" s="373"/>
      <c r="F523" s="439" t="s">
        <v>474</v>
      </c>
      <c r="G523" s="373"/>
      <c r="H523" s="377" t="s">
        <v>475</v>
      </c>
      <c r="I523" s="373"/>
      <c r="J523" s="373"/>
    </row>
    <row r="524" spans="1:30" ht="15.75" thickBot="1">
      <c r="A524" s="370" t="s">
        <v>250</v>
      </c>
      <c r="B524" s="405"/>
      <c r="C524" s="370" t="s">
        <v>476</v>
      </c>
      <c r="D524" s="370" t="s">
        <v>1</v>
      </c>
      <c r="E524" s="405"/>
      <c r="F524" s="370" t="s">
        <v>477</v>
      </c>
      <c r="G524" s="370" t="s">
        <v>478</v>
      </c>
      <c r="H524" s="370" t="s">
        <v>251</v>
      </c>
      <c r="I524" s="370" t="s">
        <v>252</v>
      </c>
      <c r="J524" s="370" t="s">
        <v>479</v>
      </c>
      <c r="K524" s="370" t="s">
        <v>480</v>
      </c>
      <c r="L524" s="370" t="s">
        <v>253</v>
      </c>
      <c r="M524" s="370" t="s">
        <v>481</v>
      </c>
      <c r="N524" s="203" t="s">
        <v>482</v>
      </c>
      <c r="O524" s="288"/>
      <c r="P524" s="276"/>
      <c r="Q524" s="370" t="s">
        <v>345</v>
      </c>
      <c r="R524" s="370" t="s">
        <v>255</v>
      </c>
      <c r="S524" s="370" t="s">
        <v>483</v>
      </c>
      <c r="T524" s="370" t="s">
        <v>484</v>
      </c>
      <c r="U524" s="234" t="s">
        <v>485</v>
      </c>
      <c r="V524" s="370" t="s">
        <v>486</v>
      </c>
      <c r="W524" s="370" t="s">
        <v>487</v>
      </c>
      <c r="X524" s="370" t="s">
        <v>488</v>
      </c>
      <c r="Y524" s="370" t="s">
        <v>489</v>
      </c>
      <c r="Z524" s="401" t="s">
        <v>252</v>
      </c>
      <c r="AA524" s="401" t="s">
        <v>479</v>
      </c>
      <c r="AB524" s="401" t="s">
        <v>480</v>
      </c>
      <c r="AC524" s="401" t="s">
        <v>490</v>
      </c>
      <c r="AD524" s="401" t="s">
        <v>491</v>
      </c>
    </row>
    <row r="525" spans="1:30" ht="15.75" thickBot="1">
      <c r="A525" s="427"/>
      <c r="B525" s="428"/>
      <c r="C525" s="415"/>
      <c r="D525" s="427"/>
      <c r="E525" s="428"/>
      <c r="F525" s="415"/>
      <c r="G525" s="415"/>
      <c r="H525" s="415"/>
      <c r="I525" s="415"/>
      <c r="J525" s="415"/>
      <c r="K525" s="415"/>
      <c r="L525" s="415"/>
      <c r="M525" s="415"/>
      <c r="N525" s="230" t="s">
        <v>254</v>
      </c>
      <c r="O525" s="287"/>
      <c r="P525" s="278"/>
      <c r="Q525" s="415"/>
      <c r="R525" s="415"/>
      <c r="S525" s="415"/>
      <c r="T525" s="415"/>
      <c r="U525" s="235" t="s">
        <v>492</v>
      </c>
      <c r="V525" s="415"/>
      <c r="W525" s="415"/>
      <c r="X525" s="415"/>
      <c r="Y525" s="415"/>
      <c r="Z525" s="400"/>
      <c r="AA525" s="400"/>
      <c r="AB525" s="400"/>
      <c r="AC525" s="400"/>
      <c r="AD525" s="400"/>
    </row>
    <row r="526" spans="1:30" ht="15.75" thickBot="1">
      <c r="A526" s="374" t="s">
        <v>767</v>
      </c>
      <c r="B526" s="375"/>
      <c r="C526" s="261">
        <v>45325</v>
      </c>
      <c r="D526" s="374" t="s">
        <v>307</v>
      </c>
      <c r="E526" s="375"/>
      <c r="F526" s="240"/>
      <c r="G526" s="281">
        <v>24</v>
      </c>
      <c r="H526" s="207">
        <v>1846</v>
      </c>
      <c r="I526" s="207">
        <v>36.92</v>
      </c>
      <c r="J526" s="207">
        <v>1809.08</v>
      </c>
      <c r="K526" s="207">
        <v>0.67</v>
      </c>
      <c r="L526" s="206">
        <v>98</v>
      </c>
      <c r="M526" s="281">
        <v>18</v>
      </c>
      <c r="N526" s="374" t="s">
        <v>1165</v>
      </c>
      <c r="O526" s="376"/>
      <c r="P526" s="375"/>
      <c r="Q526" s="206">
        <v>32.6</v>
      </c>
      <c r="R526" s="206">
        <v>36</v>
      </c>
      <c r="S526" s="281">
        <v>0</v>
      </c>
      <c r="T526" s="281">
        <v>0</v>
      </c>
      <c r="U526" s="281">
        <v>350</v>
      </c>
      <c r="V526" s="281">
        <v>2696</v>
      </c>
      <c r="W526" s="281">
        <v>276</v>
      </c>
      <c r="X526" s="281">
        <v>480</v>
      </c>
      <c r="Y526" s="281">
        <v>420</v>
      </c>
      <c r="Z526" s="205">
        <v>36.92</v>
      </c>
      <c r="AA526" s="205">
        <v>1809.08</v>
      </c>
      <c r="AB526" s="205">
        <v>0.67</v>
      </c>
      <c r="AC526" s="281">
        <v>1</v>
      </c>
      <c r="AD526" s="280" t="s">
        <v>186</v>
      </c>
    </row>
    <row r="527" spans="1:30" ht="15.75" thickBot="1">
      <c r="A527" s="374" t="s">
        <v>768</v>
      </c>
      <c r="B527" s="375"/>
      <c r="C527" s="261">
        <v>45325</v>
      </c>
      <c r="D527" s="374" t="s">
        <v>307</v>
      </c>
      <c r="E527" s="375"/>
      <c r="F527" s="240"/>
      <c r="G527" s="281">
        <v>24</v>
      </c>
      <c r="H527" s="207">
        <v>1230</v>
      </c>
      <c r="I527" s="207">
        <v>24.6</v>
      </c>
      <c r="J527" s="207">
        <v>1205.4000000000001</v>
      </c>
      <c r="K527" s="207">
        <v>0.44</v>
      </c>
      <c r="L527" s="206">
        <v>98</v>
      </c>
      <c r="M527" s="281">
        <v>18</v>
      </c>
      <c r="N527" s="374" t="s">
        <v>1165</v>
      </c>
      <c r="O527" s="376"/>
      <c r="P527" s="375"/>
      <c r="Q527" s="206">
        <v>32.6</v>
      </c>
      <c r="R527" s="206">
        <v>36</v>
      </c>
      <c r="S527" s="281">
        <v>0</v>
      </c>
      <c r="T527" s="281">
        <v>0</v>
      </c>
      <c r="U527" s="281">
        <v>350</v>
      </c>
      <c r="V527" s="281">
        <v>2696</v>
      </c>
      <c r="W527" s="281">
        <v>276</v>
      </c>
      <c r="X527" s="281">
        <v>480</v>
      </c>
      <c r="Y527" s="281">
        <v>280</v>
      </c>
      <c r="Z527" s="205">
        <v>24.6</v>
      </c>
      <c r="AA527" s="205">
        <v>1205.4000000000001</v>
      </c>
      <c r="AB527" s="205">
        <v>0.44</v>
      </c>
      <c r="AC527" s="281">
        <v>1</v>
      </c>
      <c r="AD527" s="280" t="s">
        <v>186</v>
      </c>
    </row>
    <row r="528" spans="1:30" ht="15.75" thickBot="1">
      <c r="A528" s="374" t="s">
        <v>742</v>
      </c>
      <c r="B528" s="375"/>
      <c r="C528" s="261">
        <v>45325</v>
      </c>
      <c r="D528" s="374" t="s">
        <v>307</v>
      </c>
      <c r="E528" s="375"/>
      <c r="F528" s="240"/>
      <c r="G528" s="281">
        <v>24</v>
      </c>
      <c r="H528" s="207">
        <v>65</v>
      </c>
      <c r="I528" s="207">
        <v>64.349999999999994</v>
      </c>
      <c r="J528" s="207">
        <v>0.65</v>
      </c>
      <c r="K528" s="207">
        <v>3.6</v>
      </c>
      <c r="L528" s="206">
        <v>1</v>
      </c>
      <c r="M528" s="281">
        <v>56</v>
      </c>
      <c r="N528" s="374" t="s">
        <v>1145</v>
      </c>
      <c r="O528" s="376"/>
      <c r="P528" s="375"/>
      <c r="Q528" s="206">
        <v>19.600000000000001</v>
      </c>
      <c r="R528" s="206">
        <v>48</v>
      </c>
      <c r="S528" s="281">
        <v>0</v>
      </c>
      <c r="T528" s="281">
        <v>0</v>
      </c>
      <c r="U528" s="281">
        <v>10</v>
      </c>
      <c r="V528" s="281">
        <v>185</v>
      </c>
      <c r="W528" s="281">
        <v>401</v>
      </c>
      <c r="X528" s="281">
        <v>0</v>
      </c>
      <c r="Y528" s="281">
        <v>120</v>
      </c>
      <c r="Z528" s="205">
        <v>64.349999999999994</v>
      </c>
      <c r="AA528" s="205">
        <v>0.65</v>
      </c>
      <c r="AB528" s="205">
        <v>3.6</v>
      </c>
      <c r="AC528" s="281">
        <v>1</v>
      </c>
      <c r="AD528" s="280" t="s">
        <v>186</v>
      </c>
    </row>
    <row r="529" spans="1:30" ht="15.75" thickBot="1">
      <c r="A529" s="374" t="s">
        <v>809</v>
      </c>
      <c r="B529" s="375"/>
      <c r="C529" s="261">
        <v>45328</v>
      </c>
      <c r="D529" s="374" t="s">
        <v>307</v>
      </c>
      <c r="E529" s="375"/>
      <c r="F529" s="240"/>
      <c r="G529" s="281">
        <v>24</v>
      </c>
      <c r="H529" s="207">
        <v>538</v>
      </c>
      <c r="I529" s="207">
        <v>118.36</v>
      </c>
      <c r="J529" s="207">
        <v>419.64</v>
      </c>
      <c r="K529" s="207">
        <v>14.91</v>
      </c>
      <c r="L529" s="206">
        <v>78</v>
      </c>
      <c r="M529" s="281">
        <v>126</v>
      </c>
      <c r="N529" s="374" t="s">
        <v>1166</v>
      </c>
      <c r="O529" s="376"/>
      <c r="P529" s="375"/>
      <c r="Q529" s="206">
        <v>21.5</v>
      </c>
      <c r="R529" s="206">
        <v>59.1</v>
      </c>
      <c r="S529" s="281">
        <v>0</v>
      </c>
      <c r="T529" s="281">
        <v>0</v>
      </c>
      <c r="U529" s="281">
        <v>310</v>
      </c>
      <c r="V529" s="281">
        <v>0</v>
      </c>
      <c r="W529" s="281">
        <v>461</v>
      </c>
      <c r="X529" s="281">
        <v>4500</v>
      </c>
      <c r="Y529" s="281">
        <v>595</v>
      </c>
      <c r="Z529" s="205">
        <v>118.36</v>
      </c>
      <c r="AA529" s="205">
        <v>419.64</v>
      </c>
      <c r="AB529" s="205">
        <v>14.91</v>
      </c>
      <c r="AC529" s="281">
        <v>1</v>
      </c>
      <c r="AD529" s="280" t="s">
        <v>186</v>
      </c>
    </row>
    <row r="530" spans="1:30" ht="15.75" thickBot="1">
      <c r="A530" s="374" t="s">
        <v>148</v>
      </c>
      <c r="B530" s="375"/>
      <c r="C530" s="261">
        <v>45333</v>
      </c>
      <c r="D530" s="374" t="s">
        <v>307</v>
      </c>
      <c r="E530" s="375"/>
      <c r="F530" s="240"/>
      <c r="G530" s="281">
        <v>24</v>
      </c>
      <c r="H530" s="207">
        <v>539</v>
      </c>
      <c r="I530" s="207">
        <v>43.12</v>
      </c>
      <c r="J530" s="207">
        <v>495.88</v>
      </c>
      <c r="K530" s="207">
        <v>2.42</v>
      </c>
      <c r="L530" s="206">
        <v>92</v>
      </c>
      <c r="M530" s="281">
        <v>56</v>
      </c>
      <c r="N530" s="374" t="s">
        <v>1146</v>
      </c>
      <c r="O530" s="376"/>
      <c r="P530" s="375"/>
      <c r="Q530" s="206">
        <v>15.8</v>
      </c>
      <c r="R530" s="206">
        <v>40.799999999999997</v>
      </c>
      <c r="S530" s="281">
        <v>0</v>
      </c>
      <c r="T530" s="281">
        <v>0</v>
      </c>
      <c r="U530" s="281">
        <v>320</v>
      </c>
      <c r="V530" s="281">
        <v>2470</v>
      </c>
      <c r="W530" s="281">
        <v>303</v>
      </c>
      <c r="X530" s="281">
        <v>860</v>
      </c>
      <c r="Y530" s="281">
        <v>400</v>
      </c>
      <c r="Z530" s="205">
        <v>43.12</v>
      </c>
      <c r="AA530" s="205">
        <v>495.88</v>
      </c>
      <c r="AB530" s="205">
        <v>2.42</v>
      </c>
      <c r="AC530" s="281">
        <v>1</v>
      </c>
      <c r="AD530" s="280" t="s">
        <v>186</v>
      </c>
    </row>
    <row r="531" spans="1:30" ht="15.75" thickBot="1">
      <c r="A531" s="374" t="s">
        <v>829</v>
      </c>
      <c r="B531" s="375"/>
      <c r="C531" s="261">
        <v>45327</v>
      </c>
      <c r="D531" s="374" t="s">
        <v>307</v>
      </c>
      <c r="E531" s="375"/>
      <c r="F531" s="240"/>
      <c r="G531" s="281">
        <v>24</v>
      </c>
      <c r="H531" s="207">
        <v>316.8</v>
      </c>
      <c r="I531" s="207">
        <v>221.76</v>
      </c>
      <c r="J531" s="207">
        <v>95.04</v>
      </c>
      <c r="K531" s="207">
        <v>27.94</v>
      </c>
      <c r="L531" s="206">
        <v>30</v>
      </c>
      <c r="M531" s="281">
        <v>126</v>
      </c>
      <c r="N531" s="374" t="s">
        <v>1147</v>
      </c>
      <c r="O531" s="376"/>
      <c r="P531" s="375"/>
      <c r="Q531" s="206">
        <v>18.600000000000001</v>
      </c>
      <c r="R531" s="206">
        <v>62.7</v>
      </c>
      <c r="S531" s="281">
        <v>0</v>
      </c>
      <c r="T531" s="281">
        <v>0</v>
      </c>
      <c r="U531" s="281">
        <v>400</v>
      </c>
      <c r="V531" s="281">
        <v>257</v>
      </c>
      <c r="W531" s="281">
        <v>438</v>
      </c>
      <c r="X531" s="281">
        <v>27800</v>
      </c>
      <c r="Y531" s="281">
        <v>264</v>
      </c>
      <c r="Z531" s="205">
        <v>221.76</v>
      </c>
      <c r="AA531" s="205">
        <v>95.04</v>
      </c>
      <c r="AB531" s="205">
        <v>27.94</v>
      </c>
      <c r="AC531" s="281">
        <v>1</v>
      </c>
      <c r="AD531" s="280" t="s">
        <v>186</v>
      </c>
    </row>
    <row r="532" spans="1:30" ht="15.75" thickBot="1">
      <c r="A532" s="374" t="s">
        <v>982</v>
      </c>
      <c r="B532" s="375"/>
      <c r="C532" s="261">
        <v>45327</v>
      </c>
      <c r="D532" s="374" t="s">
        <v>307</v>
      </c>
      <c r="E532" s="375"/>
      <c r="F532" s="240"/>
      <c r="G532" s="281">
        <v>24</v>
      </c>
      <c r="H532" s="207">
        <v>211.2</v>
      </c>
      <c r="I532" s="207">
        <v>147.84</v>
      </c>
      <c r="J532" s="207">
        <v>63.36</v>
      </c>
      <c r="K532" s="207">
        <v>8.2799999999999994</v>
      </c>
      <c r="L532" s="206">
        <v>30</v>
      </c>
      <c r="M532" s="281">
        <v>56</v>
      </c>
      <c r="N532" s="374" t="s">
        <v>1148</v>
      </c>
      <c r="O532" s="376"/>
      <c r="P532" s="375"/>
      <c r="Q532" s="206">
        <v>18.600000000000001</v>
      </c>
      <c r="R532" s="206">
        <v>62.7</v>
      </c>
      <c r="S532" s="281">
        <v>0</v>
      </c>
      <c r="T532" s="281">
        <v>0</v>
      </c>
      <c r="U532" s="281">
        <v>400</v>
      </c>
      <c r="V532" s="281">
        <v>257</v>
      </c>
      <c r="W532" s="281">
        <v>438</v>
      </c>
      <c r="X532" s="281">
        <v>27800</v>
      </c>
      <c r="Y532" s="281">
        <v>176</v>
      </c>
      <c r="Z532" s="205">
        <v>147.84</v>
      </c>
      <c r="AA532" s="205">
        <v>63.36</v>
      </c>
      <c r="AB532" s="205">
        <v>8.2799999999999994</v>
      </c>
      <c r="AC532" s="281">
        <v>1</v>
      </c>
      <c r="AD532" s="280" t="s">
        <v>186</v>
      </c>
    </row>
    <row r="533" spans="1:30" ht="15.75" thickBot="1">
      <c r="A533" s="374" t="s">
        <v>154</v>
      </c>
      <c r="B533" s="375"/>
      <c r="C533" s="261">
        <v>45332</v>
      </c>
      <c r="D533" s="374" t="s">
        <v>307</v>
      </c>
      <c r="E533" s="375"/>
      <c r="F533" s="281">
        <v>60</v>
      </c>
      <c r="G533" s="281">
        <v>24</v>
      </c>
      <c r="H533" s="207">
        <v>178</v>
      </c>
      <c r="I533" s="207">
        <v>156.63999999999999</v>
      </c>
      <c r="J533" s="207">
        <v>21.36</v>
      </c>
      <c r="K533" s="207">
        <v>8.7899999999999991</v>
      </c>
      <c r="L533" s="206">
        <v>12</v>
      </c>
      <c r="M533" s="281">
        <v>56</v>
      </c>
      <c r="N533" s="374" t="s">
        <v>1274</v>
      </c>
      <c r="O533" s="376"/>
      <c r="P533" s="375"/>
      <c r="Q533" s="206">
        <v>17.100000000000001</v>
      </c>
      <c r="R533" s="206">
        <v>0</v>
      </c>
      <c r="S533" s="281">
        <v>3400</v>
      </c>
      <c r="T533" s="281">
        <v>2093</v>
      </c>
      <c r="U533" s="281">
        <v>3400</v>
      </c>
      <c r="V533" s="240"/>
      <c r="W533" s="240"/>
      <c r="X533" s="281">
        <v>6200</v>
      </c>
      <c r="Y533" s="281">
        <v>320</v>
      </c>
      <c r="Z533" s="205">
        <v>156.63999999999999</v>
      </c>
      <c r="AA533" s="205">
        <v>21.36</v>
      </c>
      <c r="AB533" s="205">
        <v>8.7899999999999991</v>
      </c>
      <c r="AC533" s="281">
        <v>1</v>
      </c>
      <c r="AD533" s="280" t="s">
        <v>186</v>
      </c>
    </row>
    <row r="534" spans="1:30" ht="15.75" thickBot="1">
      <c r="A534" s="374" t="s">
        <v>308</v>
      </c>
      <c r="B534" s="375"/>
      <c r="C534" s="261">
        <v>45325</v>
      </c>
      <c r="D534" s="374" t="s">
        <v>307</v>
      </c>
      <c r="E534" s="375"/>
      <c r="F534" s="240"/>
      <c r="G534" s="281">
        <v>24</v>
      </c>
      <c r="H534" s="207">
        <v>500</v>
      </c>
      <c r="I534" s="207">
        <v>90</v>
      </c>
      <c r="J534" s="207">
        <v>410</v>
      </c>
      <c r="K534" s="207">
        <v>5.04</v>
      </c>
      <c r="L534" s="206">
        <v>82</v>
      </c>
      <c r="M534" s="281">
        <v>56</v>
      </c>
      <c r="N534" s="374" t="s">
        <v>1149</v>
      </c>
      <c r="O534" s="376"/>
      <c r="P534" s="375"/>
      <c r="Q534" s="206">
        <v>16.399999999999999</v>
      </c>
      <c r="R534" s="206">
        <v>59.2</v>
      </c>
      <c r="S534" s="281">
        <v>0</v>
      </c>
      <c r="T534" s="281">
        <v>0</v>
      </c>
      <c r="U534" s="281">
        <v>310</v>
      </c>
      <c r="V534" s="281">
        <v>251</v>
      </c>
      <c r="W534" s="281">
        <v>442</v>
      </c>
      <c r="X534" s="281">
        <v>7700</v>
      </c>
      <c r="Y534" s="281">
        <v>640</v>
      </c>
      <c r="Z534" s="205">
        <v>90</v>
      </c>
      <c r="AA534" s="205">
        <v>410</v>
      </c>
      <c r="AB534" s="205">
        <v>5.04</v>
      </c>
      <c r="AC534" s="281">
        <v>1</v>
      </c>
      <c r="AD534" s="280" t="s">
        <v>186</v>
      </c>
    </row>
    <row r="535" spans="1:30" ht="15.75" thickBot="1">
      <c r="A535" s="374" t="s">
        <v>155</v>
      </c>
      <c r="B535" s="375"/>
      <c r="C535" s="261">
        <v>45328</v>
      </c>
      <c r="D535" s="374" t="s">
        <v>307</v>
      </c>
      <c r="E535" s="375"/>
      <c r="F535" s="240"/>
      <c r="G535" s="281">
        <v>24</v>
      </c>
      <c r="H535" s="207">
        <v>1448</v>
      </c>
      <c r="I535" s="207">
        <v>275.12</v>
      </c>
      <c r="J535" s="207">
        <v>1172.8800000000001</v>
      </c>
      <c r="K535" s="207">
        <v>15.41</v>
      </c>
      <c r="L535" s="206">
        <v>81</v>
      </c>
      <c r="M535" s="281">
        <v>56</v>
      </c>
      <c r="N535" s="374" t="s">
        <v>1150</v>
      </c>
      <c r="O535" s="376"/>
      <c r="P535" s="375"/>
      <c r="Q535" s="206">
        <v>15.9</v>
      </c>
      <c r="R535" s="206">
        <v>63</v>
      </c>
      <c r="S535" s="281">
        <v>0</v>
      </c>
      <c r="T535" s="281">
        <v>0</v>
      </c>
      <c r="U535" s="281">
        <v>310</v>
      </c>
      <c r="V535" s="281">
        <v>296</v>
      </c>
      <c r="W535" s="281">
        <v>463</v>
      </c>
      <c r="X535" s="281">
        <v>1670</v>
      </c>
      <c r="Y535" s="281">
        <v>500</v>
      </c>
      <c r="Z535" s="205">
        <v>275.12</v>
      </c>
      <c r="AA535" s="205">
        <v>1172.8800000000001</v>
      </c>
      <c r="AB535" s="205">
        <v>15.41</v>
      </c>
      <c r="AC535" s="281">
        <v>1</v>
      </c>
      <c r="AD535" s="280" t="s">
        <v>186</v>
      </c>
    </row>
    <row r="536" spans="1:30" ht="15.75" thickBot="1">
      <c r="A536" s="374" t="s">
        <v>309</v>
      </c>
      <c r="B536" s="375"/>
      <c r="C536" s="261">
        <v>45333</v>
      </c>
      <c r="D536" s="374" t="s">
        <v>307</v>
      </c>
      <c r="E536" s="375"/>
      <c r="F536" s="240"/>
      <c r="G536" s="281">
        <v>24</v>
      </c>
      <c r="H536" s="207">
        <v>167</v>
      </c>
      <c r="I536" s="207">
        <v>165.33</v>
      </c>
      <c r="J536" s="207">
        <v>1.67</v>
      </c>
      <c r="K536" s="207">
        <v>9.26</v>
      </c>
      <c r="L536" s="206">
        <v>1</v>
      </c>
      <c r="M536" s="281">
        <v>56</v>
      </c>
      <c r="N536" s="374" t="s">
        <v>1151</v>
      </c>
      <c r="O536" s="376"/>
      <c r="P536" s="375"/>
      <c r="Q536" s="206">
        <v>19</v>
      </c>
      <c r="R536" s="206">
        <v>56</v>
      </c>
      <c r="S536" s="281">
        <v>0</v>
      </c>
      <c r="T536" s="281">
        <v>0</v>
      </c>
      <c r="U536" s="281">
        <v>310</v>
      </c>
      <c r="V536" s="281">
        <v>262</v>
      </c>
      <c r="W536" s="281">
        <v>503</v>
      </c>
      <c r="X536" s="281">
        <v>0</v>
      </c>
      <c r="Y536" s="281">
        <v>420</v>
      </c>
      <c r="Z536" s="205">
        <v>165.33</v>
      </c>
      <c r="AA536" s="205">
        <v>1.67</v>
      </c>
      <c r="AB536" s="205">
        <v>9.26</v>
      </c>
      <c r="AC536" s="281">
        <v>1</v>
      </c>
      <c r="AD536" s="280" t="s">
        <v>186</v>
      </c>
    </row>
    <row r="537" spans="1:30" ht="15.75" thickBot="1">
      <c r="A537" s="374" t="s">
        <v>156</v>
      </c>
      <c r="B537" s="375"/>
      <c r="C537" s="261">
        <v>45329</v>
      </c>
      <c r="D537" s="374" t="s">
        <v>307</v>
      </c>
      <c r="E537" s="375"/>
      <c r="F537" s="240"/>
      <c r="G537" s="281">
        <v>24</v>
      </c>
      <c r="H537" s="207">
        <v>590</v>
      </c>
      <c r="I537" s="207">
        <v>177</v>
      </c>
      <c r="J537" s="207">
        <v>413</v>
      </c>
      <c r="K537" s="207">
        <v>9.91</v>
      </c>
      <c r="L537" s="206">
        <v>70</v>
      </c>
      <c r="M537" s="281">
        <v>56</v>
      </c>
      <c r="N537" s="374" t="s">
        <v>1152</v>
      </c>
      <c r="O537" s="376"/>
      <c r="P537" s="375"/>
      <c r="Q537" s="206">
        <v>16.7</v>
      </c>
      <c r="R537" s="206">
        <v>57.8</v>
      </c>
      <c r="S537" s="281">
        <v>0</v>
      </c>
      <c r="T537" s="281">
        <v>0</v>
      </c>
      <c r="U537" s="281">
        <v>30</v>
      </c>
      <c r="V537" s="281">
        <v>273</v>
      </c>
      <c r="W537" s="281">
        <v>444</v>
      </c>
      <c r="X537" s="281">
        <v>3850</v>
      </c>
      <c r="Y537" s="281">
        <v>500</v>
      </c>
      <c r="Z537" s="205">
        <v>177</v>
      </c>
      <c r="AA537" s="205">
        <v>413</v>
      </c>
      <c r="AB537" s="205">
        <v>9.91</v>
      </c>
      <c r="AC537" s="281">
        <v>1</v>
      </c>
      <c r="AD537" s="280" t="s">
        <v>186</v>
      </c>
    </row>
    <row r="538" spans="1:30" ht="15.75" thickBot="1">
      <c r="A538" s="378" t="s">
        <v>349</v>
      </c>
      <c r="B538" s="375"/>
      <c r="C538" s="240"/>
      <c r="D538" s="378" t="s">
        <v>307</v>
      </c>
      <c r="E538" s="375"/>
      <c r="F538" s="240"/>
      <c r="G538" s="240"/>
      <c r="H538" s="262">
        <v>7629</v>
      </c>
      <c r="I538" s="262">
        <v>1521.04</v>
      </c>
      <c r="J538" s="262">
        <v>6107.96</v>
      </c>
      <c r="K538" s="262">
        <v>106.67</v>
      </c>
      <c r="L538" s="240"/>
      <c r="M538" s="263">
        <v>70</v>
      </c>
      <c r="N538" s="246"/>
      <c r="O538" s="274"/>
      <c r="P538" s="273"/>
      <c r="Q538" s="240"/>
      <c r="R538" s="240"/>
      <c r="S538" s="240"/>
      <c r="T538" s="240"/>
      <c r="U538" s="240"/>
      <c r="V538" s="240"/>
      <c r="W538" s="240"/>
      <c r="X538" s="240"/>
      <c r="Y538" s="281">
        <v>4635</v>
      </c>
      <c r="Z538" s="264">
        <v>1521.04</v>
      </c>
      <c r="AA538" s="264">
        <v>6107.96</v>
      </c>
      <c r="AB538" s="264">
        <v>106.67</v>
      </c>
      <c r="AC538" s="240"/>
      <c r="AD538" s="240"/>
    </row>
    <row r="539" spans="1:30" ht="15.75" thickBot="1">
      <c r="A539" s="260" t="s">
        <v>509</v>
      </c>
      <c r="D539" s="377" t="s">
        <v>474</v>
      </c>
      <c r="E539" s="373"/>
      <c r="F539" s="439" t="s">
        <v>474</v>
      </c>
      <c r="G539" s="373"/>
      <c r="H539" s="377" t="s">
        <v>475</v>
      </c>
      <c r="I539" s="373"/>
      <c r="J539" s="373"/>
    </row>
    <row r="540" spans="1:30" ht="15.75" thickBot="1">
      <c r="A540" s="370" t="s">
        <v>250</v>
      </c>
      <c r="B540" s="405"/>
      <c r="C540" s="370" t="s">
        <v>476</v>
      </c>
      <c r="D540" s="370" t="s">
        <v>1</v>
      </c>
      <c r="E540" s="405"/>
      <c r="F540" s="370" t="s">
        <v>477</v>
      </c>
      <c r="G540" s="370" t="s">
        <v>478</v>
      </c>
      <c r="H540" s="370" t="s">
        <v>251</v>
      </c>
      <c r="I540" s="370" t="s">
        <v>252</v>
      </c>
      <c r="J540" s="370" t="s">
        <v>479</v>
      </c>
      <c r="K540" s="370" t="s">
        <v>480</v>
      </c>
      <c r="L540" s="370" t="s">
        <v>253</v>
      </c>
      <c r="M540" s="370" t="s">
        <v>481</v>
      </c>
      <c r="N540" s="203" t="s">
        <v>482</v>
      </c>
      <c r="O540" s="288"/>
      <c r="P540" s="276"/>
      <c r="Q540" s="370" t="s">
        <v>345</v>
      </c>
      <c r="R540" s="370" t="s">
        <v>255</v>
      </c>
      <c r="S540" s="370" t="s">
        <v>483</v>
      </c>
      <c r="T540" s="370" t="s">
        <v>484</v>
      </c>
      <c r="U540" s="234" t="s">
        <v>485</v>
      </c>
      <c r="V540" s="370" t="s">
        <v>486</v>
      </c>
      <c r="W540" s="370" t="s">
        <v>487</v>
      </c>
      <c r="X540" s="370" t="s">
        <v>488</v>
      </c>
      <c r="Y540" s="370" t="s">
        <v>489</v>
      </c>
      <c r="Z540" s="401" t="s">
        <v>252</v>
      </c>
      <c r="AA540" s="401" t="s">
        <v>479</v>
      </c>
      <c r="AB540" s="401" t="s">
        <v>480</v>
      </c>
      <c r="AC540" s="401" t="s">
        <v>490</v>
      </c>
      <c r="AD540" s="401" t="s">
        <v>491</v>
      </c>
    </row>
    <row r="541" spans="1:30" ht="15.75" thickBot="1">
      <c r="A541" s="427"/>
      <c r="B541" s="428"/>
      <c r="C541" s="415"/>
      <c r="D541" s="427"/>
      <c r="E541" s="428"/>
      <c r="F541" s="415"/>
      <c r="G541" s="415"/>
      <c r="H541" s="415"/>
      <c r="I541" s="415"/>
      <c r="J541" s="415"/>
      <c r="K541" s="415"/>
      <c r="L541" s="415"/>
      <c r="M541" s="415"/>
      <c r="N541" s="230" t="s">
        <v>254</v>
      </c>
      <c r="O541" s="287"/>
      <c r="P541" s="278"/>
      <c r="Q541" s="415"/>
      <c r="R541" s="415"/>
      <c r="S541" s="415"/>
      <c r="T541" s="415"/>
      <c r="U541" s="235" t="s">
        <v>492</v>
      </c>
      <c r="V541" s="415"/>
      <c r="W541" s="415"/>
      <c r="X541" s="415"/>
      <c r="Y541" s="415"/>
      <c r="Z541" s="400"/>
      <c r="AA541" s="400"/>
      <c r="AB541" s="400"/>
      <c r="AC541" s="400"/>
      <c r="AD541" s="400"/>
    </row>
    <row r="542" spans="1:30" ht="15.75" thickBot="1">
      <c r="A542" s="374" t="s">
        <v>310</v>
      </c>
      <c r="B542" s="375"/>
      <c r="C542" s="261">
        <v>45335</v>
      </c>
      <c r="D542" s="374" t="s">
        <v>209</v>
      </c>
      <c r="E542" s="375"/>
      <c r="F542" s="240"/>
      <c r="G542" s="281">
        <v>24</v>
      </c>
      <c r="H542" s="207">
        <v>371</v>
      </c>
      <c r="I542" s="207">
        <v>163.24</v>
      </c>
      <c r="J542" s="207">
        <v>207.76</v>
      </c>
      <c r="K542" s="207">
        <v>1.96</v>
      </c>
      <c r="L542" s="206">
        <v>56</v>
      </c>
      <c r="M542" s="281">
        <v>12</v>
      </c>
      <c r="N542" s="374" t="s">
        <v>1059</v>
      </c>
      <c r="O542" s="376"/>
      <c r="P542" s="375"/>
      <c r="Q542" s="206">
        <v>20.2</v>
      </c>
      <c r="R542" s="206">
        <v>55.8</v>
      </c>
      <c r="S542" s="281">
        <v>0</v>
      </c>
      <c r="T542" s="281">
        <v>0</v>
      </c>
      <c r="U542" s="281">
        <v>70</v>
      </c>
      <c r="V542" s="281">
        <v>215</v>
      </c>
      <c r="W542" s="281">
        <v>390</v>
      </c>
      <c r="X542" s="281">
        <v>5800</v>
      </c>
      <c r="Y542" s="281">
        <v>300</v>
      </c>
      <c r="Z542" s="205">
        <v>178.327</v>
      </c>
      <c r="AA542" s="205">
        <v>207.76</v>
      </c>
      <c r="AB542" s="205">
        <v>1.96</v>
      </c>
      <c r="AC542" s="285">
        <v>1.0924199999999999</v>
      </c>
      <c r="AD542" s="280" t="s">
        <v>301</v>
      </c>
    </row>
    <row r="543" spans="1:30" ht="15.75" thickBot="1">
      <c r="A543" s="374" t="s">
        <v>712</v>
      </c>
      <c r="B543" s="375"/>
      <c r="C543" s="261">
        <v>45335</v>
      </c>
      <c r="D543" s="374" t="s">
        <v>209</v>
      </c>
      <c r="E543" s="375"/>
      <c r="F543" s="240"/>
      <c r="G543" s="281">
        <v>24</v>
      </c>
      <c r="H543" s="207">
        <v>247</v>
      </c>
      <c r="I543" s="207">
        <v>108.68</v>
      </c>
      <c r="J543" s="207">
        <v>138.32</v>
      </c>
      <c r="K543" s="207">
        <v>24.89</v>
      </c>
      <c r="L543" s="206">
        <v>56</v>
      </c>
      <c r="M543" s="281">
        <v>229</v>
      </c>
      <c r="N543" s="374" t="s">
        <v>1059</v>
      </c>
      <c r="O543" s="376"/>
      <c r="P543" s="375"/>
      <c r="Q543" s="206">
        <v>20.2</v>
      </c>
      <c r="R543" s="206">
        <v>55.8</v>
      </c>
      <c r="S543" s="281">
        <v>0</v>
      </c>
      <c r="T543" s="281">
        <v>0</v>
      </c>
      <c r="U543" s="281">
        <v>70</v>
      </c>
      <c r="V543" s="281">
        <v>215</v>
      </c>
      <c r="W543" s="281">
        <v>390</v>
      </c>
      <c r="X543" s="281">
        <v>5800</v>
      </c>
      <c r="Y543" s="281">
        <v>200</v>
      </c>
      <c r="Z543" s="205">
        <v>118.724</v>
      </c>
      <c r="AA543" s="205">
        <v>138.32</v>
      </c>
      <c r="AB543" s="205">
        <v>24.89</v>
      </c>
      <c r="AC543" s="285">
        <v>1.0924199999999999</v>
      </c>
      <c r="AD543" s="280" t="s">
        <v>301</v>
      </c>
    </row>
    <row r="544" spans="1:30" ht="15.75" thickBot="1">
      <c r="A544" s="374" t="s">
        <v>210</v>
      </c>
      <c r="B544" s="375"/>
      <c r="C544" s="261">
        <v>45334</v>
      </c>
      <c r="D544" s="374" t="s">
        <v>209</v>
      </c>
      <c r="E544" s="375"/>
      <c r="F544" s="240"/>
      <c r="G544" s="281">
        <v>24</v>
      </c>
      <c r="H544" s="207">
        <v>94</v>
      </c>
      <c r="I544" s="207">
        <v>92.158000000000001</v>
      </c>
      <c r="J544" s="207">
        <v>1.8420000000000001</v>
      </c>
      <c r="K544" s="207">
        <v>1.1000000000000001</v>
      </c>
      <c r="L544" s="206">
        <v>2</v>
      </c>
      <c r="M544" s="281">
        <v>12</v>
      </c>
      <c r="N544" s="374" t="s">
        <v>1267</v>
      </c>
      <c r="O544" s="376"/>
      <c r="P544" s="375"/>
      <c r="Q544" s="206">
        <v>18.7</v>
      </c>
      <c r="R544" s="206">
        <v>0</v>
      </c>
      <c r="S544" s="281">
        <v>3300</v>
      </c>
      <c r="T544" s="281">
        <v>3221</v>
      </c>
      <c r="U544" s="281">
        <v>20</v>
      </c>
      <c r="V544" s="240"/>
      <c r="W544" s="240"/>
      <c r="X544" s="281">
        <v>1840</v>
      </c>
      <c r="Y544" s="281">
        <v>300</v>
      </c>
      <c r="Z544" s="205">
        <v>100.676</v>
      </c>
      <c r="AA544" s="205">
        <v>1.8420000000000001</v>
      </c>
      <c r="AB544" s="205">
        <v>1.1000000000000001</v>
      </c>
      <c r="AC544" s="285">
        <v>1.0924199999999999</v>
      </c>
      <c r="AD544" s="280" t="s">
        <v>301</v>
      </c>
    </row>
    <row r="545" spans="1:30" ht="15.75" thickBot="1">
      <c r="A545" s="374" t="s">
        <v>311</v>
      </c>
      <c r="B545" s="375"/>
      <c r="C545" s="261">
        <v>45335</v>
      </c>
      <c r="D545" s="374" t="s">
        <v>209</v>
      </c>
      <c r="E545" s="375"/>
      <c r="F545" s="240"/>
      <c r="G545" s="281">
        <v>24</v>
      </c>
      <c r="H545" s="207">
        <v>156</v>
      </c>
      <c r="I545" s="207">
        <v>82.68</v>
      </c>
      <c r="J545" s="207">
        <v>73.319999999999993</v>
      </c>
      <c r="K545" s="207">
        <v>1.02</v>
      </c>
      <c r="L545" s="206">
        <v>47</v>
      </c>
      <c r="M545" s="281">
        <v>12</v>
      </c>
      <c r="N545" s="374" t="s">
        <v>1235</v>
      </c>
      <c r="O545" s="376"/>
      <c r="P545" s="375"/>
      <c r="Q545" s="206">
        <v>28.2</v>
      </c>
      <c r="R545" s="206">
        <v>0</v>
      </c>
      <c r="S545" s="281">
        <v>3100</v>
      </c>
      <c r="T545" s="281">
        <v>1464</v>
      </c>
      <c r="U545" s="281">
        <v>50</v>
      </c>
      <c r="V545" s="240"/>
      <c r="W545" s="240"/>
      <c r="X545" s="281">
        <v>12300</v>
      </c>
      <c r="Y545" s="281">
        <v>500</v>
      </c>
      <c r="Z545" s="205">
        <v>90.320999999999998</v>
      </c>
      <c r="AA545" s="205">
        <v>73.319999999999993</v>
      </c>
      <c r="AB545" s="205">
        <v>1.02</v>
      </c>
      <c r="AC545" s="285">
        <v>1.0924199999999999</v>
      </c>
      <c r="AD545" s="280" t="s">
        <v>301</v>
      </c>
    </row>
    <row r="546" spans="1:30" ht="15.75" thickBot="1">
      <c r="A546" s="378" t="s">
        <v>349</v>
      </c>
      <c r="B546" s="375"/>
      <c r="C546" s="240"/>
      <c r="D546" s="378" t="s">
        <v>209</v>
      </c>
      <c r="E546" s="375"/>
      <c r="F546" s="240"/>
      <c r="G546" s="240"/>
      <c r="H546" s="262">
        <v>868</v>
      </c>
      <c r="I546" s="262">
        <v>446.75799999999998</v>
      </c>
      <c r="J546" s="262">
        <v>421.24200000000002</v>
      </c>
      <c r="K546" s="262">
        <v>28.97</v>
      </c>
      <c r="L546" s="240"/>
      <c r="M546" s="263">
        <v>65</v>
      </c>
      <c r="N546" s="246"/>
      <c r="O546" s="274"/>
      <c r="P546" s="273"/>
      <c r="Q546" s="240"/>
      <c r="R546" s="240"/>
      <c r="S546" s="240"/>
      <c r="T546" s="240"/>
      <c r="U546" s="240"/>
      <c r="V546" s="240"/>
      <c r="W546" s="240"/>
      <c r="X546" s="240"/>
      <c r="Y546" s="281">
        <v>1300</v>
      </c>
      <c r="Z546" s="264">
        <v>488.048</v>
      </c>
      <c r="AA546" s="264">
        <v>421.24200000000002</v>
      </c>
      <c r="AB546" s="264">
        <v>28.97</v>
      </c>
      <c r="AC546" s="240"/>
      <c r="AD546" s="240"/>
    </row>
    <row r="547" spans="1:30" ht="15.75" thickBot="1">
      <c r="A547" s="260" t="s">
        <v>510</v>
      </c>
      <c r="D547" s="377" t="s">
        <v>474</v>
      </c>
      <c r="E547" s="373"/>
      <c r="F547" s="439" t="s">
        <v>474</v>
      </c>
      <c r="G547" s="373"/>
      <c r="H547" s="377" t="s">
        <v>475</v>
      </c>
      <c r="I547" s="373"/>
      <c r="J547" s="373"/>
    </row>
    <row r="548" spans="1:30" ht="15.75" thickBot="1">
      <c r="A548" s="370" t="s">
        <v>250</v>
      </c>
      <c r="B548" s="405"/>
      <c r="C548" s="370" t="s">
        <v>476</v>
      </c>
      <c r="D548" s="370" t="s">
        <v>1</v>
      </c>
      <c r="E548" s="405"/>
      <c r="F548" s="370" t="s">
        <v>477</v>
      </c>
      <c r="G548" s="370" t="s">
        <v>478</v>
      </c>
      <c r="H548" s="370" t="s">
        <v>251</v>
      </c>
      <c r="I548" s="370" t="s">
        <v>252</v>
      </c>
      <c r="J548" s="370" t="s">
        <v>479</v>
      </c>
      <c r="K548" s="370" t="s">
        <v>480</v>
      </c>
      <c r="L548" s="370" t="s">
        <v>253</v>
      </c>
      <c r="M548" s="370" t="s">
        <v>481</v>
      </c>
      <c r="N548" s="203" t="s">
        <v>482</v>
      </c>
      <c r="O548" s="288"/>
      <c r="P548" s="276"/>
      <c r="Q548" s="370" t="s">
        <v>345</v>
      </c>
      <c r="R548" s="370" t="s">
        <v>255</v>
      </c>
      <c r="S548" s="370" t="s">
        <v>483</v>
      </c>
      <c r="T548" s="370" t="s">
        <v>484</v>
      </c>
      <c r="U548" s="234" t="s">
        <v>485</v>
      </c>
      <c r="V548" s="370" t="s">
        <v>486</v>
      </c>
      <c r="W548" s="370" t="s">
        <v>487</v>
      </c>
      <c r="X548" s="370" t="s">
        <v>488</v>
      </c>
      <c r="Y548" s="370" t="s">
        <v>489</v>
      </c>
      <c r="Z548" s="401" t="s">
        <v>252</v>
      </c>
      <c r="AA548" s="401" t="s">
        <v>479</v>
      </c>
      <c r="AB548" s="401" t="s">
        <v>480</v>
      </c>
      <c r="AC548" s="401" t="s">
        <v>490</v>
      </c>
      <c r="AD548" s="401" t="s">
        <v>491</v>
      </c>
    </row>
    <row r="549" spans="1:30" ht="15.75" thickBot="1">
      <c r="A549" s="427"/>
      <c r="B549" s="428"/>
      <c r="C549" s="415"/>
      <c r="D549" s="427"/>
      <c r="E549" s="428"/>
      <c r="F549" s="415"/>
      <c r="G549" s="415"/>
      <c r="H549" s="415"/>
      <c r="I549" s="415"/>
      <c r="J549" s="415"/>
      <c r="K549" s="415"/>
      <c r="L549" s="415"/>
      <c r="M549" s="415"/>
      <c r="N549" s="230" t="s">
        <v>254</v>
      </c>
      <c r="O549" s="287"/>
      <c r="P549" s="278"/>
      <c r="Q549" s="415"/>
      <c r="R549" s="415"/>
      <c r="S549" s="415"/>
      <c r="T549" s="415"/>
      <c r="U549" s="235" t="s">
        <v>492</v>
      </c>
      <c r="V549" s="415"/>
      <c r="W549" s="415"/>
      <c r="X549" s="415"/>
      <c r="Y549" s="415"/>
      <c r="Z549" s="400"/>
      <c r="AA549" s="400"/>
      <c r="AB549" s="400"/>
      <c r="AC549" s="400"/>
      <c r="AD549" s="400"/>
    </row>
    <row r="550" spans="1:30" ht="15.75" thickBot="1">
      <c r="A550" s="374" t="s">
        <v>212</v>
      </c>
      <c r="B550" s="375"/>
      <c r="C550" s="261">
        <v>45334</v>
      </c>
      <c r="D550" s="374" t="s">
        <v>211</v>
      </c>
      <c r="E550" s="375"/>
      <c r="F550" s="240"/>
      <c r="G550" s="281">
        <v>24</v>
      </c>
      <c r="H550" s="207">
        <v>235</v>
      </c>
      <c r="I550" s="207">
        <v>70.5</v>
      </c>
      <c r="J550" s="207">
        <v>164.5</v>
      </c>
      <c r="K550" s="207">
        <v>3.53</v>
      </c>
      <c r="L550" s="206">
        <v>70</v>
      </c>
      <c r="M550" s="281">
        <v>50</v>
      </c>
      <c r="N550" s="374" t="s">
        <v>1205</v>
      </c>
      <c r="O550" s="376"/>
      <c r="P550" s="375"/>
      <c r="Q550" s="206">
        <v>26</v>
      </c>
      <c r="R550" s="206">
        <v>51.4</v>
      </c>
      <c r="S550" s="281">
        <v>0</v>
      </c>
      <c r="T550" s="281">
        <v>0</v>
      </c>
      <c r="U550" s="281">
        <v>150</v>
      </c>
      <c r="V550" s="240"/>
      <c r="W550" s="281">
        <v>415</v>
      </c>
      <c r="X550" s="281">
        <v>1450</v>
      </c>
      <c r="Y550" s="281">
        <v>300</v>
      </c>
      <c r="Z550" s="205">
        <v>54.993000000000002</v>
      </c>
      <c r="AA550" s="205">
        <v>164.5</v>
      </c>
      <c r="AB550" s="205">
        <v>3.53</v>
      </c>
      <c r="AC550" s="285">
        <v>0.78003999999999996</v>
      </c>
      <c r="AD550" s="280" t="s">
        <v>211</v>
      </c>
    </row>
    <row r="551" spans="1:30" ht="15.75" thickBot="1">
      <c r="A551" s="374" t="s">
        <v>213</v>
      </c>
      <c r="B551" s="375"/>
      <c r="C551" s="261">
        <v>45334</v>
      </c>
      <c r="D551" s="374" t="s">
        <v>211</v>
      </c>
      <c r="E551" s="375"/>
      <c r="F551" s="240"/>
      <c r="G551" s="281">
        <v>24</v>
      </c>
      <c r="H551" s="207">
        <v>2560</v>
      </c>
      <c r="I551" s="207">
        <v>281.60000000000002</v>
      </c>
      <c r="J551" s="207">
        <v>2278.4</v>
      </c>
      <c r="K551" s="207">
        <v>34.92</v>
      </c>
      <c r="L551" s="206">
        <v>89</v>
      </c>
      <c r="M551" s="281">
        <v>124</v>
      </c>
      <c r="N551" s="374" t="s">
        <v>1328</v>
      </c>
      <c r="O551" s="376"/>
      <c r="P551" s="375"/>
      <c r="Q551" s="206">
        <v>15.7</v>
      </c>
      <c r="R551" s="206">
        <v>53.9</v>
      </c>
      <c r="S551" s="281">
        <v>0</v>
      </c>
      <c r="T551" s="281">
        <v>0</v>
      </c>
      <c r="U551" s="281">
        <v>180</v>
      </c>
      <c r="V551" s="281">
        <v>1015</v>
      </c>
      <c r="W551" s="281">
        <v>437</v>
      </c>
      <c r="X551" s="281">
        <v>60000</v>
      </c>
      <c r="Y551" s="281">
        <v>350</v>
      </c>
      <c r="Z551" s="205">
        <v>219.66</v>
      </c>
      <c r="AA551" s="205">
        <v>2278.4</v>
      </c>
      <c r="AB551" s="205">
        <v>34.92</v>
      </c>
      <c r="AC551" s="285">
        <v>0.78003999999999996</v>
      </c>
      <c r="AD551" s="280" t="s">
        <v>211</v>
      </c>
    </row>
    <row r="552" spans="1:30" ht="15.75" thickBot="1">
      <c r="A552" s="374" t="s">
        <v>214</v>
      </c>
      <c r="B552" s="375"/>
      <c r="C552" s="261">
        <v>45334</v>
      </c>
      <c r="D552" s="374" t="s">
        <v>211</v>
      </c>
      <c r="E552" s="375"/>
      <c r="F552" s="240"/>
      <c r="G552" s="281">
        <v>24</v>
      </c>
      <c r="H552" s="207">
        <v>2610</v>
      </c>
      <c r="I552" s="207">
        <v>234.9</v>
      </c>
      <c r="J552" s="207">
        <v>2375.1</v>
      </c>
      <c r="K552" s="207">
        <v>39.46</v>
      </c>
      <c r="L552" s="206">
        <v>91</v>
      </c>
      <c r="M552" s="281">
        <v>168</v>
      </c>
      <c r="N552" s="374" t="s">
        <v>1206</v>
      </c>
      <c r="O552" s="376"/>
      <c r="P552" s="375"/>
      <c r="Q552" s="206">
        <v>21.5</v>
      </c>
      <c r="R552" s="206">
        <v>63</v>
      </c>
      <c r="S552" s="281">
        <v>0</v>
      </c>
      <c r="T552" s="281">
        <v>0</v>
      </c>
      <c r="U552" s="281">
        <v>240</v>
      </c>
      <c r="V552" s="281">
        <v>1298</v>
      </c>
      <c r="W552" s="281">
        <v>461</v>
      </c>
      <c r="X552" s="281">
        <v>20600</v>
      </c>
      <c r="Y552" s="281">
        <v>240</v>
      </c>
      <c r="Z552" s="205">
        <v>183.232</v>
      </c>
      <c r="AA552" s="205">
        <v>2375.1</v>
      </c>
      <c r="AB552" s="205">
        <v>39.46</v>
      </c>
      <c r="AC552" s="285">
        <v>0.78003999999999996</v>
      </c>
      <c r="AD552" s="280" t="s">
        <v>211</v>
      </c>
    </row>
    <row r="553" spans="1:30" ht="15.75" thickBot="1">
      <c r="A553" s="374" t="s">
        <v>216</v>
      </c>
      <c r="B553" s="375"/>
      <c r="C553" s="261">
        <v>45315</v>
      </c>
      <c r="D553" s="374" t="s">
        <v>211</v>
      </c>
      <c r="E553" s="375"/>
      <c r="F553" s="240"/>
      <c r="G553" s="281">
        <v>24</v>
      </c>
      <c r="H553" s="207">
        <v>2074</v>
      </c>
      <c r="I553" s="207">
        <v>207.4</v>
      </c>
      <c r="J553" s="207">
        <v>1866.6</v>
      </c>
      <c r="K553" s="207">
        <v>34.840000000000003</v>
      </c>
      <c r="L553" s="206">
        <v>90</v>
      </c>
      <c r="M553" s="281">
        <v>168</v>
      </c>
      <c r="N553" s="374" t="s">
        <v>1272</v>
      </c>
      <c r="O553" s="376"/>
      <c r="P553" s="375"/>
      <c r="Q553" s="206">
        <v>27.9</v>
      </c>
      <c r="R553" s="206">
        <v>59</v>
      </c>
      <c r="S553" s="281">
        <v>0</v>
      </c>
      <c r="T553" s="281">
        <v>0</v>
      </c>
      <c r="U553" s="281">
        <v>100</v>
      </c>
      <c r="V553" s="281">
        <v>295</v>
      </c>
      <c r="W553" s="281">
        <v>413</v>
      </c>
      <c r="X553" s="281">
        <v>30000</v>
      </c>
      <c r="Y553" s="281">
        <v>1200</v>
      </c>
      <c r="Z553" s="205">
        <v>161.78100000000001</v>
      </c>
      <c r="AA553" s="205">
        <v>1866.6</v>
      </c>
      <c r="AB553" s="205">
        <v>34.840000000000003</v>
      </c>
      <c r="AC553" s="285">
        <v>0.78003999999999996</v>
      </c>
      <c r="AD553" s="280" t="s">
        <v>211</v>
      </c>
    </row>
    <row r="554" spans="1:30" ht="15.75" thickBot="1">
      <c r="A554" s="374" t="s">
        <v>217</v>
      </c>
      <c r="B554" s="375"/>
      <c r="C554" s="261">
        <v>45315</v>
      </c>
      <c r="D554" s="374" t="s">
        <v>211</v>
      </c>
      <c r="E554" s="375"/>
      <c r="F554" s="240"/>
      <c r="G554" s="281">
        <v>24</v>
      </c>
      <c r="H554" s="207">
        <v>2675</v>
      </c>
      <c r="I554" s="207">
        <v>267.5</v>
      </c>
      <c r="J554" s="207">
        <v>2407.5</v>
      </c>
      <c r="K554" s="207">
        <v>33.17</v>
      </c>
      <c r="L554" s="206">
        <v>90</v>
      </c>
      <c r="M554" s="281">
        <v>124</v>
      </c>
      <c r="N554" s="374" t="s">
        <v>1208</v>
      </c>
      <c r="O554" s="376"/>
      <c r="P554" s="375"/>
      <c r="Q554" s="206">
        <v>18</v>
      </c>
      <c r="R554" s="206">
        <v>60</v>
      </c>
      <c r="S554" s="281">
        <v>0</v>
      </c>
      <c r="T554" s="281">
        <v>0</v>
      </c>
      <c r="U554" s="281">
        <v>80</v>
      </c>
      <c r="V554" s="281">
        <v>247</v>
      </c>
      <c r="W554" s="281">
        <v>443</v>
      </c>
      <c r="X554" s="281">
        <v>62180</v>
      </c>
      <c r="Y554" s="281">
        <v>700</v>
      </c>
      <c r="Z554" s="205">
        <v>208.66200000000001</v>
      </c>
      <c r="AA554" s="205">
        <v>2407.5</v>
      </c>
      <c r="AB554" s="205">
        <v>33.17</v>
      </c>
      <c r="AC554" s="285">
        <v>0.78003999999999996</v>
      </c>
      <c r="AD554" s="280" t="s">
        <v>211</v>
      </c>
    </row>
    <row r="555" spans="1:30" ht="15.75" thickBot="1">
      <c r="A555" s="374" t="s">
        <v>713</v>
      </c>
      <c r="B555" s="375"/>
      <c r="C555" s="261">
        <v>45310</v>
      </c>
      <c r="D555" s="374" t="s">
        <v>211</v>
      </c>
      <c r="E555" s="375"/>
      <c r="F555" s="240"/>
      <c r="G555" s="281">
        <v>24</v>
      </c>
      <c r="H555" s="207">
        <v>35.4</v>
      </c>
      <c r="I555" s="207">
        <v>5.31</v>
      </c>
      <c r="J555" s="207">
        <v>30.09</v>
      </c>
      <c r="K555" s="207">
        <v>0.89</v>
      </c>
      <c r="L555" s="206">
        <v>85</v>
      </c>
      <c r="M555" s="281">
        <v>168</v>
      </c>
      <c r="N555" s="374" t="s">
        <v>1209</v>
      </c>
      <c r="O555" s="376"/>
      <c r="P555" s="375"/>
      <c r="Q555" s="206">
        <v>18.100000000000001</v>
      </c>
      <c r="R555" s="206">
        <v>60.9</v>
      </c>
      <c r="S555" s="281">
        <v>0</v>
      </c>
      <c r="T555" s="281">
        <v>0</v>
      </c>
      <c r="U555" s="281">
        <v>100</v>
      </c>
      <c r="V555" s="281">
        <v>243</v>
      </c>
      <c r="W555" s="281">
        <v>455</v>
      </c>
      <c r="X555" s="281">
        <v>53300</v>
      </c>
      <c r="Y555" s="281">
        <v>7</v>
      </c>
      <c r="Z555" s="205">
        <v>4.1420000000000003</v>
      </c>
      <c r="AA555" s="205">
        <v>30.09</v>
      </c>
      <c r="AB555" s="205">
        <v>0.89</v>
      </c>
      <c r="AC555" s="285">
        <v>0.78003999999999996</v>
      </c>
      <c r="AD555" s="280" t="s">
        <v>211</v>
      </c>
    </row>
    <row r="556" spans="1:30" ht="15.75" thickBot="1">
      <c r="A556" s="374" t="s">
        <v>218</v>
      </c>
      <c r="B556" s="375"/>
      <c r="C556" s="261">
        <v>45310</v>
      </c>
      <c r="D556" s="374" t="s">
        <v>211</v>
      </c>
      <c r="E556" s="375"/>
      <c r="F556" s="240"/>
      <c r="G556" s="281">
        <v>24</v>
      </c>
      <c r="H556" s="207">
        <v>1144.5999999999999</v>
      </c>
      <c r="I556" s="207">
        <v>171.69</v>
      </c>
      <c r="J556" s="207">
        <v>972.91</v>
      </c>
      <c r="K556" s="207">
        <v>29.74</v>
      </c>
      <c r="L556" s="206">
        <v>85</v>
      </c>
      <c r="M556" s="281">
        <v>173</v>
      </c>
      <c r="N556" s="374" t="s">
        <v>1209</v>
      </c>
      <c r="O556" s="376"/>
      <c r="P556" s="375"/>
      <c r="Q556" s="206">
        <v>18.100000000000001</v>
      </c>
      <c r="R556" s="206">
        <v>60.9</v>
      </c>
      <c r="S556" s="281">
        <v>0</v>
      </c>
      <c r="T556" s="281">
        <v>0</v>
      </c>
      <c r="U556" s="281">
        <v>100</v>
      </c>
      <c r="V556" s="281">
        <v>243</v>
      </c>
      <c r="W556" s="281">
        <v>455</v>
      </c>
      <c r="X556" s="281">
        <v>53300</v>
      </c>
      <c r="Y556" s="281">
        <v>243</v>
      </c>
      <c r="Z556" s="205">
        <v>133.92599999999999</v>
      </c>
      <c r="AA556" s="205">
        <v>972.91</v>
      </c>
      <c r="AB556" s="205">
        <v>29.74</v>
      </c>
      <c r="AC556" s="285">
        <v>0.78003999999999996</v>
      </c>
      <c r="AD556" s="280" t="s">
        <v>211</v>
      </c>
    </row>
    <row r="557" spans="1:30" ht="15.75" thickBot="1">
      <c r="A557" s="374" t="s">
        <v>220</v>
      </c>
      <c r="B557" s="375"/>
      <c r="C557" s="261">
        <v>45334</v>
      </c>
      <c r="D557" s="374" t="s">
        <v>211</v>
      </c>
      <c r="E557" s="375"/>
      <c r="F557" s="240"/>
      <c r="G557" s="281">
        <v>24</v>
      </c>
      <c r="H557" s="207">
        <v>114</v>
      </c>
      <c r="I557" s="207">
        <v>84.36</v>
      </c>
      <c r="J557" s="207">
        <v>29.64</v>
      </c>
      <c r="K557" s="207">
        <v>14.17</v>
      </c>
      <c r="L557" s="206">
        <v>26</v>
      </c>
      <c r="M557" s="281">
        <v>168</v>
      </c>
      <c r="N557" s="374" t="s">
        <v>1210</v>
      </c>
      <c r="O557" s="376"/>
      <c r="P557" s="375"/>
      <c r="Q557" s="206">
        <v>28.1</v>
      </c>
      <c r="R557" s="206">
        <v>54.1</v>
      </c>
      <c r="S557" s="281">
        <v>0</v>
      </c>
      <c r="T557" s="281">
        <v>0</v>
      </c>
      <c r="U557" s="281">
        <v>110</v>
      </c>
      <c r="V557" s="281">
        <v>234</v>
      </c>
      <c r="W557" s="281">
        <v>470</v>
      </c>
      <c r="X557" s="281">
        <v>30900</v>
      </c>
      <c r="Y557" s="281">
        <v>500</v>
      </c>
      <c r="Z557" s="205">
        <v>65.804000000000002</v>
      </c>
      <c r="AA557" s="205">
        <v>29.64</v>
      </c>
      <c r="AB557" s="205">
        <v>14.17</v>
      </c>
      <c r="AC557" s="285">
        <v>0.78003999999999996</v>
      </c>
      <c r="AD557" s="280" t="s">
        <v>211</v>
      </c>
    </row>
    <row r="558" spans="1:30" ht="15.75" thickBot="1">
      <c r="A558" s="374" t="s">
        <v>221</v>
      </c>
      <c r="B558" s="375"/>
      <c r="C558" s="261">
        <v>45310</v>
      </c>
      <c r="D558" s="374" t="s">
        <v>211</v>
      </c>
      <c r="E558" s="375"/>
      <c r="F558" s="240"/>
      <c r="G558" s="281">
        <v>24</v>
      </c>
      <c r="H558" s="207">
        <v>1280</v>
      </c>
      <c r="I558" s="207">
        <v>230.4</v>
      </c>
      <c r="J558" s="207">
        <v>1049.5999999999999</v>
      </c>
      <c r="K558" s="207">
        <v>28.57</v>
      </c>
      <c r="L558" s="206">
        <v>82</v>
      </c>
      <c r="M558" s="281">
        <v>124</v>
      </c>
      <c r="N558" s="374" t="s">
        <v>1211</v>
      </c>
      <c r="O558" s="376"/>
      <c r="P558" s="375"/>
      <c r="Q558" s="206">
        <v>17.7</v>
      </c>
      <c r="R558" s="206">
        <v>60.5</v>
      </c>
      <c r="S558" s="281">
        <v>0</v>
      </c>
      <c r="T558" s="281">
        <v>0</v>
      </c>
      <c r="U558" s="281">
        <v>110</v>
      </c>
      <c r="V558" s="240"/>
      <c r="W558" s="281">
        <v>449</v>
      </c>
      <c r="X558" s="281">
        <v>55300</v>
      </c>
      <c r="Y558" s="281">
        <v>900</v>
      </c>
      <c r="Z558" s="205">
        <v>179.72200000000001</v>
      </c>
      <c r="AA558" s="205">
        <v>1049.5999999999999</v>
      </c>
      <c r="AB558" s="205">
        <v>28.57</v>
      </c>
      <c r="AC558" s="285">
        <v>0.78003999999999996</v>
      </c>
      <c r="AD558" s="280" t="s">
        <v>211</v>
      </c>
    </row>
    <row r="559" spans="1:30" ht="15.75" thickBot="1">
      <c r="A559" s="374" t="s">
        <v>222</v>
      </c>
      <c r="B559" s="375"/>
      <c r="C559" s="261">
        <v>45315</v>
      </c>
      <c r="D559" s="374" t="s">
        <v>211</v>
      </c>
      <c r="E559" s="375"/>
      <c r="F559" s="240"/>
      <c r="G559" s="281">
        <v>24</v>
      </c>
      <c r="H559" s="207">
        <v>345</v>
      </c>
      <c r="I559" s="207">
        <v>213.9</v>
      </c>
      <c r="J559" s="207">
        <v>131.1</v>
      </c>
      <c r="K559" s="207">
        <v>26.52</v>
      </c>
      <c r="L559" s="206">
        <v>38</v>
      </c>
      <c r="M559" s="281">
        <v>124</v>
      </c>
      <c r="N559" s="374" t="s">
        <v>1212</v>
      </c>
      <c r="O559" s="376"/>
      <c r="P559" s="375"/>
      <c r="Q559" s="206">
        <v>17.899999999999999</v>
      </c>
      <c r="R559" s="206">
        <v>57.1</v>
      </c>
      <c r="S559" s="281">
        <v>0</v>
      </c>
      <c r="T559" s="281">
        <v>0</v>
      </c>
      <c r="U559" s="281">
        <v>100</v>
      </c>
      <c r="V559" s="281">
        <v>260</v>
      </c>
      <c r="W559" s="281">
        <v>452</v>
      </c>
      <c r="X559" s="281">
        <v>56345</v>
      </c>
      <c r="Y559" s="281">
        <v>530</v>
      </c>
      <c r="Z559" s="205">
        <v>166.851</v>
      </c>
      <c r="AA559" s="205">
        <v>131.1</v>
      </c>
      <c r="AB559" s="205">
        <v>26.52</v>
      </c>
      <c r="AC559" s="285">
        <v>0.78003999999999996</v>
      </c>
      <c r="AD559" s="280" t="s">
        <v>211</v>
      </c>
    </row>
    <row r="560" spans="1:30" ht="15.75" thickBot="1">
      <c r="A560" s="374" t="s">
        <v>808</v>
      </c>
      <c r="B560" s="375"/>
      <c r="C560" s="261">
        <v>45315</v>
      </c>
      <c r="D560" s="374" t="s">
        <v>211</v>
      </c>
      <c r="E560" s="375"/>
      <c r="F560" s="240"/>
      <c r="G560" s="281">
        <v>24</v>
      </c>
      <c r="H560" s="207">
        <v>201</v>
      </c>
      <c r="I560" s="207">
        <v>112.56</v>
      </c>
      <c r="J560" s="207">
        <v>88.44</v>
      </c>
      <c r="K560" s="207">
        <v>18.91</v>
      </c>
      <c r="L560" s="206">
        <v>44</v>
      </c>
      <c r="M560" s="281">
        <v>168</v>
      </c>
      <c r="N560" s="374" t="s">
        <v>1213</v>
      </c>
      <c r="O560" s="376"/>
      <c r="P560" s="375"/>
      <c r="Q560" s="206">
        <v>27.2</v>
      </c>
      <c r="R560" s="206">
        <v>52.3</v>
      </c>
      <c r="S560" s="281">
        <v>0</v>
      </c>
      <c r="T560" s="281">
        <v>0</v>
      </c>
      <c r="U560" s="281">
        <v>90</v>
      </c>
      <c r="V560" s="281">
        <v>249</v>
      </c>
      <c r="W560" s="281">
        <v>428</v>
      </c>
      <c r="X560" s="281">
        <v>32000</v>
      </c>
      <c r="Y560" s="281">
        <v>200</v>
      </c>
      <c r="Z560" s="205">
        <v>87.801000000000002</v>
      </c>
      <c r="AA560" s="205">
        <v>88.44</v>
      </c>
      <c r="AB560" s="205">
        <v>18.91</v>
      </c>
      <c r="AC560" s="285">
        <v>0.78003999999999996</v>
      </c>
      <c r="AD560" s="280" t="s">
        <v>211</v>
      </c>
    </row>
    <row r="561" spans="1:30" ht="15.75" thickBot="1">
      <c r="A561" s="374" t="s">
        <v>940</v>
      </c>
      <c r="B561" s="375"/>
      <c r="C561" s="261">
        <v>45335</v>
      </c>
      <c r="D561" s="374" t="s">
        <v>211</v>
      </c>
      <c r="E561" s="375"/>
      <c r="F561" s="240"/>
      <c r="G561" s="281">
        <v>24</v>
      </c>
      <c r="H561" s="207">
        <v>320</v>
      </c>
      <c r="I561" s="207">
        <v>64</v>
      </c>
      <c r="J561" s="207">
        <v>256</v>
      </c>
      <c r="K561" s="207">
        <v>7.94</v>
      </c>
      <c r="L561" s="206">
        <v>80</v>
      </c>
      <c r="M561" s="281">
        <v>124</v>
      </c>
      <c r="N561" s="374" t="s">
        <v>1358</v>
      </c>
      <c r="O561" s="376"/>
      <c r="P561" s="375"/>
      <c r="Q561" s="206">
        <v>19.100000000000001</v>
      </c>
      <c r="R561" s="206">
        <v>54.5</v>
      </c>
      <c r="S561" s="281">
        <v>0</v>
      </c>
      <c r="T561" s="281">
        <v>0</v>
      </c>
      <c r="U561" s="281">
        <v>120</v>
      </c>
      <c r="V561" s="281">
        <v>865</v>
      </c>
      <c r="W561" s="281">
        <v>472</v>
      </c>
      <c r="X561" s="281">
        <v>61500</v>
      </c>
      <c r="Y561" s="281">
        <v>700</v>
      </c>
      <c r="Z561" s="205">
        <v>49.923000000000002</v>
      </c>
      <c r="AA561" s="205">
        <v>256</v>
      </c>
      <c r="AB561" s="205">
        <v>7.94</v>
      </c>
      <c r="AC561" s="285">
        <v>0.78003999999999996</v>
      </c>
      <c r="AD561" s="280" t="s">
        <v>211</v>
      </c>
    </row>
    <row r="562" spans="1:30" ht="15.75" thickBot="1">
      <c r="A562" s="374" t="s">
        <v>224</v>
      </c>
      <c r="B562" s="375"/>
      <c r="C562" s="261">
        <v>45322</v>
      </c>
      <c r="D562" s="374" t="s">
        <v>211</v>
      </c>
      <c r="E562" s="375"/>
      <c r="F562" s="240"/>
      <c r="G562" s="281">
        <v>24</v>
      </c>
      <c r="H562" s="207">
        <v>143</v>
      </c>
      <c r="I562" s="207">
        <v>17.16</v>
      </c>
      <c r="J562" s="207">
        <v>125.84</v>
      </c>
      <c r="K562" s="207">
        <v>2.88</v>
      </c>
      <c r="L562" s="206">
        <v>88</v>
      </c>
      <c r="M562" s="281">
        <v>168</v>
      </c>
      <c r="N562" s="374" t="s">
        <v>1214</v>
      </c>
      <c r="O562" s="376"/>
      <c r="P562" s="375"/>
      <c r="Q562" s="206">
        <v>26.9</v>
      </c>
      <c r="R562" s="206">
        <v>53.8</v>
      </c>
      <c r="S562" s="281">
        <v>0</v>
      </c>
      <c r="T562" s="281">
        <v>0</v>
      </c>
      <c r="U562" s="281">
        <v>310</v>
      </c>
      <c r="V562" s="281">
        <v>895</v>
      </c>
      <c r="W562" s="281">
        <v>432</v>
      </c>
      <c r="X562" s="281">
        <v>61740</v>
      </c>
      <c r="Y562" s="281">
        <v>200</v>
      </c>
      <c r="Z562" s="205">
        <v>13.385999999999999</v>
      </c>
      <c r="AA562" s="205">
        <v>125.84</v>
      </c>
      <c r="AB562" s="205">
        <v>2.88</v>
      </c>
      <c r="AC562" s="285">
        <v>0.78003999999999996</v>
      </c>
      <c r="AD562" s="280" t="s">
        <v>211</v>
      </c>
    </row>
    <row r="563" spans="1:30" ht="15.75" thickBot="1">
      <c r="A563" s="374" t="s">
        <v>225</v>
      </c>
      <c r="B563" s="375"/>
      <c r="C563" s="261">
        <v>45334</v>
      </c>
      <c r="D563" s="374" t="s">
        <v>211</v>
      </c>
      <c r="E563" s="375"/>
      <c r="F563" s="240"/>
      <c r="G563" s="281">
        <v>24</v>
      </c>
      <c r="H563" s="207">
        <v>1242</v>
      </c>
      <c r="I563" s="207">
        <v>273.24</v>
      </c>
      <c r="J563" s="207">
        <v>968.76</v>
      </c>
      <c r="K563" s="207">
        <v>33.880000000000003</v>
      </c>
      <c r="L563" s="206">
        <v>78</v>
      </c>
      <c r="M563" s="281">
        <v>124</v>
      </c>
      <c r="N563" s="374" t="s">
        <v>1215</v>
      </c>
      <c r="O563" s="376"/>
      <c r="P563" s="375"/>
      <c r="Q563" s="206">
        <v>16.600000000000001</v>
      </c>
      <c r="R563" s="206">
        <v>59</v>
      </c>
      <c r="S563" s="281">
        <v>0</v>
      </c>
      <c r="T563" s="281">
        <v>0</v>
      </c>
      <c r="U563" s="281">
        <v>120</v>
      </c>
      <c r="V563" s="240"/>
      <c r="W563" s="281">
        <v>449</v>
      </c>
      <c r="X563" s="281">
        <v>49675</v>
      </c>
      <c r="Y563" s="281">
        <v>1330</v>
      </c>
      <c r="Z563" s="205">
        <v>213.13900000000001</v>
      </c>
      <c r="AA563" s="205">
        <v>968.76</v>
      </c>
      <c r="AB563" s="205">
        <v>33.880000000000003</v>
      </c>
      <c r="AC563" s="285">
        <v>0.78003999999999996</v>
      </c>
      <c r="AD563" s="280" t="s">
        <v>211</v>
      </c>
    </row>
    <row r="564" spans="1:30" ht="15.75" thickBot="1">
      <c r="A564" s="374" t="s">
        <v>226</v>
      </c>
      <c r="B564" s="375"/>
      <c r="C564" s="261">
        <v>45322</v>
      </c>
      <c r="D564" s="374" t="s">
        <v>211</v>
      </c>
      <c r="E564" s="375"/>
      <c r="F564" s="240"/>
      <c r="G564" s="281">
        <v>24</v>
      </c>
      <c r="H564" s="207">
        <v>1564</v>
      </c>
      <c r="I564" s="207">
        <v>187.68</v>
      </c>
      <c r="J564" s="207">
        <v>1376.32</v>
      </c>
      <c r="K564" s="207">
        <v>23.27</v>
      </c>
      <c r="L564" s="206">
        <v>88</v>
      </c>
      <c r="M564" s="281">
        <v>124</v>
      </c>
      <c r="N564" s="374" t="s">
        <v>1216</v>
      </c>
      <c r="O564" s="376"/>
      <c r="P564" s="375"/>
      <c r="Q564" s="206">
        <v>17.2</v>
      </c>
      <c r="R564" s="206">
        <v>60.8</v>
      </c>
      <c r="S564" s="281">
        <v>0</v>
      </c>
      <c r="T564" s="281">
        <v>0</v>
      </c>
      <c r="U564" s="281">
        <v>160</v>
      </c>
      <c r="V564" s="281">
        <v>493</v>
      </c>
      <c r="W564" s="281">
        <v>421</v>
      </c>
      <c r="X564" s="281">
        <v>56200</v>
      </c>
      <c r="Y564" s="281">
        <v>1200</v>
      </c>
      <c r="Z564" s="205">
        <v>146.399</v>
      </c>
      <c r="AA564" s="205">
        <v>1376.32</v>
      </c>
      <c r="AB564" s="205">
        <v>23.27</v>
      </c>
      <c r="AC564" s="285">
        <v>0.78003999999999996</v>
      </c>
      <c r="AD564" s="280" t="s">
        <v>211</v>
      </c>
    </row>
    <row r="565" spans="1:30" ht="15.75" thickBot="1">
      <c r="A565" s="374" t="s">
        <v>227</v>
      </c>
      <c r="B565" s="375"/>
      <c r="C565" s="261">
        <v>45335</v>
      </c>
      <c r="D565" s="374" t="s">
        <v>211</v>
      </c>
      <c r="E565" s="375"/>
      <c r="F565" s="240"/>
      <c r="G565" s="281">
        <v>24</v>
      </c>
      <c r="H565" s="207">
        <v>840</v>
      </c>
      <c r="I565" s="207">
        <v>67.2</v>
      </c>
      <c r="J565" s="207">
        <v>772.8</v>
      </c>
      <c r="K565" s="207">
        <v>8.33</v>
      </c>
      <c r="L565" s="206">
        <v>92</v>
      </c>
      <c r="M565" s="281">
        <v>124</v>
      </c>
      <c r="N565" s="374" t="s">
        <v>1217</v>
      </c>
      <c r="O565" s="376"/>
      <c r="P565" s="375"/>
      <c r="Q565" s="206">
        <v>15.5</v>
      </c>
      <c r="R565" s="206">
        <v>61.2</v>
      </c>
      <c r="S565" s="281">
        <v>0</v>
      </c>
      <c r="T565" s="281">
        <v>0</v>
      </c>
      <c r="U565" s="281">
        <v>230</v>
      </c>
      <c r="V565" s="281">
        <v>265</v>
      </c>
      <c r="W565" s="281">
        <v>460</v>
      </c>
      <c r="X565" s="281">
        <v>44300</v>
      </c>
      <c r="Y565" s="281">
        <v>600</v>
      </c>
      <c r="Z565" s="205">
        <v>52.418999999999997</v>
      </c>
      <c r="AA565" s="205">
        <v>772.8</v>
      </c>
      <c r="AB565" s="205">
        <v>8.33</v>
      </c>
      <c r="AC565" s="285">
        <v>0.78003999999999996</v>
      </c>
      <c r="AD565" s="280" t="s">
        <v>211</v>
      </c>
    </row>
    <row r="566" spans="1:30" ht="15.75" thickBot="1">
      <c r="A566" s="378" t="s">
        <v>349</v>
      </c>
      <c r="B566" s="375"/>
      <c r="C566" s="240"/>
      <c r="D566" s="378" t="s">
        <v>211</v>
      </c>
      <c r="E566" s="375"/>
      <c r="F566" s="240"/>
      <c r="G566" s="240"/>
      <c r="H566" s="262">
        <v>17383</v>
      </c>
      <c r="I566" s="262">
        <v>2489.4</v>
      </c>
      <c r="J566" s="262">
        <v>14893.6</v>
      </c>
      <c r="K566" s="262">
        <v>341.02</v>
      </c>
      <c r="L566" s="240"/>
      <c r="M566" s="263">
        <v>137</v>
      </c>
      <c r="N566" s="246"/>
      <c r="O566" s="274"/>
      <c r="P566" s="273"/>
      <c r="Q566" s="240"/>
      <c r="R566" s="240"/>
      <c r="S566" s="240"/>
      <c r="T566" s="240"/>
      <c r="U566" s="240"/>
      <c r="V566" s="240"/>
      <c r="W566" s="240"/>
      <c r="X566" s="240"/>
      <c r="Y566" s="281">
        <v>9200</v>
      </c>
      <c r="Z566" s="264">
        <v>1941.84</v>
      </c>
      <c r="AA566" s="264">
        <v>14893.6</v>
      </c>
      <c r="AB566" s="264">
        <v>341.02</v>
      </c>
      <c r="AC566" s="240"/>
      <c r="AD566" s="240"/>
    </row>
    <row r="567" spans="1:30" ht="15.75" thickBot="1">
      <c r="A567" s="260" t="s">
        <v>511</v>
      </c>
      <c r="D567" s="377" t="s">
        <v>474</v>
      </c>
      <c r="E567" s="373"/>
      <c r="F567" s="439" t="s">
        <v>474</v>
      </c>
      <c r="G567" s="373"/>
      <c r="H567" s="377" t="s">
        <v>475</v>
      </c>
      <c r="I567" s="373"/>
      <c r="J567" s="373"/>
    </row>
    <row r="568" spans="1:30" ht="15.75" thickBot="1">
      <c r="A568" s="370" t="s">
        <v>250</v>
      </c>
      <c r="B568" s="405"/>
      <c r="C568" s="370" t="s">
        <v>476</v>
      </c>
      <c r="D568" s="370" t="s">
        <v>1</v>
      </c>
      <c r="E568" s="405"/>
      <c r="F568" s="370" t="s">
        <v>477</v>
      </c>
      <c r="G568" s="370" t="s">
        <v>478</v>
      </c>
      <c r="H568" s="370" t="s">
        <v>251</v>
      </c>
      <c r="I568" s="370" t="s">
        <v>252</v>
      </c>
      <c r="J568" s="370" t="s">
        <v>479</v>
      </c>
      <c r="K568" s="370" t="s">
        <v>480</v>
      </c>
      <c r="L568" s="370" t="s">
        <v>253</v>
      </c>
      <c r="M568" s="370" t="s">
        <v>481</v>
      </c>
      <c r="N568" s="203" t="s">
        <v>482</v>
      </c>
      <c r="O568" s="288"/>
      <c r="P568" s="276"/>
      <c r="Q568" s="370" t="s">
        <v>345</v>
      </c>
      <c r="R568" s="370" t="s">
        <v>255</v>
      </c>
      <c r="S568" s="370" t="s">
        <v>483</v>
      </c>
      <c r="T568" s="370" t="s">
        <v>484</v>
      </c>
      <c r="U568" s="234" t="s">
        <v>485</v>
      </c>
      <c r="V568" s="370" t="s">
        <v>486</v>
      </c>
      <c r="W568" s="370" t="s">
        <v>487</v>
      </c>
      <c r="X568" s="370" t="s">
        <v>488</v>
      </c>
      <c r="Y568" s="370" t="s">
        <v>489</v>
      </c>
      <c r="Z568" s="401" t="s">
        <v>252</v>
      </c>
      <c r="AA568" s="401" t="s">
        <v>479</v>
      </c>
      <c r="AB568" s="401" t="s">
        <v>480</v>
      </c>
      <c r="AC568" s="401" t="s">
        <v>490</v>
      </c>
      <c r="AD568" s="401" t="s">
        <v>491</v>
      </c>
    </row>
    <row r="569" spans="1:30" ht="15.75" thickBot="1">
      <c r="A569" s="427"/>
      <c r="B569" s="428"/>
      <c r="C569" s="415"/>
      <c r="D569" s="427"/>
      <c r="E569" s="428"/>
      <c r="F569" s="415"/>
      <c r="G569" s="415"/>
      <c r="H569" s="415"/>
      <c r="I569" s="415"/>
      <c r="J569" s="415"/>
      <c r="K569" s="415"/>
      <c r="L569" s="415"/>
      <c r="M569" s="415"/>
      <c r="N569" s="230" t="s">
        <v>254</v>
      </c>
      <c r="O569" s="287"/>
      <c r="P569" s="278"/>
      <c r="Q569" s="415"/>
      <c r="R569" s="415"/>
      <c r="S569" s="415"/>
      <c r="T569" s="415"/>
      <c r="U569" s="235" t="s">
        <v>492</v>
      </c>
      <c r="V569" s="415"/>
      <c r="W569" s="415"/>
      <c r="X569" s="415"/>
      <c r="Y569" s="415"/>
      <c r="Z569" s="400"/>
      <c r="AA569" s="400"/>
      <c r="AB569" s="400"/>
      <c r="AC569" s="400"/>
      <c r="AD569" s="400"/>
    </row>
    <row r="570" spans="1:30" ht="15.75" thickBot="1">
      <c r="A570" s="374" t="s">
        <v>229</v>
      </c>
      <c r="B570" s="375"/>
      <c r="C570" s="261">
        <v>45300</v>
      </c>
      <c r="D570" s="374" t="s">
        <v>228</v>
      </c>
      <c r="E570" s="375"/>
      <c r="F570" s="240"/>
      <c r="G570" s="281">
        <v>24</v>
      </c>
      <c r="H570" s="207">
        <v>209</v>
      </c>
      <c r="I570" s="207">
        <v>190.19</v>
      </c>
      <c r="J570" s="207">
        <v>18.809999999999999</v>
      </c>
      <c r="K570" s="207">
        <v>25.3</v>
      </c>
      <c r="L570" s="206">
        <v>9</v>
      </c>
      <c r="M570" s="281">
        <v>133</v>
      </c>
      <c r="N570" s="374" t="s">
        <v>1218</v>
      </c>
      <c r="O570" s="376"/>
      <c r="P570" s="375"/>
      <c r="Q570" s="206">
        <v>21.9</v>
      </c>
      <c r="R570" s="206">
        <v>51</v>
      </c>
      <c r="S570" s="281">
        <v>0</v>
      </c>
      <c r="T570" s="281">
        <v>0</v>
      </c>
      <c r="U570" s="281">
        <v>60</v>
      </c>
      <c r="V570" s="281">
        <v>293</v>
      </c>
      <c r="W570" s="281">
        <v>445</v>
      </c>
      <c r="X570" s="281">
        <v>23200</v>
      </c>
      <c r="Y570" s="281">
        <v>900</v>
      </c>
      <c r="Z570" s="205">
        <v>193.261</v>
      </c>
      <c r="AA570" s="205">
        <v>18.809999999999999</v>
      </c>
      <c r="AB570" s="205">
        <v>25.3</v>
      </c>
      <c r="AC570" s="285">
        <v>1.01614</v>
      </c>
      <c r="AD570" s="280" t="s">
        <v>228</v>
      </c>
    </row>
    <row r="571" spans="1:30" ht="15.75" thickBot="1">
      <c r="A571" s="374" t="s">
        <v>231</v>
      </c>
      <c r="B571" s="375"/>
      <c r="C571" s="261">
        <v>45332</v>
      </c>
      <c r="D571" s="374" t="s">
        <v>228</v>
      </c>
      <c r="E571" s="375"/>
      <c r="F571" s="240"/>
      <c r="G571" s="281">
        <v>24</v>
      </c>
      <c r="H571" s="207">
        <v>444</v>
      </c>
      <c r="I571" s="207">
        <v>97.68</v>
      </c>
      <c r="J571" s="207">
        <v>346.32</v>
      </c>
      <c r="K571" s="207">
        <v>14.36</v>
      </c>
      <c r="L571" s="206">
        <v>78</v>
      </c>
      <c r="M571" s="281">
        <v>147</v>
      </c>
      <c r="N571" s="374" t="s">
        <v>1219</v>
      </c>
      <c r="O571" s="376"/>
      <c r="P571" s="375"/>
      <c r="Q571" s="206">
        <v>18.7</v>
      </c>
      <c r="R571" s="206">
        <v>63</v>
      </c>
      <c r="S571" s="281">
        <v>0</v>
      </c>
      <c r="T571" s="281">
        <v>0</v>
      </c>
      <c r="U571" s="281">
        <v>140</v>
      </c>
      <c r="V571" s="281">
        <v>338</v>
      </c>
      <c r="W571" s="281">
        <v>343</v>
      </c>
      <c r="X571" s="281">
        <v>24600</v>
      </c>
      <c r="Y571" s="281">
        <v>350</v>
      </c>
      <c r="Z571" s="205">
        <v>99.257000000000005</v>
      </c>
      <c r="AA571" s="205">
        <v>346.32</v>
      </c>
      <c r="AB571" s="205">
        <v>14.36</v>
      </c>
      <c r="AC571" s="285">
        <v>1.01614</v>
      </c>
      <c r="AD571" s="280" t="s">
        <v>228</v>
      </c>
    </row>
    <row r="572" spans="1:30" ht="15.75" thickBot="1">
      <c r="A572" s="374" t="s">
        <v>233</v>
      </c>
      <c r="B572" s="375"/>
      <c r="C572" s="261">
        <v>45332</v>
      </c>
      <c r="D572" s="374" t="s">
        <v>228</v>
      </c>
      <c r="E572" s="375"/>
      <c r="F572" s="240"/>
      <c r="G572" s="281">
        <v>24</v>
      </c>
      <c r="H572" s="207">
        <v>975</v>
      </c>
      <c r="I572" s="207">
        <v>136.5</v>
      </c>
      <c r="J572" s="207">
        <v>838.5</v>
      </c>
      <c r="K572" s="207">
        <v>20.07</v>
      </c>
      <c r="L572" s="206">
        <v>86</v>
      </c>
      <c r="M572" s="281">
        <v>147</v>
      </c>
      <c r="N572" s="374" t="s">
        <v>1220</v>
      </c>
      <c r="O572" s="376"/>
      <c r="P572" s="375"/>
      <c r="Q572" s="206">
        <v>17.8</v>
      </c>
      <c r="R572" s="206">
        <v>67.900000000000006</v>
      </c>
      <c r="S572" s="281">
        <v>0</v>
      </c>
      <c r="T572" s="281">
        <v>0</v>
      </c>
      <c r="U572" s="281">
        <v>340</v>
      </c>
      <c r="V572" s="240"/>
      <c r="W572" s="281">
        <v>480</v>
      </c>
      <c r="X572" s="281">
        <v>9150</v>
      </c>
      <c r="Y572" s="281">
        <v>650</v>
      </c>
      <c r="Z572" s="205">
        <v>138.70400000000001</v>
      </c>
      <c r="AA572" s="205">
        <v>838.5</v>
      </c>
      <c r="AB572" s="205">
        <v>20.07</v>
      </c>
      <c r="AC572" s="285">
        <v>1.01614</v>
      </c>
      <c r="AD572" s="280" t="s">
        <v>228</v>
      </c>
    </row>
    <row r="573" spans="1:30" ht="15.75" thickBot="1">
      <c r="A573" s="374" t="s">
        <v>312</v>
      </c>
      <c r="B573" s="375"/>
      <c r="C573" s="261">
        <v>45335</v>
      </c>
      <c r="D573" s="374" t="s">
        <v>228</v>
      </c>
      <c r="E573" s="375"/>
      <c r="F573" s="240"/>
      <c r="G573" s="281">
        <v>24</v>
      </c>
      <c r="H573" s="207">
        <v>1107</v>
      </c>
      <c r="I573" s="207">
        <v>509.22</v>
      </c>
      <c r="J573" s="207">
        <v>597.78</v>
      </c>
      <c r="K573" s="207">
        <v>74.86</v>
      </c>
      <c r="L573" s="206">
        <v>54</v>
      </c>
      <c r="M573" s="281">
        <v>147</v>
      </c>
      <c r="N573" s="374" t="s">
        <v>1221</v>
      </c>
      <c r="O573" s="376"/>
      <c r="P573" s="375"/>
      <c r="Q573" s="206">
        <v>17.2</v>
      </c>
      <c r="R573" s="206">
        <v>59</v>
      </c>
      <c r="S573" s="281">
        <v>0</v>
      </c>
      <c r="T573" s="281">
        <v>0</v>
      </c>
      <c r="U573" s="281">
        <v>300</v>
      </c>
      <c r="V573" s="240"/>
      <c r="W573" s="281">
        <v>453</v>
      </c>
      <c r="X573" s="281">
        <v>7450</v>
      </c>
      <c r="Y573" s="281">
        <v>1500</v>
      </c>
      <c r="Z573" s="205">
        <v>517.44100000000003</v>
      </c>
      <c r="AA573" s="205">
        <v>597.78</v>
      </c>
      <c r="AB573" s="205">
        <v>74.86</v>
      </c>
      <c r="AC573" s="285">
        <v>1.01614</v>
      </c>
      <c r="AD573" s="280" t="s">
        <v>228</v>
      </c>
    </row>
    <row r="574" spans="1:30" ht="15.75" thickBot="1">
      <c r="A574" s="374" t="s">
        <v>234</v>
      </c>
      <c r="B574" s="375"/>
      <c r="C574" s="261">
        <v>45334</v>
      </c>
      <c r="D574" s="374" t="s">
        <v>228</v>
      </c>
      <c r="E574" s="375"/>
      <c r="F574" s="240"/>
      <c r="G574" s="281">
        <v>24</v>
      </c>
      <c r="H574" s="207">
        <v>1052</v>
      </c>
      <c r="I574" s="207">
        <v>420.8</v>
      </c>
      <c r="J574" s="207">
        <v>631.20000000000005</v>
      </c>
      <c r="K574" s="207">
        <v>61.86</v>
      </c>
      <c r="L574" s="206">
        <v>60</v>
      </c>
      <c r="M574" s="281">
        <v>147</v>
      </c>
      <c r="N574" s="374" t="s">
        <v>1222</v>
      </c>
      <c r="O574" s="376"/>
      <c r="P574" s="375"/>
      <c r="Q574" s="206">
        <v>17.3</v>
      </c>
      <c r="R574" s="206">
        <v>59.4</v>
      </c>
      <c r="S574" s="281">
        <v>0</v>
      </c>
      <c r="T574" s="281">
        <v>0</v>
      </c>
      <c r="U574" s="281">
        <v>250</v>
      </c>
      <c r="V574" s="281">
        <v>247</v>
      </c>
      <c r="W574" s="281">
        <v>433</v>
      </c>
      <c r="X574" s="281">
        <v>7300</v>
      </c>
      <c r="Y574" s="281">
        <v>1050</v>
      </c>
      <c r="Z574" s="205">
        <v>427.59399999999999</v>
      </c>
      <c r="AA574" s="205">
        <v>631.20000000000005</v>
      </c>
      <c r="AB574" s="205">
        <v>61.86</v>
      </c>
      <c r="AC574" s="285">
        <v>1.01614</v>
      </c>
      <c r="AD574" s="280" t="s">
        <v>228</v>
      </c>
    </row>
    <row r="575" spans="1:30" ht="15.75" thickBot="1">
      <c r="A575" s="374" t="s">
        <v>962</v>
      </c>
      <c r="B575" s="375"/>
      <c r="C575" s="261">
        <v>45322</v>
      </c>
      <c r="D575" s="374" t="s">
        <v>228</v>
      </c>
      <c r="E575" s="375"/>
      <c r="F575" s="281">
        <v>0</v>
      </c>
      <c r="G575" s="281">
        <v>24</v>
      </c>
      <c r="H575" s="207">
        <v>51</v>
      </c>
      <c r="I575" s="207">
        <v>41.82</v>
      </c>
      <c r="J575" s="207">
        <v>9.18</v>
      </c>
      <c r="K575" s="207">
        <v>6.17</v>
      </c>
      <c r="L575" s="206">
        <v>18</v>
      </c>
      <c r="M575" s="281">
        <v>148</v>
      </c>
      <c r="N575" s="374" t="s">
        <v>963</v>
      </c>
      <c r="O575" s="376"/>
      <c r="P575" s="375"/>
      <c r="Q575" s="206">
        <v>18.7</v>
      </c>
      <c r="R575" s="206">
        <v>0</v>
      </c>
      <c r="S575" s="281">
        <v>0</v>
      </c>
      <c r="T575" s="281">
        <v>0</v>
      </c>
      <c r="U575" s="281">
        <v>50</v>
      </c>
      <c r="V575" s="240"/>
      <c r="W575" s="240"/>
      <c r="X575" s="281">
        <v>35840</v>
      </c>
      <c r="Y575" s="281">
        <v>200</v>
      </c>
      <c r="Z575" s="205">
        <v>42.494999999999997</v>
      </c>
      <c r="AA575" s="205">
        <v>9.18</v>
      </c>
      <c r="AB575" s="205">
        <v>6.17</v>
      </c>
      <c r="AC575" s="285">
        <v>1.01614</v>
      </c>
      <c r="AD575" s="280" t="s">
        <v>228</v>
      </c>
    </row>
    <row r="576" spans="1:30" ht="15.75" thickBot="1">
      <c r="A576" s="374" t="s">
        <v>235</v>
      </c>
      <c r="B576" s="375"/>
      <c r="C576" s="261">
        <v>45322</v>
      </c>
      <c r="D576" s="374" t="s">
        <v>228</v>
      </c>
      <c r="E576" s="375"/>
      <c r="F576" s="240"/>
      <c r="G576" s="281">
        <v>24</v>
      </c>
      <c r="H576" s="207">
        <v>1608</v>
      </c>
      <c r="I576" s="207">
        <v>257.27999999999997</v>
      </c>
      <c r="J576" s="207">
        <v>1350.72</v>
      </c>
      <c r="K576" s="207">
        <v>37.82</v>
      </c>
      <c r="L576" s="206">
        <v>84</v>
      </c>
      <c r="M576" s="281">
        <v>147</v>
      </c>
      <c r="N576" s="374" t="s">
        <v>1223</v>
      </c>
      <c r="O576" s="376"/>
      <c r="P576" s="375"/>
      <c r="Q576" s="206">
        <v>18.5</v>
      </c>
      <c r="R576" s="206">
        <v>61.3</v>
      </c>
      <c r="S576" s="281">
        <v>0</v>
      </c>
      <c r="T576" s="281">
        <v>0</v>
      </c>
      <c r="U576" s="281">
        <v>80</v>
      </c>
      <c r="V576" s="281">
        <v>469</v>
      </c>
      <c r="W576" s="281">
        <v>441</v>
      </c>
      <c r="X576" s="281">
        <v>36100</v>
      </c>
      <c r="Y576" s="281">
        <v>300</v>
      </c>
      <c r="Z576" s="205">
        <v>261.43400000000003</v>
      </c>
      <c r="AA576" s="205">
        <v>1350.72</v>
      </c>
      <c r="AB576" s="205">
        <v>37.82</v>
      </c>
      <c r="AC576" s="285">
        <v>1.01614</v>
      </c>
      <c r="AD576" s="280" t="s">
        <v>228</v>
      </c>
    </row>
    <row r="577" spans="1:32" ht="15.75" thickBot="1">
      <c r="A577" s="374" t="s">
        <v>600</v>
      </c>
      <c r="B577" s="375"/>
      <c r="C577" s="261">
        <v>45322</v>
      </c>
      <c r="D577" s="374" t="s">
        <v>228</v>
      </c>
      <c r="E577" s="375"/>
      <c r="F577" s="240"/>
      <c r="G577" s="281">
        <v>24</v>
      </c>
      <c r="H577" s="207">
        <v>209</v>
      </c>
      <c r="I577" s="207">
        <v>142.12</v>
      </c>
      <c r="J577" s="207">
        <v>66.88</v>
      </c>
      <c r="K577" s="207">
        <v>18.899999999999999</v>
      </c>
      <c r="L577" s="206">
        <v>32</v>
      </c>
      <c r="M577" s="281">
        <v>133</v>
      </c>
      <c r="N577" s="374" t="s">
        <v>1224</v>
      </c>
      <c r="O577" s="376"/>
      <c r="P577" s="375"/>
      <c r="Q577" s="206">
        <v>21</v>
      </c>
      <c r="R577" s="206">
        <v>56.5</v>
      </c>
      <c r="S577" s="281">
        <v>0</v>
      </c>
      <c r="T577" s="281">
        <v>0</v>
      </c>
      <c r="U577" s="281">
        <v>60</v>
      </c>
      <c r="V577" s="240"/>
      <c r="W577" s="281">
        <v>439</v>
      </c>
      <c r="X577" s="281">
        <v>20875</v>
      </c>
      <c r="Y577" s="281">
        <v>400</v>
      </c>
      <c r="Z577" s="205">
        <v>144.41399999999999</v>
      </c>
      <c r="AA577" s="205">
        <v>66.88</v>
      </c>
      <c r="AB577" s="205">
        <v>18.899999999999999</v>
      </c>
      <c r="AC577" s="285">
        <v>1.01614</v>
      </c>
      <c r="AD577" s="280" t="s">
        <v>228</v>
      </c>
    </row>
    <row r="578" spans="1:32" ht="15.75" thickBot="1">
      <c r="A578" s="374" t="s">
        <v>313</v>
      </c>
      <c r="B578" s="375"/>
      <c r="C578" s="261">
        <v>45322</v>
      </c>
      <c r="D578" s="374" t="s">
        <v>228</v>
      </c>
      <c r="E578" s="375"/>
      <c r="F578" s="240"/>
      <c r="G578" s="281">
        <v>24</v>
      </c>
      <c r="H578" s="207">
        <v>95.92</v>
      </c>
      <c r="I578" s="207">
        <v>46.042000000000002</v>
      </c>
      <c r="J578" s="207">
        <v>49.878</v>
      </c>
      <c r="K578" s="207">
        <v>5.71</v>
      </c>
      <c r="L578" s="206">
        <v>52</v>
      </c>
      <c r="M578" s="281">
        <v>124</v>
      </c>
      <c r="N578" s="374" t="s">
        <v>1329</v>
      </c>
      <c r="O578" s="376"/>
      <c r="P578" s="375"/>
      <c r="Q578" s="206">
        <v>21.3</v>
      </c>
      <c r="R578" s="206">
        <v>59.5</v>
      </c>
      <c r="S578" s="281">
        <v>0</v>
      </c>
      <c r="T578" s="281">
        <v>0</v>
      </c>
      <c r="U578" s="281">
        <v>60</v>
      </c>
      <c r="V578" s="281">
        <v>229</v>
      </c>
      <c r="W578" s="281">
        <v>465</v>
      </c>
      <c r="X578" s="281">
        <v>31400</v>
      </c>
      <c r="Y578" s="281">
        <v>66</v>
      </c>
      <c r="Z578" s="205">
        <v>46.784999999999997</v>
      </c>
      <c r="AA578" s="205">
        <v>49.878</v>
      </c>
      <c r="AB578" s="205">
        <v>5.71</v>
      </c>
      <c r="AC578" s="285">
        <v>1.01614</v>
      </c>
      <c r="AD578" s="280" t="s">
        <v>228</v>
      </c>
    </row>
    <row r="579" spans="1:32" ht="15.75" thickBot="1">
      <c r="A579" s="374" t="s">
        <v>955</v>
      </c>
      <c r="B579" s="375"/>
      <c r="C579" s="261">
        <v>45322</v>
      </c>
      <c r="D579" s="374" t="s">
        <v>228</v>
      </c>
      <c r="E579" s="375"/>
      <c r="F579" s="240"/>
      <c r="G579" s="281">
        <v>24</v>
      </c>
      <c r="H579" s="207">
        <v>340.08</v>
      </c>
      <c r="I579" s="207">
        <v>163.238</v>
      </c>
      <c r="J579" s="207">
        <v>176.84200000000001</v>
      </c>
      <c r="K579" s="207">
        <v>20.239999999999998</v>
      </c>
      <c r="L579" s="206">
        <v>52</v>
      </c>
      <c r="M579" s="281">
        <v>124</v>
      </c>
      <c r="N579" s="374" t="s">
        <v>1330</v>
      </c>
      <c r="O579" s="376"/>
      <c r="P579" s="375"/>
      <c r="Q579" s="206">
        <v>21.3</v>
      </c>
      <c r="R579" s="206">
        <v>59.5</v>
      </c>
      <c r="S579" s="281">
        <v>0</v>
      </c>
      <c r="T579" s="281">
        <v>0</v>
      </c>
      <c r="U579" s="281">
        <v>60</v>
      </c>
      <c r="V579" s="281">
        <v>229</v>
      </c>
      <c r="W579" s="281">
        <v>465</v>
      </c>
      <c r="X579" s="281">
        <v>31400</v>
      </c>
      <c r="Y579" s="281">
        <v>234</v>
      </c>
      <c r="Z579" s="205">
        <v>165.87299999999999</v>
      </c>
      <c r="AA579" s="205">
        <v>176.84200000000001</v>
      </c>
      <c r="AB579" s="205">
        <v>20.239999999999998</v>
      </c>
      <c r="AC579" s="285">
        <v>1.01614</v>
      </c>
      <c r="AD579" s="280" t="s">
        <v>228</v>
      </c>
    </row>
    <row r="580" spans="1:32" ht="15.75" thickBot="1">
      <c r="A580" s="374" t="s">
        <v>236</v>
      </c>
      <c r="B580" s="375"/>
      <c r="C580" s="261">
        <v>45315</v>
      </c>
      <c r="D580" s="374" t="s">
        <v>228</v>
      </c>
      <c r="E580" s="375"/>
      <c r="F580" s="240"/>
      <c r="G580" s="281">
        <v>24</v>
      </c>
      <c r="H580" s="207">
        <v>476</v>
      </c>
      <c r="I580" s="207">
        <v>314.16000000000003</v>
      </c>
      <c r="J580" s="207">
        <v>161.84</v>
      </c>
      <c r="K580" s="207">
        <v>46.18</v>
      </c>
      <c r="L580" s="206">
        <v>34</v>
      </c>
      <c r="M580" s="281">
        <v>147</v>
      </c>
      <c r="N580" s="374" t="s">
        <v>1225</v>
      </c>
      <c r="O580" s="376"/>
      <c r="P580" s="375"/>
      <c r="Q580" s="206">
        <v>17.600000000000001</v>
      </c>
      <c r="R580" s="206">
        <v>54.7</v>
      </c>
      <c r="S580" s="281">
        <v>0</v>
      </c>
      <c r="T580" s="281">
        <v>0</v>
      </c>
      <c r="U580" s="281">
        <v>90</v>
      </c>
      <c r="V580" s="281">
        <v>220</v>
      </c>
      <c r="W580" s="281">
        <v>436</v>
      </c>
      <c r="X580" s="281">
        <v>35670</v>
      </c>
      <c r="Y580" s="281">
        <v>650</v>
      </c>
      <c r="Z580" s="205">
        <v>319.23200000000003</v>
      </c>
      <c r="AA580" s="205">
        <v>161.84</v>
      </c>
      <c r="AB580" s="205">
        <v>46.18</v>
      </c>
      <c r="AC580" s="285">
        <v>1.01614</v>
      </c>
      <c r="AD580" s="280" t="s">
        <v>228</v>
      </c>
    </row>
    <row r="581" spans="1:32" ht="15.75" thickBot="1">
      <c r="A581" s="374" t="s">
        <v>238</v>
      </c>
      <c r="B581" s="375"/>
      <c r="C581" s="261">
        <v>45322</v>
      </c>
      <c r="D581" s="374" t="s">
        <v>228</v>
      </c>
      <c r="E581" s="375"/>
      <c r="F581" s="240"/>
      <c r="G581" s="281">
        <v>24</v>
      </c>
      <c r="H581" s="207">
        <v>499</v>
      </c>
      <c r="I581" s="207">
        <v>359.28</v>
      </c>
      <c r="J581" s="207">
        <v>139.72</v>
      </c>
      <c r="K581" s="207">
        <v>52.81</v>
      </c>
      <c r="L581" s="206">
        <v>28</v>
      </c>
      <c r="M581" s="281">
        <v>147</v>
      </c>
      <c r="N581" s="374" t="s">
        <v>1226</v>
      </c>
      <c r="O581" s="376"/>
      <c r="P581" s="375"/>
      <c r="Q581" s="206">
        <v>18.399999999999999</v>
      </c>
      <c r="R581" s="206">
        <v>55.4</v>
      </c>
      <c r="S581" s="281">
        <v>0</v>
      </c>
      <c r="T581" s="281">
        <v>0</v>
      </c>
      <c r="U581" s="281">
        <v>110</v>
      </c>
      <c r="V581" s="281">
        <v>263</v>
      </c>
      <c r="W581" s="281">
        <v>401</v>
      </c>
      <c r="X581" s="281">
        <v>37340</v>
      </c>
      <c r="Y581" s="281">
        <v>500</v>
      </c>
      <c r="Z581" s="205">
        <v>167.32900000000001</v>
      </c>
      <c r="AA581" s="205">
        <v>64.037999999999997</v>
      </c>
      <c r="AB581" s="205">
        <v>24.204999999999998</v>
      </c>
      <c r="AC581" s="285">
        <v>1.01614</v>
      </c>
      <c r="AD581" s="280" t="s">
        <v>228</v>
      </c>
    </row>
    <row r="582" spans="1:32" ht="15.75" thickBot="1">
      <c r="A582" s="374" t="s">
        <v>239</v>
      </c>
      <c r="B582" s="375"/>
      <c r="C582" s="261">
        <v>45322</v>
      </c>
      <c r="D582" s="374" t="s">
        <v>228</v>
      </c>
      <c r="E582" s="375"/>
      <c r="F582" s="240"/>
      <c r="G582" s="281">
        <v>24</v>
      </c>
      <c r="H582" s="207">
        <v>1976</v>
      </c>
      <c r="I582" s="207">
        <v>790.4</v>
      </c>
      <c r="J582" s="207">
        <v>1185.5999999999999</v>
      </c>
      <c r="K582" s="207">
        <v>116.19</v>
      </c>
      <c r="L582" s="206">
        <v>60</v>
      </c>
      <c r="M582" s="281">
        <v>147</v>
      </c>
      <c r="N582" s="374" t="s">
        <v>1227</v>
      </c>
      <c r="O582" s="376"/>
      <c r="P582" s="375"/>
      <c r="Q582" s="206">
        <v>17.5</v>
      </c>
      <c r="R582" s="206">
        <v>66.5</v>
      </c>
      <c r="S582" s="281">
        <v>0</v>
      </c>
      <c r="T582" s="281">
        <v>0</v>
      </c>
      <c r="U582" s="281">
        <v>120</v>
      </c>
      <c r="V582" s="281">
        <v>713</v>
      </c>
      <c r="W582" s="281">
        <v>467</v>
      </c>
      <c r="X582" s="281">
        <v>2225</v>
      </c>
      <c r="Y582" s="281">
        <v>2100</v>
      </c>
      <c r="Z582" s="205">
        <v>401.58</v>
      </c>
      <c r="AA582" s="205">
        <v>592.79999999999995</v>
      </c>
      <c r="AB582" s="205">
        <v>58.094999999999999</v>
      </c>
      <c r="AC582" s="285">
        <v>1.01614</v>
      </c>
      <c r="AD582" s="280" t="s">
        <v>228</v>
      </c>
    </row>
    <row r="583" spans="1:32" ht="15.75" thickBot="1">
      <c r="A583" s="374" t="s">
        <v>314</v>
      </c>
      <c r="B583" s="375"/>
      <c r="C583" s="261">
        <v>45322</v>
      </c>
      <c r="D583" s="374" t="s">
        <v>228</v>
      </c>
      <c r="E583" s="375"/>
      <c r="F583" s="240"/>
      <c r="G583" s="281">
        <v>24</v>
      </c>
      <c r="H583" s="207">
        <v>2668</v>
      </c>
      <c r="I583" s="207">
        <v>373.52</v>
      </c>
      <c r="J583" s="207">
        <v>2294.48</v>
      </c>
      <c r="K583" s="207">
        <v>54.91</v>
      </c>
      <c r="L583" s="206">
        <v>86</v>
      </c>
      <c r="M583" s="281">
        <v>147</v>
      </c>
      <c r="N583" s="374" t="s">
        <v>1228</v>
      </c>
      <c r="O583" s="376"/>
      <c r="P583" s="375"/>
      <c r="Q583" s="206">
        <v>17.399999999999999</v>
      </c>
      <c r="R583" s="206">
        <v>58.8</v>
      </c>
      <c r="S583" s="281">
        <v>0</v>
      </c>
      <c r="T583" s="281">
        <v>0</v>
      </c>
      <c r="U583" s="281">
        <v>130</v>
      </c>
      <c r="V583" s="281">
        <v>671</v>
      </c>
      <c r="W583" s="281">
        <v>430</v>
      </c>
      <c r="X583" s="281">
        <v>4275</v>
      </c>
      <c r="Y583" s="281">
        <v>2900</v>
      </c>
      <c r="Z583" s="205">
        <v>379.55099999999999</v>
      </c>
      <c r="AA583" s="205">
        <v>2294.48</v>
      </c>
      <c r="AB583" s="205">
        <v>54.91</v>
      </c>
      <c r="AC583" s="285">
        <v>1.01614</v>
      </c>
      <c r="AD583" s="280" t="s">
        <v>228</v>
      </c>
    </row>
    <row r="584" spans="1:32" ht="15.75" thickBot="1">
      <c r="A584" s="374" t="s">
        <v>240</v>
      </c>
      <c r="B584" s="375"/>
      <c r="C584" s="261">
        <v>45322</v>
      </c>
      <c r="D584" s="374" t="s">
        <v>228</v>
      </c>
      <c r="E584" s="375"/>
      <c r="F584" s="240"/>
      <c r="G584" s="281">
        <v>24</v>
      </c>
      <c r="H584" s="207">
        <v>656</v>
      </c>
      <c r="I584" s="207">
        <v>288.64</v>
      </c>
      <c r="J584" s="207">
        <v>367.36</v>
      </c>
      <c r="K584" s="207">
        <v>42.43</v>
      </c>
      <c r="L584" s="206">
        <v>56</v>
      </c>
      <c r="M584" s="281">
        <v>147</v>
      </c>
      <c r="N584" s="374" t="s">
        <v>1229</v>
      </c>
      <c r="O584" s="376"/>
      <c r="P584" s="375"/>
      <c r="Q584" s="206">
        <v>18.100000000000001</v>
      </c>
      <c r="R584" s="206">
        <v>54.7</v>
      </c>
      <c r="S584" s="281">
        <v>0</v>
      </c>
      <c r="T584" s="281">
        <v>0</v>
      </c>
      <c r="U584" s="281">
        <v>180</v>
      </c>
      <c r="V584" s="281">
        <v>253</v>
      </c>
      <c r="W584" s="281">
        <v>380</v>
      </c>
      <c r="X584" s="281">
        <v>34600</v>
      </c>
      <c r="Y584" s="281">
        <v>600</v>
      </c>
      <c r="Z584" s="205">
        <v>293.3</v>
      </c>
      <c r="AA584" s="205">
        <v>367.36</v>
      </c>
      <c r="AB584" s="205">
        <v>42.43</v>
      </c>
      <c r="AC584" s="285">
        <v>1.01614</v>
      </c>
      <c r="AD584" s="280" t="s">
        <v>228</v>
      </c>
    </row>
    <row r="585" spans="1:32" ht="15.75" thickBot="1">
      <c r="A585" s="378" t="s">
        <v>349</v>
      </c>
      <c r="B585" s="375"/>
      <c r="C585" s="240"/>
      <c r="D585" s="378" t="s">
        <v>228</v>
      </c>
      <c r="E585" s="375"/>
      <c r="F585" s="240"/>
      <c r="G585" s="240"/>
      <c r="H585" s="262">
        <v>12366</v>
      </c>
      <c r="I585" s="262">
        <v>4130.8900000000003</v>
      </c>
      <c r="J585" s="262">
        <v>8235.11</v>
      </c>
      <c r="K585" s="262">
        <v>597.80999999999995</v>
      </c>
      <c r="L585" s="240"/>
      <c r="M585" s="263">
        <v>145</v>
      </c>
      <c r="N585" s="246"/>
      <c r="O585" s="274"/>
      <c r="P585" s="273"/>
      <c r="Q585" s="240"/>
      <c r="R585" s="240"/>
      <c r="S585" s="240"/>
      <c r="T585" s="240"/>
      <c r="U585" s="240"/>
      <c r="V585" s="240"/>
      <c r="W585" s="240"/>
      <c r="X585" s="240"/>
      <c r="Y585" s="281">
        <v>12400</v>
      </c>
      <c r="Z585" s="264">
        <v>3598.25</v>
      </c>
      <c r="AA585" s="264">
        <v>7566.6279999999997</v>
      </c>
      <c r="AB585" s="264">
        <v>511.11</v>
      </c>
      <c r="AC585" s="240"/>
      <c r="AD585" s="240"/>
    </row>
    <row r="586" spans="1:32" ht="12.75" customHeight="1">
      <c r="A586" s="373"/>
      <c r="B586" s="373"/>
      <c r="C586" s="373"/>
      <c r="D586" s="373"/>
      <c r="E586" s="373"/>
      <c r="F586" s="373"/>
      <c r="G586" s="373"/>
      <c r="H586" s="373"/>
      <c r="I586" s="373"/>
      <c r="J586" s="373"/>
      <c r="K586" s="373"/>
      <c r="L586" s="373"/>
      <c r="M586" s="373"/>
      <c r="N586" s="373"/>
      <c r="O586" s="373"/>
      <c r="P586" s="373"/>
      <c r="Q586" s="373"/>
      <c r="R586" s="373"/>
      <c r="S586" s="373"/>
      <c r="T586" s="373"/>
      <c r="U586" s="373"/>
      <c r="V586" s="373"/>
      <c r="W586" s="373"/>
      <c r="X586" s="373"/>
      <c r="Y586" s="373"/>
      <c r="Z586" s="373"/>
      <c r="AA586" s="373"/>
      <c r="AB586" s="373"/>
      <c r="AC586" s="373"/>
      <c r="AD586" s="373"/>
      <c r="AE586" s="373"/>
      <c r="AF586" s="373"/>
    </row>
    <row r="587" spans="1:32" ht="12.75" customHeight="1">
      <c r="A587" s="373"/>
      <c r="B587" s="373"/>
      <c r="C587" s="373"/>
      <c r="D587" s="373"/>
      <c r="E587" s="373"/>
      <c r="F587" s="373"/>
      <c r="G587" s="373"/>
      <c r="H587" s="373"/>
      <c r="I587" s="373"/>
      <c r="J587" s="373"/>
      <c r="K587" s="373"/>
      <c r="L587" s="373"/>
      <c r="M587" s="373"/>
      <c r="N587" s="373"/>
      <c r="O587" s="373"/>
      <c r="P587" s="373"/>
      <c r="Q587" s="373"/>
      <c r="R587" s="373"/>
      <c r="S587" s="373"/>
      <c r="T587" s="373"/>
      <c r="U587" s="373"/>
      <c r="V587" s="373"/>
      <c r="W587" s="373"/>
      <c r="X587" s="373"/>
      <c r="Y587" s="373"/>
      <c r="Z587" s="373"/>
      <c r="AA587" s="373"/>
      <c r="AB587" s="373"/>
      <c r="AC587" s="373"/>
      <c r="AD587" s="373"/>
      <c r="AE587" s="373"/>
      <c r="AF587" s="373"/>
    </row>
    <row r="588" spans="1:32" ht="15.75" thickBot="1">
      <c r="A588" s="440" t="s">
        <v>512</v>
      </c>
      <c r="B588" s="373"/>
      <c r="C588" s="373"/>
      <c r="D588" s="373"/>
      <c r="E588" s="373"/>
      <c r="F588" s="373"/>
      <c r="G588" s="373"/>
      <c r="H588" s="373"/>
      <c r="I588" s="373"/>
      <c r="J588" s="373"/>
      <c r="K588" s="373"/>
      <c r="L588" s="373"/>
      <c r="M588" s="373"/>
      <c r="N588" s="373"/>
      <c r="O588" s="373"/>
      <c r="P588" s="373"/>
      <c r="Q588" s="373"/>
      <c r="R588" s="373"/>
      <c r="S588" s="373"/>
      <c r="T588" s="373"/>
      <c r="U588" s="373"/>
      <c r="V588" s="373"/>
      <c r="W588" s="373"/>
      <c r="X588" s="373"/>
      <c r="Y588" s="373"/>
      <c r="Z588" s="373"/>
      <c r="AA588" s="373"/>
      <c r="AB588" s="373"/>
      <c r="AC588" s="373"/>
      <c r="AD588" s="373"/>
      <c r="AE588" s="373"/>
      <c r="AF588" s="373"/>
    </row>
    <row r="589" spans="1:32" ht="15.75" thickBot="1">
      <c r="A589" s="459" t="s">
        <v>250</v>
      </c>
      <c r="B589" s="460"/>
      <c r="C589" s="9" t="s">
        <v>1569</v>
      </c>
      <c r="D589" s="9" t="s">
        <v>362</v>
      </c>
      <c r="E589" s="370" t="s">
        <v>1544</v>
      </c>
      <c r="F589" s="372"/>
      <c r="G589" s="372"/>
      <c r="H589" s="372"/>
      <c r="I589" s="372"/>
      <c r="J589" s="371"/>
      <c r="K589" s="370" t="s">
        <v>1570</v>
      </c>
      <c r="L589" s="372"/>
      <c r="M589" s="372"/>
      <c r="N589" s="372"/>
      <c r="O589" s="372"/>
      <c r="P589" s="371"/>
      <c r="Q589" s="370" t="s">
        <v>1571</v>
      </c>
      <c r="R589" s="372"/>
      <c r="S589" s="372"/>
      <c r="T589" s="372"/>
      <c r="U589" s="372"/>
      <c r="V589" s="372"/>
      <c r="W589" s="372"/>
      <c r="X589" s="372"/>
      <c r="Y589" s="372"/>
      <c r="Z589" s="372"/>
      <c r="AA589" s="371"/>
    </row>
    <row r="590" spans="1:32" ht="15.75" thickBot="1">
      <c r="A590" s="453" t="s">
        <v>238</v>
      </c>
      <c r="B590" s="454"/>
      <c r="C590" s="251" t="s">
        <v>1597</v>
      </c>
      <c r="D590" s="298">
        <v>194.61</v>
      </c>
      <c r="E590" s="374" t="s">
        <v>1598</v>
      </c>
      <c r="F590" s="376"/>
      <c r="G590" s="376"/>
      <c r="H590" s="376"/>
      <c r="I590" s="376"/>
      <c r="J590" s="375"/>
      <c r="K590" s="374" t="s">
        <v>1572</v>
      </c>
      <c r="L590" s="376"/>
      <c r="M590" s="376"/>
      <c r="N590" s="376"/>
      <c r="O590" s="376"/>
      <c r="P590" s="375"/>
      <c r="Q590" s="455" t="s">
        <v>1599</v>
      </c>
      <c r="R590" s="376"/>
      <c r="S590" s="376"/>
      <c r="T590" s="376"/>
      <c r="U590" s="376"/>
      <c r="V590" s="376"/>
      <c r="W590" s="376"/>
      <c r="X590" s="376"/>
      <c r="Y590" s="376"/>
      <c r="Z590" s="376"/>
      <c r="AA590" s="375"/>
    </row>
    <row r="591" spans="1:32" ht="15.75" thickBot="1">
      <c r="A591" s="374" t="s">
        <v>239</v>
      </c>
      <c r="B591" s="375"/>
      <c r="C591" s="251" t="s">
        <v>1600</v>
      </c>
      <c r="D591" s="298">
        <v>395.2</v>
      </c>
      <c r="E591" s="374" t="s">
        <v>1598</v>
      </c>
      <c r="F591" s="376"/>
      <c r="G591" s="376"/>
      <c r="H591" s="376"/>
      <c r="I591" s="376"/>
      <c r="J591" s="375"/>
      <c r="K591" s="374" t="s">
        <v>1572</v>
      </c>
      <c r="L591" s="376"/>
      <c r="M591" s="376"/>
      <c r="N591" s="376"/>
      <c r="O591" s="376"/>
      <c r="P591" s="375"/>
      <c r="Q591" s="455" t="s">
        <v>1599</v>
      </c>
      <c r="R591" s="376"/>
      <c r="S591" s="376"/>
      <c r="T591" s="376"/>
      <c r="U591" s="376"/>
      <c r="V591" s="376"/>
      <c r="W591" s="376"/>
      <c r="X591" s="376"/>
      <c r="Y591" s="376"/>
      <c r="Z591" s="376"/>
      <c r="AA591" s="375"/>
    </row>
    <row r="592" spans="1:32" ht="15.75" thickBot="1">
      <c r="A592" s="378" t="s">
        <v>1545</v>
      </c>
      <c r="B592" s="376"/>
      <c r="C592" s="375"/>
      <c r="D592" s="306">
        <v>589.80999999999995</v>
      </c>
      <c r="E592" s="456"/>
      <c r="F592" s="457"/>
      <c r="G592" s="457"/>
      <c r="H592" s="457"/>
      <c r="I592" s="457"/>
      <c r="J592" s="457"/>
      <c r="K592" s="457"/>
      <c r="L592" s="457"/>
      <c r="M592" s="457"/>
      <c r="N592" s="457"/>
      <c r="O592" s="457"/>
      <c r="P592" s="457"/>
      <c r="Q592" s="457"/>
      <c r="R592" s="457"/>
      <c r="S592" s="457"/>
      <c r="T592" s="457"/>
      <c r="U592" s="457"/>
      <c r="V592" s="457"/>
      <c r="W592" s="457"/>
      <c r="X592" s="457"/>
      <c r="Y592" s="457"/>
      <c r="Z592" s="457"/>
      <c r="AA592" s="458"/>
    </row>
    <row r="593" spans="1:32" ht="12.75" customHeight="1">
      <c r="A593" s="373"/>
      <c r="B593" s="373"/>
      <c r="C593" s="373"/>
      <c r="D593" s="373"/>
      <c r="E593" s="373"/>
      <c r="F593" s="373"/>
      <c r="G593" s="373"/>
      <c r="H593" s="373"/>
      <c r="I593" s="373"/>
      <c r="J593" s="373"/>
      <c r="K593" s="373"/>
      <c r="L593" s="373"/>
      <c r="M593" s="373"/>
      <c r="N593" s="373"/>
      <c r="O593" s="373"/>
      <c r="P593" s="373"/>
      <c r="Q593" s="373"/>
      <c r="R593" s="373"/>
      <c r="S593" s="373"/>
      <c r="T593" s="373"/>
      <c r="U593" s="373"/>
      <c r="V593" s="373"/>
      <c r="W593" s="373"/>
      <c r="X593" s="373"/>
      <c r="Y593" s="373"/>
      <c r="Z593" s="373"/>
      <c r="AA593" s="373"/>
      <c r="AB593" s="373"/>
      <c r="AC593" s="373"/>
      <c r="AD593" s="373"/>
      <c r="AE593" s="373"/>
      <c r="AF593" s="373"/>
    </row>
    <row r="594" spans="1:32" ht="12.75" customHeight="1">
      <c r="A594" s="373"/>
      <c r="B594" s="373"/>
      <c r="C594" s="373"/>
      <c r="D594" s="373"/>
      <c r="E594" s="373"/>
      <c r="F594" s="373"/>
      <c r="G594" s="373"/>
      <c r="H594" s="373"/>
      <c r="I594" s="373"/>
      <c r="J594" s="373"/>
      <c r="K594" s="373"/>
      <c r="L594" s="373"/>
      <c r="M594" s="373"/>
      <c r="N594" s="373"/>
      <c r="O594" s="373"/>
      <c r="P594" s="373"/>
      <c r="Q594" s="373"/>
      <c r="R594" s="373"/>
      <c r="S594" s="373"/>
      <c r="T594" s="373"/>
      <c r="U594" s="373"/>
      <c r="V594" s="373"/>
      <c r="W594" s="373"/>
      <c r="X594" s="373"/>
      <c r="Y594" s="373"/>
      <c r="Z594" s="373"/>
      <c r="AA594" s="373"/>
      <c r="AB594" s="373"/>
      <c r="AC594" s="373"/>
      <c r="AD594" s="373"/>
      <c r="AE594" s="373"/>
      <c r="AF594" s="373"/>
    </row>
    <row r="595" spans="1:32" ht="15.75" thickBot="1">
      <c r="A595" s="440" t="s">
        <v>513</v>
      </c>
      <c r="B595" s="373"/>
      <c r="C595" s="373"/>
      <c r="D595" s="373"/>
      <c r="E595" s="373"/>
      <c r="F595" s="373"/>
      <c r="G595" s="373"/>
      <c r="H595" s="373"/>
      <c r="I595" s="373"/>
      <c r="J595" s="373"/>
      <c r="K595" s="373"/>
      <c r="L595" s="373"/>
      <c r="M595" s="373"/>
      <c r="N595" s="373"/>
      <c r="O595" s="373"/>
      <c r="P595" s="373"/>
      <c r="Q595" s="373"/>
      <c r="R595" s="373"/>
      <c r="S595" s="373"/>
      <c r="T595" s="373"/>
      <c r="U595" s="373"/>
      <c r="V595" s="373"/>
      <c r="W595" s="373"/>
      <c r="X595" s="373"/>
      <c r="Y595" s="373"/>
      <c r="Z595" s="373"/>
      <c r="AA595" s="373"/>
      <c r="AB595" s="373"/>
      <c r="AC595" s="373"/>
      <c r="AD595" s="373"/>
      <c r="AE595" s="373"/>
      <c r="AF595" s="373"/>
    </row>
    <row r="596" spans="1:32" ht="15.75" thickBot="1">
      <c r="A596" s="370" t="s">
        <v>250</v>
      </c>
      <c r="B596" s="371"/>
      <c r="C596" s="9" t="s">
        <v>362</v>
      </c>
      <c r="D596" s="370" t="s">
        <v>1544</v>
      </c>
      <c r="E596" s="372"/>
      <c r="F596" s="372"/>
      <c r="G596" s="372"/>
      <c r="H596" s="372"/>
      <c r="I596" s="372"/>
      <c r="J596" s="372"/>
      <c r="K596" s="372"/>
      <c r="L596" s="371"/>
      <c r="M596" s="370" t="s">
        <v>1546</v>
      </c>
      <c r="N596" s="372"/>
      <c r="O596" s="372"/>
      <c r="P596" s="372"/>
      <c r="Q596" s="372"/>
      <c r="R596" s="372"/>
      <c r="S596" s="372"/>
      <c r="T596" s="372"/>
      <c r="U596" s="372"/>
      <c r="V596" s="372"/>
      <c r="W596" s="372"/>
      <c r="X596" s="372"/>
      <c r="Y596" s="371"/>
      <c r="AA596" s="373"/>
      <c r="AB596" s="373"/>
      <c r="AC596" s="373"/>
      <c r="AD596" s="373"/>
      <c r="AE596" s="373"/>
      <c r="AF596" s="373"/>
    </row>
    <row r="597" spans="1:32" ht="15.75" thickBot="1">
      <c r="A597" s="374" t="s">
        <v>178</v>
      </c>
      <c r="B597" s="375"/>
      <c r="C597" s="298">
        <v>11</v>
      </c>
      <c r="D597" s="374" t="s">
        <v>1601</v>
      </c>
      <c r="E597" s="376"/>
      <c r="F597" s="376"/>
      <c r="G597" s="376"/>
      <c r="H597" s="376"/>
      <c r="I597" s="376"/>
      <c r="J597" s="376"/>
      <c r="K597" s="376"/>
      <c r="L597" s="375"/>
      <c r="M597" s="246"/>
      <c r="N597" s="274"/>
      <c r="O597" s="274"/>
      <c r="P597" s="274"/>
      <c r="Q597" s="274"/>
      <c r="R597" s="274"/>
      <c r="S597" s="274"/>
      <c r="T597" s="274"/>
      <c r="U597" s="274"/>
      <c r="V597" s="274"/>
      <c r="W597" s="274"/>
      <c r="X597" s="274"/>
      <c r="Y597" s="273"/>
      <c r="AA597" s="373"/>
      <c r="AB597" s="373"/>
      <c r="AC597" s="373"/>
      <c r="AD597" s="373"/>
      <c r="AE597" s="373"/>
      <c r="AF597" s="373"/>
    </row>
    <row r="598" spans="1:32" ht="15.75" thickBot="1">
      <c r="A598" s="374" t="s">
        <v>940</v>
      </c>
      <c r="B598" s="375"/>
      <c r="C598" s="298">
        <v>41</v>
      </c>
      <c r="D598" s="374" t="s">
        <v>1547</v>
      </c>
      <c r="E598" s="376"/>
      <c r="F598" s="376"/>
      <c r="G598" s="376"/>
      <c r="H598" s="376"/>
      <c r="I598" s="376"/>
      <c r="J598" s="376"/>
      <c r="K598" s="376"/>
      <c r="L598" s="375"/>
      <c r="M598" s="246"/>
      <c r="N598" s="274"/>
      <c r="O598" s="274"/>
      <c r="P598" s="274"/>
      <c r="Q598" s="274"/>
      <c r="R598" s="274"/>
      <c r="S598" s="274"/>
      <c r="T598" s="274"/>
      <c r="U598" s="274"/>
      <c r="V598" s="274"/>
      <c r="W598" s="274"/>
      <c r="X598" s="274"/>
      <c r="Y598" s="273"/>
      <c r="AA598" s="373"/>
      <c r="AB598" s="373"/>
      <c r="AC598" s="373"/>
      <c r="AD598" s="373"/>
      <c r="AE598" s="373"/>
      <c r="AF598" s="373"/>
    </row>
    <row r="599" spans="1:32" ht="15.75" thickBot="1">
      <c r="A599" s="374" t="s">
        <v>179</v>
      </c>
      <c r="B599" s="375"/>
      <c r="C599" s="298">
        <v>57</v>
      </c>
      <c r="D599" s="374" t="s">
        <v>1601</v>
      </c>
      <c r="E599" s="376"/>
      <c r="F599" s="376"/>
      <c r="G599" s="376"/>
      <c r="H599" s="376"/>
      <c r="I599" s="376"/>
      <c r="J599" s="376"/>
      <c r="K599" s="376"/>
      <c r="L599" s="375"/>
      <c r="M599" s="246"/>
      <c r="N599" s="274"/>
      <c r="O599" s="274"/>
      <c r="P599" s="274"/>
      <c r="Q599" s="274"/>
      <c r="R599" s="274"/>
      <c r="S599" s="274"/>
      <c r="T599" s="274"/>
      <c r="U599" s="274"/>
      <c r="V599" s="274"/>
      <c r="W599" s="274"/>
      <c r="X599" s="274"/>
      <c r="Y599" s="273"/>
      <c r="AA599" s="373"/>
      <c r="AB599" s="373"/>
      <c r="AC599" s="373"/>
      <c r="AD599" s="373"/>
      <c r="AE599" s="373"/>
      <c r="AF599" s="373"/>
    </row>
    <row r="600" spans="1:32" ht="15.75" thickBot="1">
      <c r="A600" s="374" t="s">
        <v>873</v>
      </c>
      <c r="B600" s="375"/>
      <c r="C600" s="298">
        <v>19.2</v>
      </c>
      <c r="D600" s="374" t="s">
        <v>1547</v>
      </c>
      <c r="E600" s="376"/>
      <c r="F600" s="376"/>
      <c r="G600" s="376"/>
      <c r="H600" s="376"/>
      <c r="I600" s="376"/>
      <c r="J600" s="376"/>
      <c r="K600" s="376"/>
      <c r="L600" s="375"/>
      <c r="M600" s="246"/>
      <c r="N600" s="274"/>
      <c r="O600" s="274"/>
      <c r="P600" s="274"/>
      <c r="Q600" s="274"/>
      <c r="R600" s="274"/>
      <c r="S600" s="274"/>
      <c r="T600" s="274"/>
      <c r="U600" s="274"/>
      <c r="V600" s="274"/>
      <c r="W600" s="274"/>
      <c r="X600" s="274"/>
      <c r="Y600" s="273"/>
      <c r="AA600" s="373"/>
      <c r="AB600" s="373"/>
      <c r="AC600" s="373"/>
      <c r="AD600" s="373"/>
      <c r="AE600" s="373"/>
      <c r="AF600" s="373"/>
    </row>
    <row r="601" spans="1:32" ht="15.75" thickBot="1">
      <c r="A601" s="374" t="s">
        <v>206</v>
      </c>
      <c r="B601" s="375"/>
      <c r="C601" s="298">
        <v>3.4</v>
      </c>
      <c r="D601" s="374" t="s">
        <v>1547</v>
      </c>
      <c r="E601" s="376"/>
      <c r="F601" s="376"/>
      <c r="G601" s="376"/>
      <c r="H601" s="376"/>
      <c r="I601" s="376"/>
      <c r="J601" s="376"/>
      <c r="K601" s="376"/>
      <c r="L601" s="375"/>
      <c r="M601" s="246"/>
      <c r="N601" s="274"/>
      <c r="O601" s="274"/>
      <c r="P601" s="274"/>
      <c r="Q601" s="274"/>
      <c r="R601" s="274"/>
      <c r="S601" s="274"/>
      <c r="T601" s="274"/>
      <c r="U601" s="274"/>
      <c r="V601" s="274"/>
      <c r="W601" s="274"/>
      <c r="X601" s="274"/>
      <c r="Y601" s="273"/>
      <c r="AA601" s="373"/>
      <c r="AB601" s="373"/>
      <c r="AC601" s="373"/>
      <c r="AD601" s="373"/>
      <c r="AE601" s="373"/>
      <c r="AF601" s="373"/>
    </row>
    <row r="602" spans="1:32" ht="15.75" thickBot="1">
      <c r="A602" s="374" t="s">
        <v>312</v>
      </c>
      <c r="B602" s="375"/>
      <c r="C602" s="298">
        <v>69</v>
      </c>
      <c r="D602" s="374" t="s">
        <v>1547</v>
      </c>
      <c r="E602" s="376"/>
      <c r="F602" s="376"/>
      <c r="G602" s="376"/>
      <c r="H602" s="376"/>
      <c r="I602" s="376"/>
      <c r="J602" s="376"/>
      <c r="K602" s="376"/>
      <c r="L602" s="375"/>
      <c r="M602" s="246"/>
      <c r="N602" s="274"/>
      <c r="O602" s="274"/>
      <c r="P602" s="274"/>
      <c r="Q602" s="274"/>
      <c r="R602" s="274"/>
      <c r="S602" s="274"/>
      <c r="T602" s="274"/>
      <c r="U602" s="274"/>
      <c r="V602" s="274"/>
      <c r="W602" s="274"/>
      <c r="X602" s="274"/>
      <c r="Y602" s="273"/>
      <c r="AA602" s="373"/>
      <c r="AB602" s="373"/>
      <c r="AC602" s="373"/>
      <c r="AD602" s="373"/>
      <c r="AE602" s="373"/>
      <c r="AF602" s="373"/>
    </row>
    <row r="603" spans="1:32" ht="15.75" thickBot="1">
      <c r="A603" s="374" t="s">
        <v>227</v>
      </c>
      <c r="B603" s="375"/>
      <c r="C603" s="298">
        <v>31</v>
      </c>
      <c r="D603" s="374" t="s">
        <v>1601</v>
      </c>
      <c r="E603" s="376"/>
      <c r="F603" s="376"/>
      <c r="G603" s="376"/>
      <c r="H603" s="376"/>
      <c r="I603" s="376"/>
      <c r="J603" s="376"/>
      <c r="K603" s="376"/>
      <c r="L603" s="375"/>
      <c r="M603" s="246"/>
      <c r="N603" s="274"/>
      <c r="O603" s="274"/>
      <c r="P603" s="274"/>
      <c r="Q603" s="274"/>
      <c r="R603" s="274"/>
      <c r="S603" s="274"/>
      <c r="T603" s="274"/>
      <c r="U603" s="274"/>
      <c r="V603" s="274"/>
      <c r="W603" s="274"/>
      <c r="X603" s="274"/>
      <c r="Y603" s="273"/>
      <c r="AA603" s="373"/>
      <c r="AB603" s="373"/>
      <c r="AC603" s="373"/>
      <c r="AD603" s="373"/>
      <c r="AE603" s="373"/>
      <c r="AF603" s="373"/>
    </row>
    <row r="604" spans="1:32" ht="15.75" thickBot="1">
      <c r="A604" s="374" t="s">
        <v>168</v>
      </c>
      <c r="B604" s="375"/>
      <c r="C604" s="298">
        <v>26</v>
      </c>
      <c r="D604" s="374" t="s">
        <v>1547</v>
      </c>
      <c r="E604" s="376"/>
      <c r="F604" s="376"/>
      <c r="G604" s="376"/>
      <c r="H604" s="376"/>
      <c r="I604" s="376"/>
      <c r="J604" s="376"/>
      <c r="K604" s="376"/>
      <c r="L604" s="375"/>
      <c r="M604" s="246"/>
      <c r="N604" s="274"/>
      <c r="O604" s="274"/>
      <c r="P604" s="274"/>
      <c r="Q604" s="274"/>
      <c r="R604" s="274"/>
      <c r="S604" s="274"/>
      <c r="T604" s="274"/>
      <c r="U604" s="274"/>
      <c r="V604" s="274"/>
      <c r="W604" s="274"/>
      <c r="X604" s="274"/>
      <c r="Y604" s="273"/>
      <c r="AA604" s="373"/>
      <c r="AB604" s="373"/>
      <c r="AC604" s="373"/>
      <c r="AD604" s="373"/>
      <c r="AE604" s="373"/>
      <c r="AF604" s="373"/>
    </row>
    <row r="605" spans="1:32" ht="15.75" thickBot="1">
      <c r="A605" s="374" t="s">
        <v>182</v>
      </c>
      <c r="B605" s="375"/>
      <c r="C605" s="298">
        <v>22</v>
      </c>
      <c r="D605" s="374" t="s">
        <v>1601</v>
      </c>
      <c r="E605" s="376"/>
      <c r="F605" s="376"/>
      <c r="G605" s="376"/>
      <c r="H605" s="376"/>
      <c r="I605" s="376"/>
      <c r="J605" s="376"/>
      <c r="K605" s="376"/>
      <c r="L605" s="375"/>
      <c r="M605" s="246"/>
      <c r="N605" s="274"/>
      <c r="O605" s="274"/>
      <c r="P605" s="274"/>
      <c r="Q605" s="274"/>
      <c r="R605" s="274"/>
      <c r="S605" s="274"/>
      <c r="T605" s="274"/>
      <c r="U605" s="274"/>
      <c r="V605" s="274"/>
      <c r="W605" s="274"/>
      <c r="X605" s="274"/>
      <c r="Y605" s="273"/>
      <c r="AA605" s="373"/>
      <c r="AB605" s="373"/>
      <c r="AC605" s="373"/>
      <c r="AD605" s="373"/>
      <c r="AE605" s="373"/>
      <c r="AF605" s="373"/>
    </row>
    <row r="606" spans="1:32" ht="15.75" thickBot="1">
      <c r="A606" s="378" t="s">
        <v>1545</v>
      </c>
      <c r="B606" s="375"/>
      <c r="C606" s="307">
        <v>279.60000000000002</v>
      </c>
      <c r="D606" s="461"/>
      <c r="E606" s="457"/>
      <c r="F606" s="457"/>
      <c r="G606" s="457"/>
      <c r="H606" s="457"/>
      <c r="I606" s="457"/>
      <c r="J606" s="457"/>
      <c r="K606" s="457"/>
      <c r="L606" s="457"/>
      <c r="M606" s="457"/>
      <c r="N606" s="457"/>
      <c r="O606" s="457"/>
      <c r="P606" s="457"/>
      <c r="Q606" s="457"/>
      <c r="R606" s="457"/>
      <c r="S606" s="457"/>
      <c r="T606" s="457"/>
      <c r="U606" s="457"/>
      <c r="V606" s="457"/>
      <c r="W606" s="457"/>
      <c r="X606" s="457"/>
      <c r="Y606" s="458"/>
      <c r="AA606" s="373"/>
      <c r="AB606" s="373"/>
      <c r="AC606" s="373"/>
      <c r="AD606" s="373"/>
      <c r="AE606" s="373"/>
      <c r="AF606" s="373"/>
    </row>
    <row r="607" spans="1:32" ht="12.75" customHeight="1">
      <c r="A607" s="373"/>
      <c r="B607" s="373"/>
      <c r="C607" s="373"/>
      <c r="D607" s="373"/>
      <c r="E607" s="373"/>
      <c r="F607" s="373"/>
      <c r="G607" s="373"/>
      <c r="H607" s="373"/>
      <c r="I607" s="373"/>
      <c r="J607" s="373"/>
      <c r="K607" s="373"/>
      <c r="L607" s="373"/>
      <c r="M607" s="373"/>
      <c r="N607" s="373"/>
      <c r="O607" s="373"/>
      <c r="P607" s="373"/>
      <c r="Q607" s="373"/>
      <c r="R607" s="373"/>
      <c r="S607" s="373"/>
      <c r="T607" s="373"/>
      <c r="U607" s="373"/>
      <c r="V607" s="373"/>
      <c r="W607" s="373"/>
      <c r="X607" s="373"/>
      <c r="Y607" s="373"/>
      <c r="Z607" s="373"/>
      <c r="AA607" s="373"/>
      <c r="AB607" s="373"/>
      <c r="AC607" s="373"/>
      <c r="AD607" s="373"/>
      <c r="AE607" s="373"/>
      <c r="AF607" s="373"/>
    </row>
    <row r="608" spans="1:32" ht="12.75" customHeight="1">
      <c r="A608" s="373"/>
      <c r="B608" s="373"/>
      <c r="C608" s="373"/>
      <c r="D608" s="373"/>
      <c r="E608" s="373"/>
      <c r="F608" s="373"/>
      <c r="G608" s="373"/>
      <c r="H608" s="373"/>
      <c r="I608" s="373"/>
      <c r="J608" s="373"/>
      <c r="K608" s="373"/>
      <c r="L608" s="373"/>
      <c r="M608" s="373"/>
      <c r="N608" s="373"/>
      <c r="O608" s="373"/>
      <c r="P608" s="373"/>
      <c r="Q608" s="373"/>
      <c r="R608" s="373"/>
      <c r="S608" s="373"/>
      <c r="T608" s="373"/>
      <c r="U608" s="373"/>
      <c r="V608" s="373"/>
      <c r="W608" s="373"/>
      <c r="X608" s="373"/>
      <c r="Y608" s="373"/>
      <c r="Z608" s="373"/>
      <c r="AA608" s="373"/>
      <c r="AB608" s="373"/>
      <c r="AC608" s="373"/>
      <c r="AD608" s="373"/>
      <c r="AE608" s="373"/>
      <c r="AF608" s="373"/>
    </row>
    <row r="609" spans="1:32" ht="15">
      <c r="A609" s="440" t="s">
        <v>514</v>
      </c>
      <c r="B609" s="373"/>
      <c r="C609" s="373"/>
      <c r="D609" s="373"/>
      <c r="E609" s="373"/>
      <c r="F609" s="373"/>
      <c r="G609" s="373"/>
      <c r="H609" s="373"/>
      <c r="I609" s="373"/>
      <c r="J609" s="373"/>
      <c r="K609" s="373"/>
      <c r="L609" s="373"/>
      <c r="M609" s="373"/>
      <c r="N609" s="373"/>
      <c r="O609" s="373"/>
      <c r="P609" s="373"/>
      <c r="Q609" s="373"/>
      <c r="R609" s="373"/>
      <c r="S609" s="373"/>
      <c r="T609" s="373"/>
      <c r="U609" s="373"/>
      <c r="V609" s="373"/>
      <c r="W609" s="373"/>
      <c r="X609" s="373"/>
      <c r="Y609" s="373"/>
      <c r="Z609" s="373"/>
      <c r="AA609" s="373"/>
      <c r="AB609" s="373"/>
      <c r="AC609" s="373"/>
      <c r="AD609" s="373"/>
      <c r="AE609" s="373"/>
      <c r="AF609" s="373"/>
    </row>
    <row r="611" spans="1:32" ht="12.75" customHeight="1">
      <c r="A611" s="373"/>
      <c r="B611" s="373"/>
      <c r="C611" s="373"/>
      <c r="D611" s="373"/>
      <c r="E611" s="373"/>
      <c r="F611" s="373"/>
      <c r="G611" s="373"/>
      <c r="H611" s="373"/>
      <c r="I611" s="373"/>
      <c r="J611" s="373"/>
      <c r="K611" s="373"/>
      <c r="L611" s="373"/>
      <c r="M611" s="373"/>
      <c r="N611" s="373"/>
      <c r="O611" s="373"/>
      <c r="P611" s="373"/>
      <c r="Q611" s="373"/>
      <c r="R611" s="373"/>
      <c r="S611" s="373"/>
      <c r="T611" s="373"/>
      <c r="U611" s="373"/>
      <c r="V611" s="373"/>
      <c r="W611" s="373"/>
      <c r="X611" s="373"/>
      <c r="Y611" s="373"/>
      <c r="Z611" s="373"/>
      <c r="AA611" s="373"/>
      <c r="AB611" s="373"/>
      <c r="AC611" s="373"/>
      <c r="AD611" s="373"/>
      <c r="AE611" s="373"/>
      <c r="AF611" s="373"/>
    </row>
    <row r="612" spans="1:32" ht="12.75" customHeight="1">
      <c r="A612" s="373"/>
      <c r="B612" s="373"/>
      <c r="C612" s="373"/>
      <c r="D612" s="373"/>
      <c r="E612" s="373"/>
      <c r="F612" s="373"/>
      <c r="G612" s="373"/>
      <c r="H612" s="373"/>
      <c r="I612" s="373"/>
      <c r="J612" s="373"/>
      <c r="K612" s="373"/>
      <c r="L612" s="373"/>
      <c r="M612" s="373"/>
      <c r="N612" s="373"/>
      <c r="O612" s="373"/>
      <c r="P612" s="373"/>
      <c r="Q612" s="373"/>
      <c r="R612" s="373"/>
      <c r="S612" s="373"/>
      <c r="T612" s="373"/>
      <c r="U612" s="373"/>
      <c r="V612" s="373"/>
      <c r="W612" s="373"/>
      <c r="X612" s="373"/>
      <c r="Y612" s="373"/>
      <c r="Z612" s="373"/>
      <c r="AA612" s="373"/>
      <c r="AB612" s="373"/>
      <c r="AC612" s="373"/>
      <c r="AD612" s="373"/>
      <c r="AE612" s="373"/>
      <c r="AF612" s="373"/>
    </row>
    <row r="613" spans="1:32" ht="12.75" customHeight="1">
      <c r="A613" s="373"/>
      <c r="B613" s="373"/>
      <c r="C613" s="373"/>
      <c r="D613" s="373"/>
      <c r="E613" s="373"/>
      <c r="F613" s="373"/>
      <c r="G613" s="373"/>
      <c r="H613" s="373"/>
      <c r="I613" s="373"/>
      <c r="J613" s="373"/>
      <c r="K613" s="373"/>
      <c r="L613" s="373"/>
      <c r="M613" s="373"/>
      <c r="N613" s="373"/>
      <c r="O613" s="373"/>
      <c r="P613" s="373"/>
      <c r="Q613" s="373"/>
      <c r="R613" s="373"/>
      <c r="S613" s="373"/>
      <c r="T613" s="373"/>
      <c r="U613" s="373"/>
      <c r="V613" s="373"/>
      <c r="W613" s="373"/>
      <c r="X613" s="373"/>
      <c r="Y613" s="373"/>
      <c r="Z613" s="373"/>
      <c r="AA613" s="373"/>
      <c r="AB613" s="373"/>
      <c r="AC613" s="373"/>
      <c r="AD613" s="373"/>
      <c r="AE613" s="373"/>
      <c r="AF613" s="373"/>
    </row>
    <row r="614" spans="1:32" ht="12.75" customHeight="1">
      <c r="A614" s="373"/>
      <c r="B614" s="373"/>
      <c r="C614" s="373"/>
      <c r="D614" s="373"/>
      <c r="E614" s="373"/>
      <c r="F614" s="373"/>
      <c r="G614" s="373"/>
      <c r="H614" s="373"/>
      <c r="I614" s="373"/>
      <c r="J614" s="373"/>
      <c r="K614" s="373"/>
      <c r="L614" s="373"/>
      <c r="M614" s="373"/>
      <c r="N614" s="373"/>
      <c r="O614" s="373"/>
      <c r="P614" s="373"/>
      <c r="Q614" s="373"/>
      <c r="R614" s="373"/>
      <c r="S614" s="373"/>
      <c r="T614" s="373"/>
      <c r="U614" s="373"/>
      <c r="V614" s="373"/>
      <c r="W614" s="373"/>
      <c r="X614" s="373"/>
      <c r="Y614" s="373"/>
      <c r="Z614" s="373"/>
      <c r="AA614" s="373"/>
      <c r="AB614" s="373"/>
      <c r="AC614" s="373"/>
      <c r="AD614" s="373"/>
      <c r="AE614" s="373"/>
      <c r="AF614" s="373"/>
    </row>
    <row r="615" spans="1:32" ht="12.75" customHeight="1">
      <c r="A615" s="373"/>
      <c r="B615" s="373"/>
      <c r="C615" s="373"/>
      <c r="D615" s="373"/>
      <c r="E615" s="373"/>
      <c r="F615" s="373"/>
      <c r="G615" s="373"/>
      <c r="H615" s="373"/>
      <c r="I615" s="373"/>
      <c r="J615" s="373"/>
      <c r="K615" s="373"/>
      <c r="L615" s="373"/>
      <c r="M615" s="373"/>
      <c r="N615" s="373"/>
      <c r="O615" s="373"/>
      <c r="P615" s="373"/>
      <c r="Q615" s="373"/>
      <c r="R615" s="373"/>
      <c r="S615" s="373"/>
      <c r="T615" s="373"/>
      <c r="U615" s="373"/>
      <c r="V615" s="373"/>
      <c r="W615" s="373"/>
      <c r="X615" s="373"/>
      <c r="Y615" s="373"/>
      <c r="Z615" s="373"/>
      <c r="AA615" s="373"/>
      <c r="AB615" s="373"/>
      <c r="AC615" s="373"/>
      <c r="AD615" s="373"/>
      <c r="AE615" s="373"/>
      <c r="AF615" s="373"/>
    </row>
    <row r="616" spans="1:32" ht="12.75" customHeight="1">
      <c r="A616" s="373"/>
      <c r="B616" s="373"/>
      <c r="C616" s="373"/>
      <c r="D616" s="373"/>
      <c r="E616" s="373"/>
      <c r="F616" s="373"/>
      <c r="G616" s="373"/>
      <c r="H616" s="373"/>
      <c r="I616" s="373"/>
      <c r="J616" s="373"/>
      <c r="K616" s="373"/>
      <c r="L616" s="373"/>
      <c r="M616" s="373"/>
      <c r="N616" s="373"/>
      <c r="O616" s="373"/>
      <c r="P616" s="373"/>
      <c r="Q616" s="373"/>
      <c r="R616" s="373"/>
      <c r="S616" s="373"/>
      <c r="T616" s="373"/>
      <c r="U616" s="373"/>
      <c r="V616" s="373"/>
      <c r="W616" s="373"/>
      <c r="X616" s="373"/>
      <c r="Y616" s="373"/>
      <c r="Z616" s="373"/>
      <c r="AA616" s="373"/>
      <c r="AB616" s="373"/>
      <c r="AC616" s="373"/>
      <c r="AD616" s="373"/>
      <c r="AE616" s="373"/>
      <c r="AF616" s="373"/>
    </row>
    <row r="617" spans="1:32" ht="12.75" customHeight="1">
      <c r="A617" s="373"/>
      <c r="B617" s="373"/>
      <c r="C617" s="373"/>
      <c r="D617" s="373"/>
      <c r="E617" s="373"/>
      <c r="F617" s="373"/>
      <c r="G617" s="373"/>
      <c r="H617" s="373"/>
      <c r="I617" s="373"/>
      <c r="J617" s="373"/>
      <c r="K617" s="373"/>
      <c r="L617" s="373"/>
      <c r="M617" s="373"/>
      <c r="N617" s="373"/>
      <c r="O617" s="373"/>
      <c r="P617" s="373"/>
      <c r="Q617" s="373"/>
      <c r="R617" s="373"/>
      <c r="S617" s="373"/>
      <c r="T617" s="373"/>
      <c r="U617" s="373"/>
      <c r="V617" s="373"/>
      <c r="W617" s="373"/>
      <c r="X617" s="373"/>
      <c r="Y617" s="373"/>
      <c r="Z617" s="373"/>
      <c r="AA617" s="373"/>
      <c r="AB617" s="373"/>
      <c r="AC617" s="373"/>
      <c r="AD617" s="373"/>
      <c r="AE617" s="373"/>
      <c r="AF617" s="373"/>
    </row>
    <row r="618" spans="1:32" ht="15">
      <c r="A618" s="377" t="s">
        <v>515</v>
      </c>
      <c r="B618" s="373"/>
      <c r="C618" s="373"/>
      <c r="D618" s="373"/>
      <c r="E618" s="373"/>
      <c r="F618" s="373"/>
      <c r="G618" s="373"/>
      <c r="H618" s="373"/>
      <c r="I618" s="373"/>
      <c r="J618" s="373"/>
      <c r="K618" s="373"/>
      <c r="L618" s="373"/>
      <c r="M618" s="373"/>
      <c r="N618" s="373"/>
      <c r="O618" s="373"/>
      <c r="P618" s="373"/>
      <c r="Q618" s="373"/>
      <c r="R618" s="373"/>
      <c r="S618" s="373"/>
      <c r="T618" s="373"/>
      <c r="U618" s="373"/>
      <c r="V618" s="373"/>
      <c r="W618" s="373"/>
      <c r="X618" s="373"/>
      <c r="Y618" s="373"/>
      <c r="Z618" s="373"/>
      <c r="AA618" s="373"/>
      <c r="AB618" s="373"/>
      <c r="AC618" s="373"/>
      <c r="AD618" s="373"/>
      <c r="AE618" s="373"/>
      <c r="AF618" s="373"/>
    </row>
    <row r="619" spans="1:32" ht="15">
      <c r="A619" s="377" t="s">
        <v>586</v>
      </c>
      <c r="B619" s="373"/>
      <c r="C619" s="373"/>
      <c r="D619" s="373"/>
      <c r="E619" s="373"/>
      <c r="F619" s="373"/>
      <c r="G619" s="373"/>
      <c r="H619" s="373"/>
      <c r="I619" s="373"/>
      <c r="J619" s="373"/>
      <c r="K619" s="373"/>
      <c r="L619" s="373"/>
      <c r="M619" s="373"/>
      <c r="N619" s="373"/>
      <c r="O619" s="373"/>
      <c r="P619" s="373"/>
      <c r="Q619" s="373"/>
      <c r="R619" s="373"/>
      <c r="S619" s="373"/>
      <c r="T619" s="373"/>
      <c r="U619" s="373"/>
      <c r="V619" s="373"/>
      <c r="W619" s="373"/>
      <c r="X619" s="373"/>
      <c r="Y619" s="373"/>
      <c r="Z619" s="373"/>
      <c r="AA619" s="373"/>
      <c r="AB619" s="373"/>
      <c r="AC619" s="373"/>
      <c r="AD619" s="373"/>
      <c r="AE619" s="373"/>
      <c r="AF619" s="373"/>
    </row>
    <row r="620" spans="1:32" ht="12.75" customHeight="1">
      <c r="A620" s="373"/>
      <c r="B620" s="373"/>
      <c r="C620" s="373"/>
      <c r="D620" s="373"/>
      <c r="E620" s="373"/>
      <c r="F620" s="373"/>
      <c r="G620" s="373"/>
      <c r="H620" s="373"/>
      <c r="I620" s="373"/>
      <c r="J620" s="373"/>
      <c r="K620" s="373"/>
      <c r="L620" s="373"/>
      <c r="M620" s="373"/>
      <c r="N620" s="373"/>
      <c r="O620" s="373"/>
      <c r="P620" s="373"/>
      <c r="Q620" s="373"/>
      <c r="R620" s="373"/>
      <c r="S620" s="373"/>
      <c r="T620" s="373"/>
      <c r="U620" s="373"/>
      <c r="V620" s="373"/>
      <c r="W620" s="373"/>
      <c r="X620" s="373"/>
      <c r="Y620" s="373"/>
      <c r="Z620" s="373"/>
      <c r="AA620" s="373"/>
      <c r="AB620" s="373"/>
      <c r="AC620" s="373"/>
      <c r="AD620" s="373"/>
      <c r="AE620" s="373"/>
      <c r="AF620" s="373"/>
    </row>
    <row r="621" spans="1:32" ht="12.75" customHeight="1">
      <c r="A621" s="373"/>
      <c r="B621" s="373"/>
      <c r="C621" s="373"/>
      <c r="D621" s="373"/>
      <c r="E621" s="373"/>
      <c r="F621" s="373"/>
      <c r="G621" s="373"/>
      <c r="H621" s="373"/>
      <c r="I621" s="373"/>
      <c r="J621" s="373"/>
      <c r="K621" s="373"/>
      <c r="L621" s="373"/>
      <c r="M621" s="373"/>
      <c r="N621" s="373"/>
      <c r="O621" s="373"/>
      <c r="P621" s="373"/>
      <c r="Q621" s="373"/>
      <c r="R621" s="373"/>
      <c r="S621" s="373"/>
      <c r="T621" s="373"/>
      <c r="U621" s="373"/>
      <c r="V621" s="373"/>
      <c r="W621" s="373"/>
      <c r="X621" s="373"/>
      <c r="Y621" s="373"/>
      <c r="Z621" s="373"/>
      <c r="AA621" s="373"/>
      <c r="AB621" s="373"/>
      <c r="AC621" s="373"/>
      <c r="AD621" s="373"/>
      <c r="AE621" s="373"/>
      <c r="AF621" s="373"/>
    </row>
  </sheetData>
  <mergeCells count="1884">
    <mergeCell ref="AA607:AC608"/>
    <mergeCell ref="AD607:AF608"/>
    <mergeCell ref="A609:AF609"/>
    <mergeCell ref="A611:AF611"/>
    <mergeCell ref="A612:AF617"/>
    <mergeCell ref="A618:AF618"/>
    <mergeCell ref="A619:AF619"/>
    <mergeCell ref="A620:AF620"/>
    <mergeCell ref="A621:P621"/>
    <mergeCell ref="Q621:AF621"/>
    <mergeCell ref="A597:B597"/>
    <mergeCell ref="D597:L597"/>
    <mergeCell ref="D600:L600"/>
    <mergeCell ref="A601:B601"/>
    <mergeCell ref="D601:L601"/>
    <mergeCell ref="A602:B602"/>
    <mergeCell ref="D602:L602"/>
    <mergeCell ref="A603:B603"/>
    <mergeCell ref="D603:L603"/>
    <mergeCell ref="A604:B604"/>
    <mergeCell ref="D604:L604"/>
    <mergeCell ref="A605:B605"/>
    <mergeCell ref="D605:L605"/>
    <mergeCell ref="A606:B606"/>
    <mergeCell ref="D606:Y606"/>
    <mergeCell ref="A607:P608"/>
    <mergeCell ref="Q607:T608"/>
    <mergeCell ref="U607:W608"/>
    <mergeCell ref="X607:Z608"/>
    <mergeCell ref="A592:C592"/>
    <mergeCell ref="E592:AA592"/>
    <mergeCell ref="A593:P594"/>
    <mergeCell ref="Q593:T594"/>
    <mergeCell ref="U593:W594"/>
    <mergeCell ref="X593:Z594"/>
    <mergeCell ref="AA593:AC594"/>
    <mergeCell ref="AD593:AF594"/>
    <mergeCell ref="A595:P595"/>
    <mergeCell ref="Q595:T595"/>
    <mergeCell ref="U595:W595"/>
    <mergeCell ref="X595:Z595"/>
    <mergeCell ref="AA595:AC595"/>
    <mergeCell ref="AD595:AF595"/>
    <mergeCell ref="A589:B589"/>
    <mergeCell ref="E589:J589"/>
    <mergeCell ref="K591:P591"/>
    <mergeCell ref="Q591:AA591"/>
    <mergeCell ref="Q586:T587"/>
    <mergeCell ref="U586:W587"/>
    <mergeCell ref="X586:Z587"/>
    <mergeCell ref="AA586:AC587"/>
    <mergeCell ref="AD586:AF587"/>
    <mergeCell ref="A588:P588"/>
    <mergeCell ref="Q588:T588"/>
    <mergeCell ref="U588:W588"/>
    <mergeCell ref="X588:Z588"/>
    <mergeCell ref="AA588:AC588"/>
    <mergeCell ref="AD588:AF588"/>
    <mergeCell ref="A585:B585"/>
    <mergeCell ref="D585:E585"/>
    <mergeCell ref="K589:P589"/>
    <mergeCell ref="Q589:AA589"/>
    <mergeCell ref="A590:B590"/>
    <mergeCell ref="E590:J590"/>
    <mergeCell ref="K590:P590"/>
    <mergeCell ref="Q590:AA590"/>
    <mergeCell ref="Q568:Q569"/>
    <mergeCell ref="R568:R569"/>
    <mergeCell ref="S568:S569"/>
    <mergeCell ref="T568:T569"/>
    <mergeCell ref="V568:V569"/>
    <mergeCell ref="W568:W569"/>
    <mergeCell ref="X568:X569"/>
    <mergeCell ref="Y568:Y569"/>
    <mergeCell ref="Z568:Z569"/>
    <mergeCell ref="AA568:AA569"/>
    <mergeCell ref="AB568:AB569"/>
    <mergeCell ref="AC568:AC569"/>
    <mergeCell ref="AD568:AD569"/>
    <mergeCell ref="A570:B570"/>
    <mergeCell ref="D570:E570"/>
    <mergeCell ref="N570:P570"/>
    <mergeCell ref="A571:B571"/>
    <mergeCell ref="D571:E571"/>
    <mergeCell ref="N571:P571"/>
    <mergeCell ref="A550:B550"/>
    <mergeCell ref="D550:E550"/>
    <mergeCell ref="N550:P550"/>
    <mergeCell ref="A551:B551"/>
    <mergeCell ref="D551:E551"/>
    <mergeCell ref="N551:P551"/>
    <mergeCell ref="F567:G567"/>
    <mergeCell ref="H567:J567"/>
    <mergeCell ref="A568:B569"/>
    <mergeCell ref="C568:C569"/>
    <mergeCell ref="D568:E569"/>
    <mergeCell ref="F568:F569"/>
    <mergeCell ref="G568:G569"/>
    <mergeCell ref="H568:H569"/>
    <mergeCell ref="I568:I569"/>
    <mergeCell ref="J568:J569"/>
    <mergeCell ref="K568:K569"/>
    <mergeCell ref="L568:L569"/>
    <mergeCell ref="M568:M569"/>
    <mergeCell ref="J548:J549"/>
    <mergeCell ref="K548:K549"/>
    <mergeCell ref="L548:L549"/>
    <mergeCell ref="M548:M549"/>
    <mergeCell ref="Q548:Q549"/>
    <mergeCell ref="R548:R549"/>
    <mergeCell ref="S548:S549"/>
    <mergeCell ref="T548:T549"/>
    <mergeCell ref="V548:V549"/>
    <mergeCell ref="W548:W549"/>
    <mergeCell ref="X548:X549"/>
    <mergeCell ref="Y548:Y549"/>
    <mergeCell ref="Z548:Z549"/>
    <mergeCell ref="AA548:AA549"/>
    <mergeCell ref="AB548:AB549"/>
    <mergeCell ref="AC548:AC549"/>
    <mergeCell ref="AD548:AD549"/>
    <mergeCell ref="X524:X525"/>
    <mergeCell ref="Y524:Y525"/>
    <mergeCell ref="Z524:Z525"/>
    <mergeCell ref="AA524:AA525"/>
    <mergeCell ref="AB524:AB525"/>
    <mergeCell ref="AC524:AC525"/>
    <mergeCell ref="AD524:AD525"/>
    <mergeCell ref="A526:B526"/>
    <mergeCell ref="D526:E526"/>
    <mergeCell ref="N526:P526"/>
    <mergeCell ref="A527:B527"/>
    <mergeCell ref="D527:E527"/>
    <mergeCell ref="N527:P527"/>
    <mergeCell ref="F539:G539"/>
    <mergeCell ref="H539:J539"/>
    <mergeCell ref="A540:B541"/>
    <mergeCell ref="C540:C541"/>
    <mergeCell ref="D540:E541"/>
    <mergeCell ref="F540:F541"/>
    <mergeCell ref="G540:G541"/>
    <mergeCell ref="H540:H541"/>
    <mergeCell ref="I540:I541"/>
    <mergeCell ref="J540:J541"/>
    <mergeCell ref="K540:K541"/>
    <mergeCell ref="L540:L541"/>
    <mergeCell ref="M540:M541"/>
    <mergeCell ref="Q540:Q541"/>
    <mergeCell ref="R540:R541"/>
    <mergeCell ref="S540:S541"/>
    <mergeCell ref="T540:T541"/>
    <mergeCell ref="V540:V541"/>
    <mergeCell ref="W540:W541"/>
    <mergeCell ref="X514:X515"/>
    <mergeCell ref="Y514:Y515"/>
    <mergeCell ref="Z514:Z515"/>
    <mergeCell ref="AA514:AA515"/>
    <mergeCell ref="AB514:AB515"/>
    <mergeCell ref="AC514:AC515"/>
    <mergeCell ref="AD514:AD515"/>
    <mergeCell ref="A516:B516"/>
    <mergeCell ref="D516:E516"/>
    <mergeCell ref="N516:P516"/>
    <mergeCell ref="A517:B517"/>
    <mergeCell ref="D517:E517"/>
    <mergeCell ref="N517:P517"/>
    <mergeCell ref="F523:G523"/>
    <mergeCell ref="H523:J523"/>
    <mergeCell ref="A524:B525"/>
    <mergeCell ref="C524:C525"/>
    <mergeCell ref="D524:E525"/>
    <mergeCell ref="F524:F525"/>
    <mergeCell ref="G524:G525"/>
    <mergeCell ref="H524:H525"/>
    <mergeCell ref="I524:I525"/>
    <mergeCell ref="J524:J525"/>
    <mergeCell ref="K524:K525"/>
    <mergeCell ref="L524:L525"/>
    <mergeCell ref="M524:M525"/>
    <mergeCell ref="Q524:Q525"/>
    <mergeCell ref="R524:R525"/>
    <mergeCell ref="S524:S525"/>
    <mergeCell ref="T524:T525"/>
    <mergeCell ref="V524:V525"/>
    <mergeCell ref="W524:W525"/>
    <mergeCell ref="A514:B515"/>
    <mergeCell ref="C514:C515"/>
    <mergeCell ref="D514:E515"/>
    <mergeCell ref="F514:F515"/>
    <mergeCell ref="G514:G515"/>
    <mergeCell ref="H514:H515"/>
    <mergeCell ref="I514:I515"/>
    <mergeCell ref="J514:J515"/>
    <mergeCell ref="K514:K515"/>
    <mergeCell ref="L514:L515"/>
    <mergeCell ref="M514:M515"/>
    <mergeCell ref="Q514:Q515"/>
    <mergeCell ref="R514:R515"/>
    <mergeCell ref="S514:S515"/>
    <mergeCell ref="T514:T515"/>
    <mergeCell ref="V514:V515"/>
    <mergeCell ref="W514:W515"/>
    <mergeCell ref="X452:X453"/>
    <mergeCell ref="Y452:Y453"/>
    <mergeCell ref="Z452:Z453"/>
    <mergeCell ref="AA452:AA453"/>
    <mergeCell ref="AB452:AB453"/>
    <mergeCell ref="AC452:AC453"/>
    <mergeCell ref="AD452:AD453"/>
    <mergeCell ref="A454:B454"/>
    <mergeCell ref="D454:E454"/>
    <mergeCell ref="N454:P454"/>
    <mergeCell ref="A455:B455"/>
    <mergeCell ref="D455:E455"/>
    <mergeCell ref="N455:P455"/>
    <mergeCell ref="F481:G481"/>
    <mergeCell ref="H481:J481"/>
    <mergeCell ref="A482:B483"/>
    <mergeCell ref="C482:C483"/>
    <mergeCell ref="D482:E483"/>
    <mergeCell ref="F482:F483"/>
    <mergeCell ref="G482:G483"/>
    <mergeCell ref="H482:H483"/>
    <mergeCell ref="I482:I483"/>
    <mergeCell ref="J482:J483"/>
    <mergeCell ref="K482:K483"/>
    <mergeCell ref="L482:L483"/>
    <mergeCell ref="M482:M483"/>
    <mergeCell ref="Q482:Q483"/>
    <mergeCell ref="R482:R483"/>
    <mergeCell ref="S482:S483"/>
    <mergeCell ref="T482:T483"/>
    <mergeCell ref="V482:V483"/>
    <mergeCell ref="W482:W483"/>
    <mergeCell ref="A452:B453"/>
    <mergeCell ref="C452:C453"/>
    <mergeCell ref="D452:E453"/>
    <mergeCell ref="F452:F453"/>
    <mergeCell ref="G452:G453"/>
    <mergeCell ref="H452:H453"/>
    <mergeCell ref="I452:I453"/>
    <mergeCell ref="J452:J453"/>
    <mergeCell ref="K452:K453"/>
    <mergeCell ref="L452:L453"/>
    <mergeCell ref="M452:M453"/>
    <mergeCell ref="Q452:Q453"/>
    <mergeCell ref="R452:R453"/>
    <mergeCell ref="S452:S453"/>
    <mergeCell ref="T452:T453"/>
    <mergeCell ref="V452:V453"/>
    <mergeCell ref="W452:W453"/>
    <mergeCell ref="Y418:Y419"/>
    <mergeCell ref="Z418:Z419"/>
    <mergeCell ref="AA418:AA419"/>
    <mergeCell ref="AB418:AB419"/>
    <mergeCell ref="AC418:AC419"/>
    <mergeCell ref="AD418:AD419"/>
    <mergeCell ref="F444:G444"/>
    <mergeCell ref="H444:J444"/>
    <mergeCell ref="A445:B446"/>
    <mergeCell ref="C445:C446"/>
    <mergeCell ref="D445:E446"/>
    <mergeCell ref="F445:F446"/>
    <mergeCell ref="G445:G446"/>
    <mergeCell ref="H445:H446"/>
    <mergeCell ref="I445:I446"/>
    <mergeCell ref="J445:J446"/>
    <mergeCell ref="K445:K446"/>
    <mergeCell ref="L445:L446"/>
    <mergeCell ref="M445:M446"/>
    <mergeCell ref="Q445:Q446"/>
    <mergeCell ref="R445:R446"/>
    <mergeCell ref="S445:S446"/>
    <mergeCell ref="T445:T446"/>
    <mergeCell ref="V445:V446"/>
    <mergeCell ref="W445:W446"/>
    <mergeCell ref="X445:X446"/>
    <mergeCell ref="Y445:Y446"/>
    <mergeCell ref="Z445:Z446"/>
    <mergeCell ref="AA445:AA446"/>
    <mergeCell ref="AB445:AB446"/>
    <mergeCell ref="AC445:AC446"/>
    <mergeCell ref="AD445:AD446"/>
    <mergeCell ref="V352:V353"/>
    <mergeCell ref="W352:W353"/>
    <mergeCell ref="X352:X353"/>
    <mergeCell ref="Y352:Y353"/>
    <mergeCell ref="Z352:Z353"/>
    <mergeCell ref="AA352:AA353"/>
    <mergeCell ref="AB352:AB353"/>
    <mergeCell ref="AC352:AC353"/>
    <mergeCell ref="AD352:AD353"/>
    <mergeCell ref="A354:B354"/>
    <mergeCell ref="D354:E354"/>
    <mergeCell ref="N354:P354"/>
    <mergeCell ref="F417:G417"/>
    <mergeCell ref="H417:J417"/>
    <mergeCell ref="A418:B419"/>
    <mergeCell ref="C418:C419"/>
    <mergeCell ref="D418:E419"/>
    <mergeCell ref="F418:F419"/>
    <mergeCell ref="G418:G419"/>
    <mergeCell ref="H418:H419"/>
    <mergeCell ref="I418:I419"/>
    <mergeCell ref="J418:J419"/>
    <mergeCell ref="K418:K419"/>
    <mergeCell ref="L418:L419"/>
    <mergeCell ref="M418:M419"/>
    <mergeCell ref="Q418:Q419"/>
    <mergeCell ref="R418:R419"/>
    <mergeCell ref="S418:S419"/>
    <mergeCell ref="T418:T419"/>
    <mergeCell ref="V418:V419"/>
    <mergeCell ref="W418:W419"/>
    <mergeCell ref="X418:X419"/>
    <mergeCell ref="AC259:AC260"/>
    <mergeCell ref="AD259:AD260"/>
    <mergeCell ref="A261:B261"/>
    <mergeCell ref="D261:E261"/>
    <mergeCell ref="N261:P261"/>
    <mergeCell ref="F272:G272"/>
    <mergeCell ref="H272:J272"/>
    <mergeCell ref="A273:B274"/>
    <mergeCell ref="C273:C274"/>
    <mergeCell ref="D273:E274"/>
    <mergeCell ref="F273:F274"/>
    <mergeCell ref="G273:G274"/>
    <mergeCell ref="H273:H274"/>
    <mergeCell ref="I273:I274"/>
    <mergeCell ref="J273:J274"/>
    <mergeCell ref="K273:K274"/>
    <mergeCell ref="L273:L274"/>
    <mergeCell ref="M273:M274"/>
    <mergeCell ref="Q273:Q274"/>
    <mergeCell ref="R273:R274"/>
    <mergeCell ref="S273:S274"/>
    <mergeCell ref="T273:T274"/>
    <mergeCell ref="V273:V274"/>
    <mergeCell ref="W273:W274"/>
    <mergeCell ref="X273:X274"/>
    <mergeCell ref="Y273:Y274"/>
    <mergeCell ref="Z273:Z274"/>
    <mergeCell ref="Z252:Z253"/>
    <mergeCell ref="AA252:AA253"/>
    <mergeCell ref="AB252:AB253"/>
    <mergeCell ref="AC252:AC253"/>
    <mergeCell ref="AD252:AD253"/>
    <mergeCell ref="A254:B254"/>
    <mergeCell ref="D254:E254"/>
    <mergeCell ref="N254:P254"/>
    <mergeCell ref="F258:G258"/>
    <mergeCell ref="H258:J258"/>
    <mergeCell ref="A259:B260"/>
    <mergeCell ref="C259:C260"/>
    <mergeCell ref="D259:E260"/>
    <mergeCell ref="F259:F260"/>
    <mergeCell ref="G259:G260"/>
    <mergeCell ref="H259:H260"/>
    <mergeCell ref="I259:I260"/>
    <mergeCell ref="J259:J260"/>
    <mergeCell ref="K259:K260"/>
    <mergeCell ref="L259:L260"/>
    <mergeCell ref="M259:M260"/>
    <mergeCell ref="Q259:Q260"/>
    <mergeCell ref="R259:R260"/>
    <mergeCell ref="S259:S260"/>
    <mergeCell ref="T259:T260"/>
    <mergeCell ref="V259:V260"/>
    <mergeCell ref="W259:W260"/>
    <mergeCell ref="X259:X260"/>
    <mergeCell ref="Y259:Y260"/>
    <mergeCell ref="Z259:Z260"/>
    <mergeCell ref="AA259:AA260"/>
    <mergeCell ref="AB259:AB260"/>
    <mergeCell ref="N511:P511"/>
    <mergeCell ref="A512:B512"/>
    <mergeCell ref="D513:E513"/>
    <mergeCell ref="A509:B509"/>
    <mergeCell ref="D251:E251"/>
    <mergeCell ref="F251:G251"/>
    <mergeCell ref="H251:J251"/>
    <mergeCell ref="A252:B253"/>
    <mergeCell ref="C252:C253"/>
    <mergeCell ref="D252:E253"/>
    <mergeCell ref="F252:F253"/>
    <mergeCell ref="G252:G253"/>
    <mergeCell ref="H252:H253"/>
    <mergeCell ref="I252:I253"/>
    <mergeCell ref="J252:J253"/>
    <mergeCell ref="K252:K253"/>
    <mergeCell ref="L252:L253"/>
    <mergeCell ref="M252:M253"/>
    <mergeCell ref="G352:G353"/>
    <mergeCell ref="H352:H353"/>
    <mergeCell ref="I352:I353"/>
    <mergeCell ref="J352:J353"/>
    <mergeCell ref="K352:K353"/>
    <mergeCell ref="L352:L353"/>
    <mergeCell ref="M352:M353"/>
    <mergeCell ref="A447:B447"/>
    <mergeCell ref="D447:E447"/>
    <mergeCell ref="N447:P447"/>
    <mergeCell ref="A448:B448"/>
    <mergeCell ref="D448:E448"/>
    <mergeCell ref="N448:P448"/>
    <mergeCell ref="F451:G451"/>
    <mergeCell ref="A542:B542"/>
    <mergeCell ref="D542:E542"/>
    <mergeCell ref="N542:P542"/>
    <mergeCell ref="A543:B543"/>
    <mergeCell ref="D543:E543"/>
    <mergeCell ref="A276:B276"/>
    <mergeCell ref="D276:E276"/>
    <mergeCell ref="N277:P277"/>
    <mergeCell ref="A599:B599"/>
    <mergeCell ref="D599:L599"/>
    <mergeCell ref="A600:B600"/>
    <mergeCell ref="A598:B598"/>
    <mergeCell ref="D598:L598"/>
    <mergeCell ref="AA273:AA274"/>
    <mergeCell ref="AB273:AB274"/>
    <mergeCell ref="AC273:AC274"/>
    <mergeCell ref="AD273:AD274"/>
    <mergeCell ref="A275:B275"/>
    <mergeCell ref="D275:E275"/>
    <mergeCell ref="N276:P276"/>
    <mergeCell ref="F351:G351"/>
    <mergeCell ref="H351:J351"/>
    <mergeCell ref="A352:B353"/>
    <mergeCell ref="C352:C353"/>
    <mergeCell ref="X540:X541"/>
    <mergeCell ref="Y540:Y541"/>
    <mergeCell ref="Z540:Z541"/>
    <mergeCell ref="AA540:AA541"/>
    <mergeCell ref="AB540:AB541"/>
    <mergeCell ref="AC540:AC541"/>
    <mergeCell ref="AD540:AD541"/>
    <mergeCell ref="N543:P543"/>
    <mergeCell ref="D578:E578"/>
    <mergeCell ref="N578:P578"/>
    <mergeCell ref="A579:B579"/>
    <mergeCell ref="D584:E584"/>
    <mergeCell ref="A591:B591"/>
    <mergeCell ref="E591:J591"/>
    <mergeCell ref="D565:E565"/>
    <mergeCell ref="N565:P565"/>
    <mergeCell ref="D579:E579"/>
    <mergeCell ref="N579:P579"/>
    <mergeCell ref="A576:B576"/>
    <mergeCell ref="D576:E576"/>
    <mergeCell ref="N576:P576"/>
    <mergeCell ref="A577:B577"/>
    <mergeCell ref="D577:E577"/>
    <mergeCell ref="N577:P577"/>
    <mergeCell ref="A574:B574"/>
    <mergeCell ref="D574:E574"/>
    <mergeCell ref="N574:P574"/>
    <mergeCell ref="A575:B575"/>
    <mergeCell ref="D575:E575"/>
    <mergeCell ref="A586:P587"/>
    <mergeCell ref="N507:P507"/>
    <mergeCell ref="N506:P506"/>
    <mergeCell ref="A510:B510"/>
    <mergeCell ref="D510:E510"/>
    <mergeCell ref="N510:P510"/>
    <mergeCell ref="A511:B511"/>
    <mergeCell ref="D511:E511"/>
    <mergeCell ref="D512:E512"/>
    <mergeCell ref="A508:B508"/>
    <mergeCell ref="D508:E508"/>
    <mergeCell ref="N508:P508"/>
    <mergeCell ref="A506:B506"/>
    <mergeCell ref="D506:E506"/>
    <mergeCell ref="F513:G513"/>
    <mergeCell ref="H513:J513"/>
    <mergeCell ref="N478:P478"/>
    <mergeCell ref="D504:E504"/>
    <mergeCell ref="N504:P504"/>
    <mergeCell ref="A502:B502"/>
    <mergeCell ref="D502:E502"/>
    <mergeCell ref="N502:P502"/>
    <mergeCell ref="A503:B503"/>
    <mergeCell ref="D503:E503"/>
    <mergeCell ref="N503:P503"/>
    <mergeCell ref="A500:B500"/>
    <mergeCell ref="D500:E500"/>
    <mergeCell ref="A479:B479"/>
    <mergeCell ref="D479:E479"/>
    <mergeCell ref="N500:P500"/>
    <mergeCell ref="A504:B504"/>
    <mergeCell ref="N495:P495"/>
    <mergeCell ref="A492:B492"/>
    <mergeCell ref="X482:X483"/>
    <mergeCell ref="Y482:Y483"/>
    <mergeCell ref="Z482:Z483"/>
    <mergeCell ref="AA482:AA483"/>
    <mergeCell ref="AB482:AB483"/>
    <mergeCell ref="AC482:AC483"/>
    <mergeCell ref="AD482:AD483"/>
    <mergeCell ref="A484:B484"/>
    <mergeCell ref="D484:E484"/>
    <mergeCell ref="N484:P484"/>
    <mergeCell ref="A485:B485"/>
    <mergeCell ref="D485:E485"/>
    <mergeCell ref="N485:P485"/>
    <mergeCell ref="A221:P222"/>
    <mergeCell ref="Q221:T222"/>
    <mergeCell ref="U221:W222"/>
    <mergeCell ref="X221:Z222"/>
    <mergeCell ref="AA221:AC222"/>
    <mergeCell ref="AD221:AF222"/>
    <mergeCell ref="C241:D241"/>
    <mergeCell ref="A242:B242"/>
    <mergeCell ref="C242:D242"/>
    <mergeCell ref="A243:B243"/>
    <mergeCell ref="C243:D243"/>
    <mergeCell ref="A229:B229"/>
    <mergeCell ref="C229:D229"/>
    <mergeCell ref="A230:B230"/>
    <mergeCell ref="C230:D230"/>
    <mergeCell ref="C228:D228"/>
    <mergeCell ref="A244:P245"/>
    <mergeCell ref="Q244:T245"/>
    <mergeCell ref="U244:W245"/>
    <mergeCell ref="AD244:AF245"/>
    <mergeCell ref="A247:P248"/>
    <mergeCell ref="Q247:T248"/>
    <mergeCell ref="U247:W248"/>
    <mergeCell ref="X247:Z248"/>
    <mergeCell ref="AA247:AC248"/>
    <mergeCell ref="AD247:AF248"/>
    <mergeCell ref="A249:AD249"/>
    <mergeCell ref="AA197:AA214"/>
    <mergeCell ref="A198:E198"/>
    <mergeCell ref="S189:T189"/>
    <mergeCell ref="U165:V165"/>
    <mergeCell ref="W165:X165"/>
    <mergeCell ref="A173:B174"/>
    <mergeCell ref="Q173:R173"/>
    <mergeCell ref="S173:T173"/>
    <mergeCell ref="U173:V173"/>
    <mergeCell ref="W173:X173"/>
    <mergeCell ref="Y173:Z173"/>
    <mergeCell ref="Q174:Z174"/>
    <mergeCell ref="W179:X179"/>
    <mergeCell ref="Q183:R183"/>
    <mergeCell ref="U189:V189"/>
    <mergeCell ref="W189:X189"/>
    <mergeCell ref="Y189:Z189"/>
    <mergeCell ref="U190:V190"/>
    <mergeCell ref="W190:X190"/>
    <mergeCell ref="W170:X170"/>
    <mergeCell ref="Y170:Z170"/>
    <mergeCell ref="Q171:R171"/>
    <mergeCell ref="O39:P39"/>
    <mergeCell ref="O40:P40"/>
    <mergeCell ref="O41:P41"/>
    <mergeCell ref="O42:P42"/>
    <mergeCell ref="O43:P43"/>
    <mergeCell ref="O46:P46"/>
    <mergeCell ref="O47:P47"/>
    <mergeCell ref="A49:P50"/>
    <mergeCell ref="S186:T186"/>
    <mergeCell ref="S176:T176"/>
    <mergeCell ref="U176:V176"/>
    <mergeCell ref="A169:B170"/>
    <mergeCell ref="A171:C172"/>
    <mergeCell ref="E171:E172"/>
    <mergeCell ref="F171:F172"/>
    <mergeCell ref="J171:J172"/>
    <mergeCell ref="Y179:Z179"/>
    <mergeCell ref="Q176:R176"/>
    <mergeCell ref="Q49:T50"/>
    <mergeCell ref="U49:W50"/>
    <mergeCell ref="X49:Z50"/>
    <mergeCell ref="Y186:Z186"/>
    <mergeCell ref="Q178:R178"/>
    <mergeCell ref="S178:T178"/>
    <mergeCell ref="U178:V178"/>
    <mergeCell ref="Q177:R177"/>
    <mergeCell ref="U186:V186"/>
    <mergeCell ref="W186:X186"/>
    <mergeCell ref="W185:X185"/>
    <mergeCell ref="Y185:Z185"/>
    <mergeCell ref="S170:T170"/>
    <mergeCell ref="U170:V170"/>
    <mergeCell ref="AA49:AC50"/>
    <mergeCell ref="AD49:AF50"/>
    <mergeCell ref="A51:AF51"/>
    <mergeCell ref="A52:P53"/>
    <mergeCell ref="Q52:T53"/>
    <mergeCell ref="U52:W53"/>
    <mergeCell ref="X52:Z53"/>
    <mergeCell ref="AA52:AC53"/>
    <mergeCell ref="AD52:AF53"/>
    <mergeCell ref="AA29:AC29"/>
    <mergeCell ref="AD29:AF29"/>
    <mergeCell ref="A30:P30"/>
    <mergeCell ref="Q30:AC30"/>
    <mergeCell ref="AD30:AF30"/>
    <mergeCell ref="A31:P31"/>
    <mergeCell ref="Q31:T31"/>
    <mergeCell ref="U31:W31"/>
    <mergeCell ref="X31:Z31"/>
    <mergeCell ref="AA31:AC31"/>
    <mergeCell ref="AD31:AF31"/>
    <mergeCell ref="A32:P33"/>
    <mergeCell ref="Q32:T33"/>
    <mergeCell ref="U32:W33"/>
    <mergeCell ref="X32:Z33"/>
    <mergeCell ref="AA32:AC33"/>
    <mergeCell ref="AD32:AF33"/>
    <mergeCell ref="O44:P44"/>
    <mergeCell ref="O45:P45"/>
    <mergeCell ref="M39:N39"/>
    <mergeCell ref="A35:I35"/>
    <mergeCell ref="J35:L48"/>
    <mergeCell ref="A38:C38"/>
    <mergeCell ref="A1:AF3"/>
    <mergeCell ref="A4:AF4"/>
    <mergeCell ref="A5:AF5"/>
    <mergeCell ref="A6:AF6"/>
    <mergeCell ref="A7:AF7"/>
    <mergeCell ref="A9:AF11"/>
    <mergeCell ref="A12:P12"/>
    <mergeCell ref="Q12:T12"/>
    <mergeCell ref="U12:W12"/>
    <mergeCell ref="X12:Z12"/>
    <mergeCell ref="AA12:AC12"/>
    <mergeCell ref="AD12:AF12"/>
    <mergeCell ref="S13:T14"/>
    <mergeCell ref="AC13:AC14"/>
    <mergeCell ref="AD13:AF28"/>
    <mergeCell ref="Q14:R14"/>
    <mergeCell ref="Q15:R15"/>
    <mergeCell ref="AA15:AA16"/>
    <mergeCell ref="Q17:R17"/>
    <mergeCell ref="Q18:R18"/>
    <mergeCell ref="Q19:R19"/>
    <mergeCell ref="Q20:R20"/>
    <mergeCell ref="Q21:R21"/>
    <mergeCell ref="Y13:Y14"/>
    <mergeCell ref="A22:B22"/>
    <mergeCell ref="Q22:R22"/>
    <mergeCell ref="Q23:R23"/>
    <mergeCell ref="Q24:R24"/>
    <mergeCell ref="Q25:R25"/>
    <mergeCell ref="Q26:R26"/>
    <mergeCell ref="Y15:Y16"/>
    <mergeCell ref="Z15:Z16"/>
    <mergeCell ref="A15:B15"/>
    <mergeCell ref="X15:X16"/>
    <mergeCell ref="A17:B17"/>
    <mergeCell ref="A20:B20"/>
    <mergeCell ref="A21:B21"/>
    <mergeCell ref="A29:P29"/>
    <mergeCell ref="Q29:T29"/>
    <mergeCell ref="U29:W29"/>
    <mergeCell ref="X29:Z29"/>
    <mergeCell ref="I34:P34"/>
    <mergeCell ref="Q34:X34"/>
    <mergeCell ref="Y34:AF34"/>
    <mergeCell ref="M35:P35"/>
    <mergeCell ref="Q35:X35"/>
    <mergeCell ref="O38:P38"/>
    <mergeCell ref="A18:B18"/>
    <mergeCell ref="A19:B19"/>
    <mergeCell ref="M38:N38"/>
    <mergeCell ref="A566:B566"/>
    <mergeCell ref="D566:E566"/>
    <mergeCell ref="D547:E547"/>
    <mergeCell ref="A560:B560"/>
    <mergeCell ref="A546:B546"/>
    <mergeCell ref="D546:E546"/>
    <mergeCell ref="A562:B562"/>
    <mergeCell ref="D562:E562"/>
    <mergeCell ref="N562:P562"/>
    <mergeCell ref="N563:P563"/>
    <mergeCell ref="A554:B554"/>
    <mergeCell ref="D554:E554"/>
    <mergeCell ref="N554:P554"/>
    <mergeCell ref="A555:B555"/>
    <mergeCell ref="D555:E555"/>
    <mergeCell ref="N555:P555"/>
    <mergeCell ref="A561:B561"/>
    <mergeCell ref="D561:E561"/>
    <mergeCell ref="N561:P561"/>
    <mergeCell ref="A558:B558"/>
    <mergeCell ref="D558:E558"/>
    <mergeCell ref="H547:J547"/>
    <mergeCell ref="A548:B549"/>
    <mergeCell ref="C548:C549"/>
    <mergeCell ref="D548:E549"/>
    <mergeCell ref="N558:P558"/>
    <mergeCell ref="A559:B559"/>
    <mergeCell ref="F547:G547"/>
    <mergeCell ref="F548:F549"/>
    <mergeCell ref="G548:G549"/>
    <mergeCell ref="H548:H549"/>
    <mergeCell ref="I548:I549"/>
    <mergeCell ref="AA215:AA216"/>
    <mergeCell ref="A217:O217"/>
    <mergeCell ref="Q217:Z217"/>
    <mergeCell ref="A218:Z218"/>
    <mergeCell ref="A219:O219"/>
    <mergeCell ref="Q219:Z219"/>
    <mergeCell ref="A234:B234"/>
    <mergeCell ref="C234:D234"/>
    <mergeCell ref="A235:B235"/>
    <mergeCell ref="C235:D235"/>
    <mergeCell ref="A236:B236"/>
    <mergeCell ref="C236:D236"/>
    <mergeCell ref="A215:O216"/>
    <mergeCell ref="P215:P216"/>
    <mergeCell ref="Q215:Z216"/>
    <mergeCell ref="N269:P269"/>
    <mergeCell ref="A266:B266"/>
    <mergeCell ref="A241:B241"/>
    <mergeCell ref="A240:B240"/>
    <mergeCell ref="C240:D240"/>
    <mergeCell ref="A231:B231"/>
    <mergeCell ref="C231:D231"/>
    <mergeCell ref="A232:B232"/>
    <mergeCell ref="C232:D232"/>
    <mergeCell ref="A233:B233"/>
    <mergeCell ref="C233:D233"/>
    <mergeCell ref="X244:Z245"/>
    <mergeCell ref="AA244:AC245"/>
    <mergeCell ref="A262:B262"/>
    <mergeCell ref="D262:E262"/>
    <mergeCell ref="N262:P262"/>
    <mergeCell ref="A255:B255"/>
    <mergeCell ref="A223:S223"/>
    <mergeCell ref="A224:B224"/>
    <mergeCell ref="C224:D224"/>
    <mergeCell ref="A228:B228"/>
    <mergeCell ref="A344:B344"/>
    <mergeCell ref="Q190:R190"/>
    <mergeCell ref="S190:T190"/>
    <mergeCell ref="Q189:R189"/>
    <mergeCell ref="Q180:R180"/>
    <mergeCell ref="A411:B411"/>
    <mergeCell ref="D411:E411"/>
    <mergeCell ref="N411:P411"/>
    <mergeCell ref="A412:B412"/>
    <mergeCell ref="A403:B403"/>
    <mergeCell ref="D403:E403"/>
    <mergeCell ref="N403:P403"/>
    <mergeCell ref="A404:B404"/>
    <mergeCell ref="D404:E404"/>
    <mergeCell ref="D344:E344"/>
    <mergeCell ref="N344:P344"/>
    <mergeCell ref="A345:B345"/>
    <mergeCell ref="D255:E255"/>
    <mergeCell ref="N255:P255"/>
    <mergeCell ref="Q252:Q253"/>
    <mergeCell ref="R252:R253"/>
    <mergeCell ref="S252:S253"/>
    <mergeCell ref="T252:T253"/>
    <mergeCell ref="Q352:Q353"/>
    <mergeCell ref="R352:R353"/>
    <mergeCell ref="S352:S353"/>
    <mergeCell ref="T352:T353"/>
    <mergeCell ref="A450:B450"/>
    <mergeCell ref="D451:E451"/>
    <mergeCell ref="A443:B443"/>
    <mergeCell ref="D444:E444"/>
    <mergeCell ref="D443:E443"/>
    <mergeCell ref="A441:B441"/>
    <mergeCell ref="N428:P428"/>
    <mergeCell ref="D436:E436"/>
    <mergeCell ref="N436:P436"/>
    <mergeCell ref="N440:P440"/>
    <mergeCell ref="N442:P442"/>
    <mergeCell ref="A432:B432"/>
    <mergeCell ref="D432:E432"/>
    <mergeCell ref="N432:P432"/>
    <mergeCell ref="N431:P431"/>
    <mergeCell ref="D345:E345"/>
    <mergeCell ref="N345:P345"/>
    <mergeCell ref="A435:B435"/>
    <mergeCell ref="D435:E435"/>
    <mergeCell ref="A425:B425"/>
    <mergeCell ref="D425:E425"/>
    <mergeCell ref="A436:B436"/>
    <mergeCell ref="N441:P441"/>
    <mergeCell ref="H451:J451"/>
    <mergeCell ref="D450:E450"/>
    <mergeCell ref="D499:E499"/>
    <mergeCell ref="N499:P499"/>
    <mergeCell ref="N460:P460"/>
    <mergeCell ref="A461:B461"/>
    <mergeCell ref="D461:E461"/>
    <mergeCell ref="A476:B476"/>
    <mergeCell ref="D476:E476"/>
    <mergeCell ref="N476:P476"/>
    <mergeCell ref="A477:B477"/>
    <mergeCell ref="D477:E477"/>
    <mergeCell ref="N477:P477"/>
    <mergeCell ref="A465:B465"/>
    <mergeCell ref="D465:E465"/>
    <mergeCell ref="N465:P465"/>
    <mergeCell ref="A474:B474"/>
    <mergeCell ref="D474:E474"/>
    <mergeCell ref="N474:P474"/>
    <mergeCell ref="A475:B475"/>
    <mergeCell ref="A464:B464"/>
    <mergeCell ref="D464:E464"/>
    <mergeCell ref="N464:P464"/>
    <mergeCell ref="D529:E529"/>
    <mergeCell ref="N529:P529"/>
    <mergeCell ref="S171:T171"/>
    <mergeCell ref="U171:V171"/>
    <mergeCell ref="U180:V180"/>
    <mergeCell ref="Y180:Z180"/>
    <mergeCell ref="Q179:R179"/>
    <mergeCell ref="S179:T179"/>
    <mergeCell ref="U179:V179"/>
    <mergeCell ref="Q185:R185"/>
    <mergeCell ref="S185:T185"/>
    <mergeCell ref="U185:V185"/>
    <mergeCell ref="S183:T183"/>
    <mergeCell ref="U183:V183"/>
    <mergeCell ref="Y183:Z183"/>
    <mergeCell ref="Q184:Z184"/>
    <mergeCell ref="A520:B520"/>
    <mergeCell ref="D520:E520"/>
    <mergeCell ref="N520:P520"/>
    <mergeCell ref="D509:E509"/>
    <mergeCell ref="N509:P509"/>
    <mergeCell ref="D505:E505"/>
    <mergeCell ref="N505:P505"/>
    <mergeCell ref="A496:B496"/>
    <mergeCell ref="D496:E496"/>
    <mergeCell ref="A501:B501"/>
    <mergeCell ref="D501:E501"/>
    <mergeCell ref="N501:P501"/>
    <mergeCell ref="A498:B498"/>
    <mergeCell ref="D498:E498"/>
    <mergeCell ref="N498:P498"/>
    <mergeCell ref="A499:B499"/>
    <mergeCell ref="D533:E533"/>
    <mergeCell ref="D531:E531"/>
    <mergeCell ref="N531:P531"/>
    <mergeCell ref="N533:P533"/>
    <mergeCell ref="A534:B534"/>
    <mergeCell ref="D534:E534"/>
    <mergeCell ref="N534:P534"/>
    <mergeCell ref="A531:B531"/>
    <mergeCell ref="A532:B532"/>
    <mergeCell ref="A553:B553"/>
    <mergeCell ref="D553:E553"/>
    <mergeCell ref="N553:P553"/>
    <mergeCell ref="A545:B545"/>
    <mergeCell ref="D545:E545"/>
    <mergeCell ref="A529:B529"/>
    <mergeCell ref="D532:E532"/>
    <mergeCell ref="N532:P532"/>
    <mergeCell ref="A537:B537"/>
    <mergeCell ref="D537:E537"/>
    <mergeCell ref="N537:P537"/>
    <mergeCell ref="A530:B530"/>
    <mergeCell ref="D530:E530"/>
    <mergeCell ref="N530:P530"/>
    <mergeCell ref="A538:B538"/>
    <mergeCell ref="D538:E538"/>
    <mergeCell ref="A535:B535"/>
    <mergeCell ref="D535:E535"/>
    <mergeCell ref="N535:P535"/>
    <mergeCell ref="A536:B536"/>
    <mergeCell ref="D536:E536"/>
    <mergeCell ref="N536:P536"/>
    <mergeCell ref="A533:B533"/>
    <mergeCell ref="N521:P521"/>
    <mergeCell ref="D523:E523"/>
    <mergeCell ref="A522:B522"/>
    <mergeCell ref="A521:B521"/>
    <mergeCell ref="D521:E521"/>
    <mergeCell ref="D522:E522"/>
    <mergeCell ref="A519:B519"/>
    <mergeCell ref="D519:E519"/>
    <mergeCell ref="N519:P519"/>
    <mergeCell ref="A488:B488"/>
    <mergeCell ref="D488:E488"/>
    <mergeCell ref="N488:P488"/>
    <mergeCell ref="A489:B489"/>
    <mergeCell ref="D489:E489"/>
    <mergeCell ref="N489:P489"/>
    <mergeCell ref="A487:B487"/>
    <mergeCell ref="D487:E487"/>
    <mergeCell ref="N487:P487"/>
    <mergeCell ref="A507:B507"/>
    <mergeCell ref="D507:E507"/>
    <mergeCell ref="A490:B490"/>
    <mergeCell ref="D490:E490"/>
    <mergeCell ref="N490:P490"/>
    <mergeCell ref="N496:P496"/>
    <mergeCell ref="A497:B497"/>
    <mergeCell ref="D497:E497"/>
    <mergeCell ref="N497:P497"/>
    <mergeCell ref="A494:B494"/>
    <mergeCell ref="D494:E494"/>
    <mergeCell ref="N494:P494"/>
    <mergeCell ref="A495:B495"/>
    <mergeCell ref="D495:E495"/>
    <mergeCell ref="D492:E492"/>
    <mergeCell ref="N492:P492"/>
    <mergeCell ref="A493:B493"/>
    <mergeCell ref="D493:E493"/>
    <mergeCell ref="N493:P493"/>
    <mergeCell ref="A505:B505"/>
    <mergeCell ref="A462:B462"/>
    <mergeCell ref="D462:E462"/>
    <mergeCell ref="N462:P462"/>
    <mergeCell ref="A463:B463"/>
    <mergeCell ref="D463:E463"/>
    <mergeCell ref="N463:P463"/>
    <mergeCell ref="A438:B438"/>
    <mergeCell ref="D438:E438"/>
    <mergeCell ref="N438:P438"/>
    <mergeCell ref="A460:B460"/>
    <mergeCell ref="D460:E460"/>
    <mergeCell ref="N461:P461"/>
    <mergeCell ref="A440:B440"/>
    <mergeCell ref="D440:E440"/>
    <mergeCell ref="A458:B458"/>
    <mergeCell ref="D458:E458"/>
    <mergeCell ref="N458:P458"/>
    <mergeCell ref="A459:B459"/>
    <mergeCell ref="D459:E459"/>
    <mergeCell ref="N459:P459"/>
    <mergeCell ref="A457:B457"/>
    <mergeCell ref="D457:E457"/>
    <mergeCell ref="N457:P457"/>
    <mergeCell ref="D441:E441"/>
    <mergeCell ref="A442:B442"/>
    <mergeCell ref="D442:E442"/>
    <mergeCell ref="A422:B422"/>
    <mergeCell ref="D422:E422"/>
    <mergeCell ref="N422:P422"/>
    <mergeCell ref="D412:E412"/>
    <mergeCell ref="N412:P412"/>
    <mergeCell ref="N414:P414"/>
    <mergeCell ref="A415:B415"/>
    <mergeCell ref="D416:E416"/>
    <mergeCell ref="D415:E415"/>
    <mergeCell ref="A413:B413"/>
    <mergeCell ref="D413:E413"/>
    <mergeCell ref="N413:P413"/>
    <mergeCell ref="A414:B414"/>
    <mergeCell ref="D414:E414"/>
    <mergeCell ref="A420:B420"/>
    <mergeCell ref="D420:E420"/>
    <mergeCell ref="N420:P420"/>
    <mergeCell ref="A421:B421"/>
    <mergeCell ref="D421:E421"/>
    <mergeCell ref="N421:P421"/>
    <mergeCell ref="A401:B401"/>
    <mergeCell ref="D401:E401"/>
    <mergeCell ref="N401:P401"/>
    <mergeCell ref="A402:B402"/>
    <mergeCell ref="D402:E402"/>
    <mergeCell ref="N402:P402"/>
    <mergeCell ref="A399:B399"/>
    <mergeCell ref="D399:E399"/>
    <mergeCell ref="N399:P399"/>
    <mergeCell ref="A400:B400"/>
    <mergeCell ref="D400:E400"/>
    <mergeCell ref="N400:P400"/>
    <mergeCell ref="A409:B409"/>
    <mergeCell ref="D409:E409"/>
    <mergeCell ref="N409:P409"/>
    <mergeCell ref="A410:B410"/>
    <mergeCell ref="D410:E410"/>
    <mergeCell ref="N410:P410"/>
    <mergeCell ref="A407:B407"/>
    <mergeCell ref="D407:E407"/>
    <mergeCell ref="N407:P407"/>
    <mergeCell ref="A408:B408"/>
    <mergeCell ref="D408:E408"/>
    <mergeCell ref="N408:P408"/>
    <mergeCell ref="A405:B405"/>
    <mergeCell ref="D405:E405"/>
    <mergeCell ref="N405:P405"/>
    <mergeCell ref="A406:B406"/>
    <mergeCell ref="D406:E406"/>
    <mergeCell ref="N406:P406"/>
    <mergeCell ref="N404:P404"/>
    <mergeCell ref="A397:B397"/>
    <mergeCell ref="D397:E397"/>
    <mergeCell ref="N397:P397"/>
    <mergeCell ref="A398:B398"/>
    <mergeCell ref="D398:E398"/>
    <mergeCell ref="N398:P398"/>
    <mergeCell ref="A395:B395"/>
    <mergeCell ref="D395:E395"/>
    <mergeCell ref="N395:P395"/>
    <mergeCell ref="A396:B396"/>
    <mergeCell ref="D396:E396"/>
    <mergeCell ref="N396:P396"/>
    <mergeCell ref="A393:B393"/>
    <mergeCell ref="D393:E393"/>
    <mergeCell ref="N393:P393"/>
    <mergeCell ref="A394:B394"/>
    <mergeCell ref="D394:E394"/>
    <mergeCell ref="N394:P394"/>
    <mergeCell ref="A391:B391"/>
    <mergeCell ref="D391:E391"/>
    <mergeCell ref="N391:P391"/>
    <mergeCell ref="A392:B392"/>
    <mergeCell ref="D392:E392"/>
    <mergeCell ref="N392:P392"/>
    <mergeCell ref="A389:B389"/>
    <mergeCell ref="D389:E389"/>
    <mergeCell ref="N389:P389"/>
    <mergeCell ref="A390:B390"/>
    <mergeCell ref="D390:E390"/>
    <mergeCell ref="N390:P390"/>
    <mergeCell ref="A387:B387"/>
    <mergeCell ref="D387:E387"/>
    <mergeCell ref="N387:P387"/>
    <mergeCell ref="A388:B388"/>
    <mergeCell ref="D388:E388"/>
    <mergeCell ref="N388:P388"/>
    <mergeCell ref="A385:B385"/>
    <mergeCell ref="D385:E385"/>
    <mergeCell ref="N385:P385"/>
    <mergeCell ref="A386:B386"/>
    <mergeCell ref="D386:E386"/>
    <mergeCell ref="N386:P386"/>
    <mergeCell ref="A383:B383"/>
    <mergeCell ref="D383:E383"/>
    <mergeCell ref="N383:P383"/>
    <mergeCell ref="A384:B384"/>
    <mergeCell ref="D384:E384"/>
    <mergeCell ref="N384:P384"/>
    <mergeCell ref="A381:B381"/>
    <mergeCell ref="D381:E381"/>
    <mergeCell ref="N381:P381"/>
    <mergeCell ref="A382:B382"/>
    <mergeCell ref="D382:E382"/>
    <mergeCell ref="N382:P382"/>
    <mergeCell ref="A379:B379"/>
    <mergeCell ref="D379:E379"/>
    <mergeCell ref="N379:P379"/>
    <mergeCell ref="A380:B380"/>
    <mergeCell ref="D380:E380"/>
    <mergeCell ref="N380:P380"/>
    <mergeCell ref="A377:B377"/>
    <mergeCell ref="D377:E377"/>
    <mergeCell ref="N377:P377"/>
    <mergeCell ref="A378:B378"/>
    <mergeCell ref="D378:E378"/>
    <mergeCell ref="N378:P378"/>
    <mergeCell ref="A375:B375"/>
    <mergeCell ref="D375:E375"/>
    <mergeCell ref="N375:P375"/>
    <mergeCell ref="A376:B376"/>
    <mergeCell ref="D376:E376"/>
    <mergeCell ref="N376:P376"/>
    <mergeCell ref="A373:B373"/>
    <mergeCell ref="D373:E373"/>
    <mergeCell ref="N373:P373"/>
    <mergeCell ref="A374:B374"/>
    <mergeCell ref="D374:E374"/>
    <mergeCell ref="N374:P374"/>
    <mergeCell ref="A371:B371"/>
    <mergeCell ref="D371:E371"/>
    <mergeCell ref="N371:P371"/>
    <mergeCell ref="A372:B372"/>
    <mergeCell ref="D372:E372"/>
    <mergeCell ref="N372:P372"/>
    <mergeCell ref="A369:B369"/>
    <mergeCell ref="D369:E369"/>
    <mergeCell ref="N369:P369"/>
    <mergeCell ref="A370:B370"/>
    <mergeCell ref="D370:E370"/>
    <mergeCell ref="N370:P370"/>
    <mergeCell ref="A348:B348"/>
    <mergeCell ref="D348:E348"/>
    <mergeCell ref="N348:P348"/>
    <mergeCell ref="A349:B349"/>
    <mergeCell ref="D349:E349"/>
    <mergeCell ref="D350:E350"/>
    <mergeCell ref="A346:B346"/>
    <mergeCell ref="D346:E346"/>
    <mergeCell ref="N346:P346"/>
    <mergeCell ref="A347:B347"/>
    <mergeCell ref="D347:E347"/>
    <mergeCell ref="N347:P347"/>
    <mergeCell ref="N349:P349"/>
    <mergeCell ref="A350:B350"/>
    <mergeCell ref="D351:E351"/>
    <mergeCell ref="A361:B361"/>
    <mergeCell ref="D361:E361"/>
    <mergeCell ref="N361:P361"/>
    <mergeCell ref="A359:B359"/>
    <mergeCell ref="D359:E359"/>
    <mergeCell ref="N359:P359"/>
    <mergeCell ref="A360:B360"/>
    <mergeCell ref="D360:E360"/>
    <mergeCell ref="N360:P360"/>
    <mergeCell ref="A357:B357"/>
    <mergeCell ref="D357:E357"/>
    <mergeCell ref="N357:P357"/>
    <mergeCell ref="A358:B358"/>
    <mergeCell ref="D358:E358"/>
    <mergeCell ref="N358:P358"/>
    <mergeCell ref="D352:E353"/>
    <mergeCell ref="F352:F353"/>
    <mergeCell ref="A342:B342"/>
    <mergeCell ref="D342:E342"/>
    <mergeCell ref="N342:P342"/>
    <mergeCell ref="A343:B343"/>
    <mergeCell ref="D343:E343"/>
    <mergeCell ref="N343:P343"/>
    <mergeCell ref="A340:B340"/>
    <mergeCell ref="D340:E340"/>
    <mergeCell ref="N340:P340"/>
    <mergeCell ref="A341:B341"/>
    <mergeCell ref="D341:E341"/>
    <mergeCell ref="N341:P341"/>
    <mergeCell ref="A338:B338"/>
    <mergeCell ref="D338:E338"/>
    <mergeCell ref="N338:P338"/>
    <mergeCell ref="A339:B339"/>
    <mergeCell ref="D339:E339"/>
    <mergeCell ref="N339:P339"/>
    <mergeCell ref="A336:B336"/>
    <mergeCell ref="D336:E336"/>
    <mergeCell ref="N336:P336"/>
    <mergeCell ref="A337:B337"/>
    <mergeCell ref="D337:E337"/>
    <mergeCell ref="N337:P337"/>
    <mergeCell ref="A334:B334"/>
    <mergeCell ref="D334:E334"/>
    <mergeCell ref="N334:P334"/>
    <mergeCell ref="A335:B335"/>
    <mergeCell ref="D335:E335"/>
    <mergeCell ref="N335:P335"/>
    <mergeCell ref="A332:B332"/>
    <mergeCell ref="D332:E332"/>
    <mergeCell ref="N332:P332"/>
    <mergeCell ref="A333:B333"/>
    <mergeCell ref="D333:E333"/>
    <mergeCell ref="N333:P333"/>
    <mergeCell ref="A330:B330"/>
    <mergeCell ref="D330:E330"/>
    <mergeCell ref="N330:P330"/>
    <mergeCell ref="A331:B331"/>
    <mergeCell ref="D331:E331"/>
    <mergeCell ref="N331:P331"/>
    <mergeCell ref="A328:B328"/>
    <mergeCell ref="D328:E328"/>
    <mergeCell ref="N328:P328"/>
    <mergeCell ref="A329:B329"/>
    <mergeCell ref="D329:E329"/>
    <mergeCell ref="N329:P329"/>
    <mergeCell ref="A326:B326"/>
    <mergeCell ref="D326:E326"/>
    <mergeCell ref="N326:P326"/>
    <mergeCell ref="A327:B327"/>
    <mergeCell ref="D327:E327"/>
    <mergeCell ref="N327:P327"/>
    <mergeCell ref="A324:B324"/>
    <mergeCell ref="D324:E324"/>
    <mergeCell ref="N324:P324"/>
    <mergeCell ref="A325:B325"/>
    <mergeCell ref="D325:E325"/>
    <mergeCell ref="N325:P325"/>
    <mergeCell ref="A322:B322"/>
    <mergeCell ref="D322:E322"/>
    <mergeCell ref="N322:P322"/>
    <mergeCell ref="A323:B323"/>
    <mergeCell ref="D323:E323"/>
    <mergeCell ref="N323:P323"/>
    <mergeCell ref="A320:B320"/>
    <mergeCell ref="D320:E320"/>
    <mergeCell ref="N320:P320"/>
    <mergeCell ref="A321:B321"/>
    <mergeCell ref="D321:E321"/>
    <mergeCell ref="N321:P321"/>
    <mergeCell ref="A318:B318"/>
    <mergeCell ref="D318:E318"/>
    <mergeCell ref="N318:P318"/>
    <mergeCell ref="A319:B319"/>
    <mergeCell ref="D319:E319"/>
    <mergeCell ref="N319:P319"/>
    <mergeCell ref="A316:B316"/>
    <mergeCell ref="D316:E316"/>
    <mergeCell ref="N316:P316"/>
    <mergeCell ref="A317:B317"/>
    <mergeCell ref="D317:E317"/>
    <mergeCell ref="N317:P317"/>
    <mergeCell ref="A314:B314"/>
    <mergeCell ref="D314:E314"/>
    <mergeCell ref="N314:P314"/>
    <mergeCell ref="A315:B315"/>
    <mergeCell ref="D315:E315"/>
    <mergeCell ref="N315:P315"/>
    <mergeCell ref="A312:B312"/>
    <mergeCell ref="D312:E312"/>
    <mergeCell ref="N312:P312"/>
    <mergeCell ref="A313:B313"/>
    <mergeCell ref="D313:E313"/>
    <mergeCell ref="N313:P313"/>
    <mergeCell ref="A310:B310"/>
    <mergeCell ref="D310:E310"/>
    <mergeCell ref="N310:P310"/>
    <mergeCell ref="A311:B311"/>
    <mergeCell ref="D311:E311"/>
    <mergeCell ref="N311:P311"/>
    <mergeCell ref="A308:B308"/>
    <mergeCell ref="D308:E308"/>
    <mergeCell ref="N308:P308"/>
    <mergeCell ref="A309:B309"/>
    <mergeCell ref="D309:E309"/>
    <mergeCell ref="N309:P309"/>
    <mergeCell ref="A306:B306"/>
    <mergeCell ref="D306:E306"/>
    <mergeCell ref="N306:P306"/>
    <mergeCell ref="A307:B307"/>
    <mergeCell ref="D307:E307"/>
    <mergeCell ref="N307:P307"/>
    <mergeCell ref="A304:B304"/>
    <mergeCell ref="D304:E304"/>
    <mergeCell ref="N304:P304"/>
    <mergeCell ref="A305:B305"/>
    <mergeCell ref="D305:E305"/>
    <mergeCell ref="N305:P305"/>
    <mergeCell ref="A302:B302"/>
    <mergeCell ref="D302:E302"/>
    <mergeCell ref="N302:P302"/>
    <mergeCell ref="A303:B303"/>
    <mergeCell ref="D303:E303"/>
    <mergeCell ref="N303:P303"/>
    <mergeCell ref="A300:B300"/>
    <mergeCell ref="D300:E300"/>
    <mergeCell ref="N300:P300"/>
    <mergeCell ref="A301:B301"/>
    <mergeCell ref="D301:E301"/>
    <mergeCell ref="N301:P301"/>
    <mergeCell ref="A298:B298"/>
    <mergeCell ref="D298:E298"/>
    <mergeCell ref="N298:P298"/>
    <mergeCell ref="A299:B299"/>
    <mergeCell ref="D299:E299"/>
    <mergeCell ref="N299:P299"/>
    <mergeCell ref="A296:B296"/>
    <mergeCell ref="D296:E296"/>
    <mergeCell ref="N296:P296"/>
    <mergeCell ref="A297:B297"/>
    <mergeCell ref="D297:E297"/>
    <mergeCell ref="N297:P297"/>
    <mergeCell ref="A294:B294"/>
    <mergeCell ref="D294:E294"/>
    <mergeCell ref="N294:P294"/>
    <mergeCell ref="A295:B295"/>
    <mergeCell ref="D295:E295"/>
    <mergeCell ref="N295:P295"/>
    <mergeCell ref="A292:B292"/>
    <mergeCell ref="D292:E292"/>
    <mergeCell ref="N292:P292"/>
    <mergeCell ref="A293:B293"/>
    <mergeCell ref="D293:E293"/>
    <mergeCell ref="N293:P293"/>
    <mergeCell ref="A290:B290"/>
    <mergeCell ref="D290:E290"/>
    <mergeCell ref="N290:P290"/>
    <mergeCell ref="A291:B291"/>
    <mergeCell ref="D291:E291"/>
    <mergeCell ref="N291:P291"/>
    <mergeCell ref="A288:B288"/>
    <mergeCell ref="D288:E288"/>
    <mergeCell ref="N288:P288"/>
    <mergeCell ref="A289:B289"/>
    <mergeCell ref="D289:E289"/>
    <mergeCell ref="N289:P289"/>
    <mergeCell ref="A286:B286"/>
    <mergeCell ref="D286:E286"/>
    <mergeCell ref="N286:P286"/>
    <mergeCell ref="A287:B287"/>
    <mergeCell ref="D287:E287"/>
    <mergeCell ref="N287:P287"/>
    <mergeCell ref="A284:B284"/>
    <mergeCell ref="D284:E284"/>
    <mergeCell ref="N284:P284"/>
    <mergeCell ref="A285:B285"/>
    <mergeCell ref="D285:E285"/>
    <mergeCell ref="N285:P285"/>
    <mergeCell ref="A277:B277"/>
    <mergeCell ref="D277:E277"/>
    <mergeCell ref="A282:B282"/>
    <mergeCell ref="D282:E282"/>
    <mergeCell ref="N282:P282"/>
    <mergeCell ref="A283:B283"/>
    <mergeCell ref="D283:E283"/>
    <mergeCell ref="N283:P283"/>
    <mergeCell ref="A280:B280"/>
    <mergeCell ref="D280:E280"/>
    <mergeCell ref="N280:P280"/>
    <mergeCell ref="A281:B281"/>
    <mergeCell ref="D281:E281"/>
    <mergeCell ref="N281:P281"/>
    <mergeCell ref="A278:B278"/>
    <mergeCell ref="D278:E278"/>
    <mergeCell ref="N278:P278"/>
    <mergeCell ref="A279:B279"/>
    <mergeCell ref="D279:E279"/>
    <mergeCell ref="N279:P279"/>
    <mergeCell ref="A263:B263"/>
    <mergeCell ref="D263:E263"/>
    <mergeCell ref="N263:P263"/>
    <mergeCell ref="A264:B264"/>
    <mergeCell ref="D264:E264"/>
    <mergeCell ref="N264:P264"/>
    <mergeCell ref="D266:E266"/>
    <mergeCell ref="N266:P266"/>
    <mergeCell ref="A267:B267"/>
    <mergeCell ref="D267:E267"/>
    <mergeCell ref="D256:E256"/>
    <mergeCell ref="D257:E257"/>
    <mergeCell ref="N270:P270"/>
    <mergeCell ref="A271:B271"/>
    <mergeCell ref="A250:AD250"/>
    <mergeCell ref="N256:P256"/>
    <mergeCell ref="A257:B257"/>
    <mergeCell ref="D258:E258"/>
    <mergeCell ref="A256:B256"/>
    <mergeCell ref="A270:B270"/>
    <mergeCell ref="D270:E270"/>
    <mergeCell ref="D271:E271"/>
    <mergeCell ref="A268:B268"/>
    <mergeCell ref="D268:E268"/>
    <mergeCell ref="N267:P267"/>
    <mergeCell ref="N268:P268"/>
    <mergeCell ref="A269:B269"/>
    <mergeCell ref="D269:E269"/>
    <mergeCell ref="V252:V253"/>
    <mergeCell ref="W252:W253"/>
    <mergeCell ref="X252:X253"/>
    <mergeCell ref="Y252:Y253"/>
    <mergeCell ref="Q188:R188"/>
    <mergeCell ref="S188:T188"/>
    <mergeCell ref="U188:V188"/>
    <mergeCell ref="W188:X188"/>
    <mergeCell ref="Y188:Z188"/>
    <mergeCell ref="Y190:Z190"/>
    <mergeCell ref="S177:T177"/>
    <mergeCell ref="U177:V177"/>
    <mergeCell ref="W177:X177"/>
    <mergeCell ref="Y177:Z177"/>
    <mergeCell ref="Q187:Z187"/>
    <mergeCell ref="Q175:R175"/>
    <mergeCell ref="S175:T175"/>
    <mergeCell ref="U175:V175"/>
    <mergeCell ref="W175:X175"/>
    <mergeCell ref="Y175:Z175"/>
    <mergeCell ref="W176:X176"/>
    <mergeCell ref="Y176:Z176"/>
    <mergeCell ref="S180:T180"/>
    <mergeCell ref="Q186:R186"/>
    <mergeCell ref="A150:O150"/>
    <mergeCell ref="Q150:Z150"/>
    <mergeCell ref="A151:C152"/>
    <mergeCell ref="E151:E152"/>
    <mergeCell ref="F151:F152"/>
    <mergeCell ref="W167:X167"/>
    <mergeCell ref="Q172:R172"/>
    <mergeCell ref="S172:T172"/>
    <mergeCell ref="U172:V172"/>
    <mergeCell ref="W172:X172"/>
    <mergeCell ref="Y172:Z172"/>
    <mergeCell ref="P134:P191"/>
    <mergeCell ref="Y157:Z157"/>
    <mergeCell ref="Q158:R158"/>
    <mergeCell ref="S158:T158"/>
    <mergeCell ref="Y156:Z156"/>
    <mergeCell ref="G151:G152"/>
    <mergeCell ref="J151:J152"/>
    <mergeCell ref="W151:X151"/>
    <mergeCell ref="Y161:Z161"/>
    <mergeCell ref="Q152:R152"/>
    <mergeCell ref="S152:T152"/>
    <mergeCell ref="U152:V152"/>
    <mergeCell ref="Y153:Z153"/>
    <mergeCell ref="A153:B154"/>
    <mergeCell ref="H155:H156"/>
    <mergeCell ref="I155:I156"/>
    <mergeCell ref="W178:X178"/>
    <mergeCell ref="Y152:Z152"/>
    <mergeCell ref="Q153:R153"/>
    <mergeCell ref="S153:T153"/>
    <mergeCell ref="U153:V153"/>
    <mergeCell ref="A161:B162"/>
    <mergeCell ref="W161:X161"/>
    <mergeCell ref="A155:C156"/>
    <mergeCell ref="E155:E156"/>
    <mergeCell ref="F155:F156"/>
    <mergeCell ref="G155:G156"/>
    <mergeCell ref="Y154:Z154"/>
    <mergeCell ref="Q155:R155"/>
    <mergeCell ref="S155:T155"/>
    <mergeCell ref="U155:V155"/>
    <mergeCell ref="Y155:Z155"/>
    <mergeCell ref="Q157:R157"/>
    <mergeCell ref="S157:T157"/>
    <mergeCell ref="Q162:R162"/>
    <mergeCell ref="S162:T162"/>
    <mergeCell ref="U162:V162"/>
    <mergeCell ref="Y162:Z162"/>
    <mergeCell ref="Q154:R154"/>
    <mergeCell ref="S154:T154"/>
    <mergeCell ref="U154:V154"/>
    <mergeCell ref="S161:T161"/>
    <mergeCell ref="U161:V161"/>
    <mergeCell ref="A163:C164"/>
    <mergeCell ref="E163:E164"/>
    <mergeCell ref="F163:F164"/>
    <mergeCell ref="G163:G164"/>
    <mergeCell ref="H163:H164"/>
    <mergeCell ref="I163:I164"/>
    <mergeCell ref="J163:J164"/>
    <mergeCell ref="Q163:Z163"/>
    <mergeCell ref="A165:B166"/>
    <mergeCell ref="A167:C168"/>
    <mergeCell ref="W171:X171"/>
    <mergeCell ref="Y171:Z171"/>
    <mergeCell ref="Q169:R169"/>
    <mergeCell ref="S169:T169"/>
    <mergeCell ref="J155:J156"/>
    <mergeCell ref="Q156:R156"/>
    <mergeCell ref="S156:T156"/>
    <mergeCell ref="U156:V156"/>
    <mergeCell ref="W156:X156"/>
    <mergeCell ref="A159:C160"/>
    <mergeCell ref="E159:E160"/>
    <mergeCell ref="F159:F160"/>
    <mergeCell ref="G159:G160"/>
    <mergeCell ref="H159:H160"/>
    <mergeCell ref="I159:I160"/>
    <mergeCell ref="J159:J160"/>
    <mergeCell ref="Y166:Z166"/>
    <mergeCell ref="Y165:Z165"/>
    <mergeCell ref="E167:E168"/>
    <mergeCell ref="F167:F168"/>
    <mergeCell ref="G167:G168"/>
    <mergeCell ref="H167:H168"/>
    <mergeCell ref="I167:I168"/>
    <mergeCell ref="J167:J168"/>
    <mergeCell ref="Q167:R167"/>
    <mergeCell ref="S167:T167"/>
    <mergeCell ref="U167:V167"/>
    <mergeCell ref="U166:V166"/>
    <mergeCell ref="W166:X166"/>
    <mergeCell ref="Y164:Z164"/>
    <mergeCell ref="Q165:R165"/>
    <mergeCell ref="S165:T165"/>
    <mergeCell ref="Q164:R164"/>
    <mergeCell ref="S164:T164"/>
    <mergeCell ref="U164:V164"/>
    <mergeCell ref="W164:X164"/>
    <mergeCell ref="U157:V157"/>
    <mergeCell ref="W157:X157"/>
    <mergeCell ref="Q160:R160"/>
    <mergeCell ref="S160:T160"/>
    <mergeCell ref="U160:V160"/>
    <mergeCell ref="U158:V158"/>
    <mergeCell ref="W158:X158"/>
    <mergeCell ref="Y158:Z158"/>
    <mergeCell ref="Q159:R159"/>
    <mergeCell ref="S159:T159"/>
    <mergeCell ref="U159:V159"/>
    <mergeCell ref="W159:X159"/>
    <mergeCell ref="Y159:Z159"/>
    <mergeCell ref="Y167:Z167"/>
    <mergeCell ref="Q168:Z168"/>
    <mergeCell ref="U169:V169"/>
    <mergeCell ref="W160:X160"/>
    <mergeCell ref="Y160:Z160"/>
    <mergeCell ref="Q166:R166"/>
    <mergeCell ref="S166:T166"/>
    <mergeCell ref="Q145:R145"/>
    <mergeCell ref="S145:T145"/>
    <mergeCell ref="Q182:R182"/>
    <mergeCell ref="S182:T182"/>
    <mergeCell ref="U182:V182"/>
    <mergeCell ref="Y182:Z182"/>
    <mergeCell ref="Q151:R151"/>
    <mergeCell ref="S151:T151"/>
    <mergeCell ref="U151:V151"/>
    <mergeCell ref="Y151:Z151"/>
    <mergeCell ref="W169:X169"/>
    <mergeCell ref="Y169:Z169"/>
    <mergeCell ref="Q170:R170"/>
    <mergeCell ref="Q181:R181"/>
    <mergeCell ref="S181:T181"/>
    <mergeCell ref="U181:V181"/>
    <mergeCell ref="Y181:Z181"/>
    <mergeCell ref="Y178:Z178"/>
    <mergeCell ref="W148:X148"/>
    <mergeCell ref="Q149:R149"/>
    <mergeCell ref="S149:T149"/>
    <mergeCell ref="U149:V149"/>
    <mergeCell ref="Y149:Z149"/>
    <mergeCell ref="Q148:R148"/>
    <mergeCell ref="S148:T148"/>
    <mergeCell ref="U148:V148"/>
    <mergeCell ref="Y148:Z148"/>
    <mergeCell ref="Q161:R161"/>
    <mergeCell ref="Q55:X55"/>
    <mergeCell ref="A56:B56"/>
    <mergeCell ref="A97:B98"/>
    <mergeCell ref="A77:B78"/>
    <mergeCell ref="C77:D78"/>
    <mergeCell ref="C97:D98"/>
    <mergeCell ref="W79:W80"/>
    <mergeCell ref="Q147:R147"/>
    <mergeCell ref="S147:T147"/>
    <mergeCell ref="U147:V147"/>
    <mergeCell ref="W147:X147"/>
    <mergeCell ref="Q136:R136"/>
    <mergeCell ref="S136:T136"/>
    <mergeCell ref="U136:V136"/>
    <mergeCell ref="W136:X136"/>
    <mergeCell ref="Q57:X57"/>
    <mergeCell ref="R58:R59"/>
    <mergeCell ref="S58:S59"/>
    <mergeCell ref="U58:U59"/>
    <mergeCell ref="V58:V59"/>
    <mergeCell ref="C55:D55"/>
    <mergeCell ref="E55:F55"/>
    <mergeCell ref="C56:D56"/>
    <mergeCell ref="E56:F56"/>
    <mergeCell ref="Q76:R76"/>
    <mergeCell ref="T76:X76"/>
    <mergeCell ref="Q143:R143"/>
    <mergeCell ref="S143:T143"/>
    <mergeCell ref="U143:V143"/>
    <mergeCell ref="W143:X143"/>
    <mergeCell ref="Q135:Z135"/>
    <mergeCell ref="Y147:Z147"/>
    <mergeCell ref="A99:B100"/>
    <mergeCell ref="A79:B82"/>
    <mergeCell ref="Q77:X77"/>
    <mergeCell ref="Q78:X78"/>
    <mergeCell ref="X79:X80"/>
    <mergeCell ref="C81:D82"/>
    <mergeCell ref="A83:B90"/>
    <mergeCell ref="Y136:Z136"/>
    <mergeCell ref="Q137:R137"/>
    <mergeCell ref="S137:T137"/>
    <mergeCell ref="U137:V137"/>
    <mergeCell ref="W137:X137"/>
    <mergeCell ref="Y137:Z137"/>
    <mergeCell ref="Q134:Z134"/>
    <mergeCell ref="C99:D100"/>
    <mergeCell ref="P54:P131"/>
    <mergeCell ref="C89:D90"/>
    <mergeCell ref="C79:D80"/>
    <mergeCell ref="R79:R80"/>
    <mergeCell ref="S79:S80"/>
    <mergeCell ref="U79:U80"/>
    <mergeCell ref="V79:V80"/>
    <mergeCell ref="Q56:X56"/>
    <mergeCell ref="A54:O54"/>
    <mergeCell ref="Y56:Y131"/>
    <mergeCell ref="Z56:Z131"/>
    <mergeCell ref="Q131:R131"/>
    <mergeCell ref="T131:X131"/>
    <mergeCell ref="A132:O133"/>
    <mergeCell ref="P132:P133"/>
    <mergeCell ref="Q132:Z133"/>
    <mergeCell ref="A195:O195"/>
    <mergeCell ref="Q195:Z195"/>
    <mergeCell ref="Q191:R191"/>
    <mergeCell ref="S191:T191"/>
    <mergeCell ref="U191:V191"/>
    <mergeCell ref="W191:X191"/>
    <mergeCell ref="Y191:Z191"/>
    <mergeCell ref="A192:O192"/>
    <mergeCell ref="Q192:Z192"/>
    <mergeCell ref="A193:O194"/>
    <mergeCell ref="P193:P194"/>
    <mergeCell ref="Q193:Z194"/>
    <mergeCell ref="AA193:AA194"/>
    <mergeCell ref="A23:B23"/>
    <mergeCell ref="A24:B24"/>
    <mergeCell ref="A25:B25"/>
    <mergeCell ref="AA54:AA131"/>
    <mergeCell ref="AA132:AA133"/>
    <mergeCell ref="U138:V138"/>
    <mergeCell ref="W138:X138"/>
    <mergeCell ref="Y138:Z138"/>
    <mergeCell ref="Q140:R140"/>
    <mergeCell ref="S140:T140"/>
    <mergeCell ref="U140:V140"/>
    <mergeCell ref="A55:B55"/>
    <mergeCell ref="C73:D74"/>
    <mergeCell ref="C75:D76"/>
    <mergeCell ref="W58:W59"/>
    <mergeCell ref="X58:X59"/>
    <mergeCell ref="A59:B64"/>
    <mergeCell ref="C59:D60"/>
    <mergeCell ref="C61:D62"/>
    <mergeCell ref="Y145:Z145"/>
    <mergeCell ref="Q144:R144"/>
    <mergeCell ref="S144:T144"/>
    <mergeCell ref="U144:V144"/>
    <mergeCell ref="W144:X144"/>
    <mergeCell ref="Y144:Z144"/>
    <mergeCell ref="Z13:Z14"/>
    <mergeCell ref="AA13:AA14"/>
    <mergeCell ref="AB13:AB14"/>
    <mergeCell ref="A13:B13"/>
    <mergeCell ref="U13:U14"/>
    <mergeCell ref="V13:V14"/>
    <mergeCell ref="W13:W14"/>
    <mergeCell ref="X13:X14"/>
    <mergeCell ref="C63:D64"/>
    <mergeCell ref="A91:B96"/>
    <mergeCell ref="C91:D92"/>
    <mergeCell ref="C93:D94"/>
    <mergeCell ref="C95:D96"/>
    <mergeCell ref="A65:B72"/>
    <mergeCell ref="C65:D66"/>
    <mergeCell ref="C67:D68"/>
    <mergeCell ref="C69:D70"/>
    <mergeCell ref="C71:D72"/>
    <mergeCell ref="A73:B76"/>
    <mergeCell ref="C83:D84"/>
    <mergeCell ref="C85:D86"/>
    <mergeCell ref="C87:D88"/>
    <mergeCell ref="A57:B58"/>
    <mergeCell ref="C57:D58"/>
    <mergeCell ref="A16:B16"/>
    <mergeCell ref="A44:C44"/>
    <mergeCell ref="D38:E38"/>
    <mergeCell ref="A48:C48"/>
    <mergeCell ref="D48:E48"/>
    <mergeCell ref="A46:C46"/>
    <mergeCell ref="D46:E46"/>
    <mergeCell ref="M46:N46"/>
    <mergeCell ref="A26:B26"/>
    <mergeCell ref="A27:B27"/>
    <mergeCell ref="A28:B28"/>
    <mergeCell ref="A47:C47"/>
    <mergeCell ref="D47:E47"/>
    <mergeCell ref="M47:N47"/>
    <mergeCell ref="M42:N42"/>
    <mergeCell ref="A43:C43"/>
    <mergeCell ref="D43:E43"/>
    <mergeCell ref="M43:N43"/>
    <mergeCell ref="A40:C40"/>
    <mergeCell ref="D40:E40"/>
    <mergeCell ref="M40:N40"/>
    <mergeCell ref="A34:H34"/>
    <mergeCell ref="D44:E44"/>
    <mergeCell ref="M44:N44"/>
    <mergeCell ref="A45:C45"/>
    <mergeCell ref="D45:E45"/>
    <mergeCell ref="M45:N45"/>
    <mergeCell ref="A42:C42"/>
    <mergeCell ref="D42:E42"/>
    <mergeCell ref="A41:C41"/>
    <mergeCell ref="D41:E41"/>
    <mergeCell ref="M41:N41"/>
    <mergeCell ref="A39:C39"/>
    <mergeCell ref="D39:E39"/>
    <mergeCell ref="AA134:AA191"/>
    <mergeCell ref="A157:B158"/>
    <mergeCell ref="Q142:R142"/>
    <mergeCell ref="S142:T142"/>
    <mergeCell ref="U142:V142"/>
    <mergeCell ref="W142:X142"/>
    <mergeCell ref="Y142:Z142"/>
    <mergeCell ref="Q138:R138"/>
    <mergeCell ref="S138:T138"/>
    <mergeCell ref="N415:P415"/>
    <mergeCell ref="A416:B416"/>
    <mergeCell ref="D417:E417"/>
    <mergeCell ref="W140:X140"/>
    <mergeCell ref="Y140:Z140"/>
    <mergeCell ref="Q141:R141"/>
    <mergeCell ref="S141:T141"/>
    <mergeCell ref="U141:V141"/>
    <mergeCell ref="W141:X141"/>
    <mergeCell ref="Y141:Z141"/>
    <mergeCell ref="Q146:R146"/>
    <mergeCell ref="S146:T146"/>
    <mergeCell ref="U146:V146"/>
    <mergeCell ref="W146:X146"/>
    <mergeCell ref="Y146:Z146"/>
    <mergeCell ref="Q139:R139"/>
    <mergeCell ref="S139:T139"/>
    <mergeCell ref="U139:V139"/>
    <mergeCell ref="W139:X139"/>
    <mergeCell ref="Y139:Z139"/>
    <mergeCell ref="Y143:Z143"/>
    <mergeCell ref="U145:V145"/>
    <mergeCell ref="W145:X145"/>
    <mergeCell ref="N473:P473"/>
    <mergeCell ref="A470:B470"/>
    <mergeCell ref="A471:B471"/>
    <mergeCell ref="D471:E471"/>
    <mergeCell ref="N471:P471"/>
    <mergeCell ref="A426:B426"/>
    <mergeCell ref="N479:P479"/>
    <mergeCell ref="D475:E475"/>
    <mergeCell ref="N475:P475"/>
    <mergeCell ref="A472:B472"/>
    <mergeCell ref="D472:E472"/>
    <mergeCell ref="N472:P472"/>
    <mergeCell ref="A473:B473"/>
    <mergeCell ref="D473:E473"/>
    <mergeCell ref="A196:O196"/>
    <mergeCell ref="Q196:Z196"/>
    <mergeCell ref="H197:K197"/>
    <mergeCell ref="P197:P214"/>
    <mergeCell ref="A226:B226"/>
    <mergeCell ref="C226:D226"/>
    <mergeCell ref="A227:B227"/>
    <mergeCell ref="C227:D227"/>
    <mergeCell ref="A237:B237"/>
    <mergeCell ref="C237:D237"/>
    <mergeCell ref="A238:B238"/>
    <mergeCell ref="C238:D238"/>
    <mergeCell ref="A239:B239"/>
    <mergeCell ref="C239:D239"/>
    <mergeCell ref="D272:E272"/>
    <mergeCell ref="A265:B265"/>
    <mergeCell ref="D265:E265"/>
    <mergeCell ref="N265:P265"/>
    <mergeCell ref="A480:B480"/>
    <mergeCell ref="D480:E480"/>
    <mergeCell ref="D481:E481"/>
    <mergeCell ref="A478:B478"/>
    <mergeCell ref="D478:E478"/>
    <mergeCell ref="D426:E426"/>
    <mergeCell ref="N426:P426"/>
    <mergeCell ref="N427:P427"/>
    <mergeCell ref="A433:B433"/>
    <mergeCell ref="D433:E433"/>
    <mergeCell ref="N433:P433"/>
    <mergeCell ref="A434:B434"/>
    <mergeCell ref="A427:B427"/>
    <mergeCell ref="D427:E427"/>
    <mergeCell ref="A468:B468"/>
    <mergeCell ref="N430:P430"/>
    <mergeCell ref="D468:E468"/>
    <mergeCell ref="N468:P468"/>
    <mergeCell ref="A456:B456"/>
    <mergeCell ref="D456:E456"/>
    <mergeCell ref="N456:P456"/>
    <mergeCell ref="A469:B469"/>
    <mergeCell ref="D469:E469"/>
    <mergeCell ref="N469:P469"/>
    <mergeCell ref="A466:B466"/>
    <mergeCell ref="D466:E466"/>
    <mergeCell ref="N466:P466"/>
    <mergeCell ref="A467:B467"/>
    <mergeCell ref="D467:E467"/>
    <mergeCell ref="N467:P467"/>
    <mergeCell ref="D470:E470"/>
    <mergeCell ref="N470:P470"/>
    <mergeCell ref="N545:P545"/>
    <mergeCell ref="A582:B582"/>
    <mergeCell ref="D582:E582"/>
    <mergeCell ref="N582:P582"/>
    <mergeCell ref="A583:B583"/>
    <mergeCell ref="D583:E583"/>
    <mergeCell ref="N583:P583"/>
    <mergeCell ref="A584:B584"/>
    <mergeCell ref="A580:B580"/>
    <mergeCell ref="N575:P575"/>
    <mergeCell ref="A573:B573"/>
    <mergeCell ref="D573:E573"/>
    <mergeCell ref="N573:P573"/>
    <mergeCell ref="N584:P584"/>
    <mergeCell ref="N580:P580"/>
    <mergeCell ref="A581:B581"/>
    <mergeCell ref="D581:E581"/>
    <mergeCell ref="N581:P581"/>
    <mergeCell ref="A578:B578"/>
    <mergeCell ref="D580:E580"/>
    <mergeCell ref="D559:E559"/>
    <mergeCell ref="N559:P559"/>
    <mergeCell ref="A556:B556"/>
    <mergeCell ref="D560:E560"/>
    <mergeCell ref="N560:P560"/>
    <mergeCell ref="A563:B563"/>
    <mergeCell ref="D563:E563"/>
    <mergeCell ref="D567:E567"/>
    <mergeCell ref="A564:B564"/>
    <mergeCell ref="D564:E564"/>
    <mergeCell ref="N564:P564"/>
    <mergeCell ref="A565:B565"/>
    <mergeCell ref="A356:B356"/>
    <mergeCell ref="D356:E356"/>
    <mergeCell ref="A362:B362"/>
    <mergeCell ref="D362:E362"/>
    <mergeCell ref="A367:B367"/>
    <mergeCell ref="D367:E367"/>
    <mergeCell ref="A368:B368"/>
    <mergeCell ref="D368:E368"/>
    <mergeCell ref="A355:B355"/>
    <mergeCell ref="D355:E355"/>
    <mergeCell ref="N355:P355"/>
    <mergeCell ref="N356:P356"/>
    <mergeCell ref="N362:P362"/>
    <mergeCell ref="N367:P367"/>
    <mergeCell ref="N368:P368"/>
    <mergeCell ref="A365:B365"/>
    <mergeCell ref="D365:E365"/>
    <mergeCell ref="N365:P365"/>
    <mergeCell ref="A366:B366"/>
    <mergeCell ref="D366:E366"/>
    <mergeCell ref="N366:P366"/>
    <mergeCell ref="A363:B363"/>
    <mergeCell ref="D363:E363"/>
    <mergeCell ref="N363:P363"/>
    <mergeCell ref="A364:B364"/>
    <mergeCell ref="D364:E364"/>
    <mergeCell ref="N364:P364"/>
    <mergeCell ref="A423:B423"/>
    <mergeCell ref="D423:E423"/>
    <mergeCell ref="N423:P423"/>
    <mergeCell ref="A424:B424"/>
    <mergeCell ref="D424:E424"/>
    <mergeCell ref="N424:P424"/>
    <mergeCell ref="A439:B439"/>
    <mergeCell ref="D439:E439"/>
    <mergeCell ref="N439:P439"/>
    <mergeCell ref="A437:B437"/>
    <mergeCell ref="D437:E437"/>
    <mergeCell ref="N437:P437"/>
    <mergeCell ref="A428:B428"/>
    <mergeCell ref="D428:E428"/>
    <mergeCell ref="A449:B449"/>
    <mergeCell ref="D449:E449"/>
    <mergeCell ref="N449:P449"/>
    <mergeCell ref="A429:B429"/>
    <mergeCell ref="D429:E429"/>
    <mergeCell ref="N429:P429"/>
    <mergeCell ref="A430:B430"/>
    <mergeCell ref="D430:E430"/>
    <mergeCell ref="N435:P435"/>
    <mergeCell ref="D434:E434"/>
    <mergeCell ref="N434:P434"/>
    <mergeCell ref="A431:B431"/>
    <mergeCell ref="D431:E431"/>
    <mergeCell ref="N425:P425"/>
    <mergeCell ref="A596:B596"/>
    <mergeCell ref="D596:L596"/>
    <mergeCell ref="M596:Y596"/>
    <mergeCell ref="AA596:AC606"/>
    <mergeCell ref="AD596:AF606"/>
    <mergeCell ref="A486:B486"/>
    <mergeCell ref="D486:E486"/>
    <mergeCell ref="N486:P486"/>
    <mergeCell ref="A518:B518"/>
    <mergeCell ref="D518:E518"/>
    <mergeCell ref="N518:P518"/>
    <mergeCell ref="A528:B528"/>
    <mergeCell ref="D528:E528"/>
    <mergeCell ref="N528:P528"/>
    <mergeCell ref="D539:E539"/>
    <mergeCell ref="A544:B544"/>
    <mergeCell ref="D544:E544"/>
    <mergeCell ref="N544:P544"/>
    <mergeCell ref="A552:B552"/>
    <mergeCell ref="D552:E552"/>
    <mergeCell ref="N552:P552"/>
    <mergeCell ref="A572:B572"/>
    <mergeCell ref="D572:E572"/>
    <mergeCell ref="N572:P572"/>
    <mergeCell ref="A491:B491"/>
    <mergeCell ref="D491:E491"/>
    <mergeCell ref="N491:P491"/>
    <mergeCell ref="D556:E556"/>
    <mergeCell ref="N556:P556"/>
    <mergeCell ref="A557:B557"/>
    <mergeCell ref="D557:E557"/>
    <mergeCell ref="N557:P557"/>
  </mergeCells>
  <conditionalFormatting sqref="B173:B415">
    <cfRule type="cellIs" dxfId="2" priority="1" operator="equal">
      <formula>"C"</formula>
    </cfRule>
    <cfRule type="cellIs" dxfId="1" priority="2" operator="equal">
      <formula>"B"</formula>
    </cfRule>
    <cfRule type="cellIs" dxfId="0" priority="3" operator="equal">
      <formula>"A"</formula>
    </cfRule>
  </conditionalFormatting>
  <pageMargins left="0.7" right="0.7" top="0.75" bottom="0.75" header="0.3" footer="0.3"/>
  <pageSetup orientation="portrait" horizontalDpi="300" verticalDpi="300" r:id="rId1"/>
  <headerFooter>
    <oddFooter>&amp;C_x000D_&amp;1#&amp;"Calibri"&amp;10&amp;K000000 Schlumberger-Private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theme="7" tint="-0.499984740745262"/>
  </sheetPr>
  <dimension ref="A2:P274"/>
  <sheetViews>
    <sheetView topLeftCell="A173" workbookViewId="0">
      <selection activeCell="D268" sqref="D268"/>
    </sheetView>
  </sheetViews>
  <sheetFormatPr defaultColWidth="8.85546875" defaultRowHeight="15"/>
  <cols>
    <col min="2" max="2" width="14.140625" customWidth="1"/>
    <col min="3" max="3" width="12.85546875" customWidth="1"/>
    <col min="4" max="4" width="17.140625" style="43" customWidth="1"/>
    <col min="10" max="10" width="11.5703125" customWidth="1"/>
  </cols>
  <sheetData>
    <row r="2" spans="2:4" ht="15.75" thickBot="1">
      <c r="B2" s="45" t="s">
        <v>250</v>
      </c>
      <c r="C2" s="45" t="s">
        <v>476</v>
      </c>
      <c r="D2" s="47" t="s">
        <v>595</v>
      </c>
    </row>
    <row r="3" spans="2:4" hidden="1">
      <c r="B3" s="44" t="s">
        <v>102</v>
      </c>
      <c r="C3" s="60">
        <v>44198</v>
      </c>
      <c r="D3" s="46" t="s">
        <v>596</v>
      </c>
    </row>
    <row r="4" spans="2:4" hidden="1">
      <c r="B4" s="44" t="s">
        <v>177</v>
      </c>
      <c r="C4" s="60">
        <v>44200</v>
      </c>
      <c r="D4" s="46" t="s">
        <v>540</v>
      </c>
    </row>
    <row r="5" spans="2:4" hidden="1">
      <c r="B5" s="44" t="s">
        <v>5</v>
      </c>
      <c r="C5" s="60">
        <v>44202</v>
      </c>
      <c r="D5" s="46" t="s">
        <v>292</v>
      </c>
    </row>
    <row r="6" spans="2:4" hidden="1">
      <c r="B6" s="44" t="s">
        <v>10</v>
      </c>
      <c r="C6" s="60">
        <v>44216</v>
      </c>
      <c r="D6" s="46" t="s">
        <v>541</v>
      </c>
    </row>
    <row r="7" spans="2:4" hidden="1">
      <c r="B7" s="44" t="s">
        <v>91</v>
      </c>
      <c r="C7" s="60">
        <v>44225</v>
      </c>
      <c r="D7" s="46" t="s">
        <v>542</v>
      </c>
    </row>
    <row r="8" spans="2:4" hidden="1">
      <c r="B8" s="44" t="s">
        <v>35</v>
      </c>
      <c r="C8" s="60">
        <v>44207</v>
      </c>
      <c r="D8" s="46" t="s">
        <v>540</v>
      </c>
    </row>
    <row r="9" spans="2:4" hidden="1">
      <c r="B9" s="44" t="s">
        <v>593</v>
      </c>
      <c r="C9" s="60">
        <v>44232</v>
      </c>
      <c r="D9" s="46" t="s">
        <v>292</v>
      </c>
    </row>
    <row r="10" spans="2:4" hidden="1">
      <c r="B10" s="44" t="s">
        <v>237</v>
      </c>
      <c r="C10" s="60">
        <v>44234</v>
      </c>
      <c r="D10" s="46" t="s">
        <v>541</v>
      </c>
    </row>
    <row r="11" spans="2:4" hidden="1">
      <c r="B11" s="44" t="s">
        <v>66</v>
      </c>
      <c r="C11" s="60">
        <v>44240</v>
      </c>
      <c r="D11" s="46" t="s">
        <v>542</v>
      </c>
    </row>
    <row r="12" spans="2:4" hidden="1">
      <c r="B12" s="44" t="s">
        <v>219</v>
      </c>
      <c r="C12" s="60">
        <v>44241</v>
      </c>
      <c r="D12" s="46" t="s">
        <v>540</v>
      </c>
    </row>
    <row r="13" spans="2:4" hidden="1">
      <c r="B13" s="44" t="s">
        <v>38</v>
      </c>
      <c r="C13" s="60">
        <v>44245</v>
      </c>
      <c r="D13" s="46"/>
    </row>
    <row r="14" spans="2:4" hidden="1">
      <c r="B14" s="44" t="s">
        <v>594</v>
      </c>
      <c r="C14" s="60">
        <v>44248</v>
      </c>
      <c r="D14" s="46" t="s">
        <v>541</v>
      </c>
    </row>
    <row r="15" spans="2:4" hidden="1">
      <c r="B15" s="44" t="s">
        <v>215</v>
      </c>
      <c r="C15" s="60">
        <v>44249</v>
      </c>
      <c r="D15" s="46" t="s">
        <v>542</v>
      </c>
    </row>
    <row r="16" spans="2:4" hidden="1">
      <c r="B16" s="44" t="s">
        <v>169</v>
      </c>
      <c r="C16" s="60">
        <v>44254</v>
      </c>
      <c r="D16" s="46" t="s">
        <v>540</v>
      </c>
    </row>
    <row r="17" spans="2:6" hidden="1">
      <c r="B17" s="44" t="s">
        <v>167</v>
      </c>
      <c r="C17" s="60">
        <v>44257</v>
      </c>
      <c r="D17" s="46" t="s">
        <v>292</v>
      </c>
    </row>
    <row r="18" spans="2:6" hidden="1">
      <c r="B18" s="44" t="s">
        <v>174</v>
      </c>
      <c r="C18" s="60">
        <v>44263</v>
      </c>
      <c r="D18" s="46" t="s">
        <v>292</v>
      </c>
    </row>
    <row r="19" spans="2:6" hidden="1">
      <c r="B19" s="44" t="s">
        <v>597</v>
      </c>
      <c r="C19" s="60">
        <v>44264</v>
      </c>
      <c r="D19" s="46" t="s">
        <v>541</v>
      </c>
    </row>
    <row r="20" spans="2:6" hidden="1">
      <c r="B20" s="44" t="s">
        <v>598</v>
      </c>
      <c r="C20" s="60">
        <v>44266</v>
      </c>
      <c r="D20" s="46" t="s">
        <v>542</v>
      </c>
    </row>
    <row r="21" spans="2:6" hidden="1">
      <c r="B21" s="44" t="s">
        <v>605</v>
      </c>
      <c r="C21" s="60">
        <v>44267</v>
      </c>
      <c r="D21" s="46" t="s">
        <v>540</v>
      </c>
    </row>
    <row r="22" spans="2:6" hidden="1">
      <c r="B22" s="44" t="s">
        <v>603</v>
      </c>
      <c r="C22" s="60">
        <v>44271</v>
      </c>
      <c r="D22" s="46" t="s">
        <v>292</v>
      </c>
    </row>
    <row r="23" spans="2:6" hidden="1">
      <c r="B23" s="44" t="s">
        <v>73</v>
      </c>
      <c r="C23" s="60">
        <v>44277</v>
      </c>
      <c r="D23" s="46" t="s">
        <v>541</v>
      </c>
    </row>
    <row r="24" spans="2:6" hidden="1">
      <c r="B24" s="462" t="s">
        <v>665</v>
      </c>
      <c r="C24" s="463"/>
      <c r="D24" s="464"/>
    </row>
    <row r="25" spans="2:6" hidden="1">
      <c r="B25" s="61" t="s">
        <v>646</v>
      </c>
      <c r="C25" s="63">
        <v>44378</v>
      </c>
      <c r="D25" s="62" t="s">
        <v>542</v>
      </c>
    </row>
    <row r="26" spans="2:6" hidden="1">
      <c r="B26" s="61" t="s">
        <v>647</v>
      </c>
      <c r="C26" s="63">
        <v>44388</v>
      </c>
      <c r="D26" s="62" t="s">
        <v>540</v>
      </c>
    </row>
    <row r="27" spans="2:6" hidden="1">
      <c r="B27" s="61" t="s">
        <v>648</v>
      </c>
      <c r="C27" s="63">
        <v>44389</v>
      </c>
      <c r="D27" s="62" t="s">
        <v>292</v>
      </c>
    </row>
    <row r="28" spans="2:6" hidden="1">
      <c r="B28" s="61" t="s">
        <v>649</v>
      </c>
      <c r="C28" s="63">
        <v>44393</v>
      </c>
      <c r="D28" s="62" t="s">
        <v>542</v>
      </c>
      <c r="F28" t="s">
        <v>664</v>
      </c>
    </row>
    <row r="29" spans="2:6" hidden="1">
      <c r="B29" s="61" t="s">
        <v>650</v>
      </c>
      <c r="C29" s="63">
        <v>44406</v>
      </c>
      <c r="D29" s="62" t="s">
        <v>541</v>
      </c>
    </row>
    <row r="30" spans="2:6" hidden="1">
      <c r="B30" s="61" t="s">
        <v>651</v>
      </c>
      <c r="C30" s="63">
        <v>44417</v>
      </c>
      <c r="D30" s="62" t="s">
        <v>542</v>
      </c>
    </row>
    <row r="31" spans="2:6" hidden="1">
      <c r="B31" s="61" t="s">
        <v>652</v>
      </c>
      <c r="C31" s="63">
        <v>44419</v>
      </c>
      <c r="D31" s="62" t="s">
        <v>540</v>
      </c>
    </row>
    <row r="32" spans="2:6" hidden="1">
      <c r="B32" s="61" t="s">
        <v>653</v>
      </c>
      <c r="C32" s="63">
        <v>44425</v>
      </c>
      <c r="D32" s="62" t="s">
        <v>435</v>
      </c>
    </row>
    <row r="33" spans="2:6" hidden="1">
      <c r="B33" s="61" t="s">
        <v>654</v>
      </c>
      <c r="C33" s="63">
        <v>44427</v>
      </c>
      <c r="D33" s="62" t="s">
        <v>292</v>
      </c>
    </row>
    <row r="34" spans="2:6" hidden="1">
      <c r="B34" s="61" t="s">
        <v>655</v>
      </c>
      <c r="C34" s="63">
        <v>44429</v>
      </c>
      <c r="D34" s="62" t="s">
        <v>542</v>
      </c>
    </row>
    <row r="35" spans="2:6" hidden="1">
      <c r="B35" s="61" t="s">
        <v>656</v>
      </c>
      <c r="C35" s="63">
        <v>44433</v>
      </c>
      <c r="D35" s="62" t="s">
        <v>541</v>
      </c>
    </row>
    <row r="36" spans="2:6" hidden="1">
      <c r="B36" s="61" t="s">
        <v>657</v>
      </c>
      <c r="C36" s="63">
        <v>44441</v>
      </c>
      <c r="D36" s="62" t="s">
        <v>540</v>
      </c>
    </row>
    <row r="37" spans="2:6" hidden="1">
      <c r="B37" s="61" t="s">
        <v>658</v>
      </c>
      <c r="C37" s="63">
        <v>44443</v>
      </c>
      <c r="D37" s="62" t="s">
        <v>292</v>
      </c>
    </row>
    <row r="38" spans="2:6" hidden="1">
      <c r="B38" s="61" t="s">
        <v>659</v>
      </c>
      <c r="C38" s="63">
        <v>44451</v>
      </c>
      <c r="D38" s="62" t="s">
        <v>541</v>
      </c>
    </row>
    <row r="39" spans="2:6" hidden="1">
      <c r="B39" s="61" t="s">
        <v>660</v>
      </c>
      <c r="C39" s="63">
        <v>44454</v>
      </c>
      <c r="D39" s="62" t="s">
        <v>435</v>
      </c>
    </row>
    <row r="40" spans="2:6" hidden="1">
      <c r="B40" s="61" t="s">
        <v>661</v>
      </c>
      <c r="C40" s="63">
        <v>44466</v>
      </c>
      <c r="D40" s="62" t="s">
        <v>435</v>
      </c>
    </row>
    <row r="41" spans="2:6" hidden="1">
      <c r="B41" s="61" t="s">
        <v>662</v>
      </c>
      <c r="C41" s="63">
        <v>44398</v>
      </c>
      <c r="D41" s="62" t="s">
        <v>542</v>
      </c>
      <c r="F41" t="s">
        <v>645</v>
      </c>
    </row>
    <row r="42" spans="2:6" hidden="1">
      <c r="B42" s="61" t="s">
        <v>663</v>
      </c>
      <c r="C42" s="63">
        <v>44465</v>
      </c>
      <c r="D42" s="62" t="s">
        <v>542</v>
      </c>
    </row>
    <row r="43" spans="2:6" hidden="1">
      <c r="B43" s="57" t="s">
        <v>643</v>
      </c>
      <c r="C43" s="58">
        <v>44471</v>
      </c>
      <c r="D43" s="59" t="s">
        <v>540</v>
      </c>
    </row>
    <row r="44" spans="2:6" hidden="1">
      <c r="B44" s="57" t="s">
        <v>644</v>
      </c>
      <c r="C44" s="58">
        <v>44473</v>
      </c>
      <c r="D44" s="59" t="s">
        <v>292</v>
      </c>
    </row>
    <row r="45" spans="2:6" hidden="1">
      <c r="B45" s="57" t="s">
        <v>666</v>
      </c>
      <c r="C45" s="58">
        <v>44478</v>
      </c>
      <c r="D45" s="59" t="s">
        <v>541</v>
      </c>
    </row>
    <row r="46" spans="2:6" hidden="1">
      <c r="B46" s="57" t="s">
        <v>667</v>
      </c>
      <c r="C46" s="58">
        <v>44479</v>
      </c>
      <c r="D46" s="59" t="s">
        <v>435</v>
      </c>
      <c r="F46" t="s">
        <v>668</v>
      </c>
    </row>
    <row r="47" spans="2:6" hidden="1">
      <c r="B47" s="57" t="s">
        <v>669</v>
      </c>
      <c r="C47" s="58">
        <v>44485</v>
      </c>
      <c r="D47" s="59" t="s">
        <v>540</v>
      </c>
    </row>
    <row r="48" spans="2:6" hidden="1">
      <c r="B48" s="57" t="s">
        <v>670</v>
      </c>
      <c r="C48" s="58">
        <v>44486</v>
      </c>
      <c r="D48" s="59" t="s">
        <v>292</v>
      </c>
    </row>
    <row r="49" spans="2:6" hidden="1">
      <c r="B49" s="57" t="s">
        <v>673</v>
      </c>
      <c r="C49" s="58">
        <v>44495</v>
      </c>
      <c r="D49" s="59" t="s">
        <v>541</v>
      </c>
    </row>
    <row r="50" spans="2:6" hidden="1">
      <c r="B50" s="57" t="s">
        <v>66</v>
      </c>
      <c r="C50" s="58">
        <v>44499</v>
      </c>
      <c r="D50" s="59" t="s">
        <v>540</v>
      </c>
      <c r="F50" t="s">
        <v>687</v>
      </c>
    </row>
    <row r="51" spans="2:6" hidden="1">
      <c r="B51" s="57" t="s">
        <v>677</v>
      </c>
      <c r="C51" s="58">
        <v>44501</v>
      </c>
      <c r="D51" s="59" t="s">
        <v>435</v>
      </c>
      <c r="F51" t="s">
        <v>668</v>
      </c>
    </row>
    <row r="52" spans="2:6" hidden="1">
      <c r="B52" s="57" t="s">
        <v>675</v>
      </c>
      <c r="C52" s="58">
        <v>44508</v>
      </c>
      <c r="D52" s="59" t="s">
        <v>435</v>
      </c>
      <c r="F52" t="s">
        <v>688</v>
      </c>
    </row>
    <row r="53" spans="2:6" hidden="1">
      <c r="B53" s="57" t="s">
        <v>678</v>
      </c>
      <c r="C53" s="58">
        <v>44509</v>
      </c>
      <c r="D53" s="59" t="s">
        <v>292</v>
      </c>
      <c r="F53" t="s">
        <v>687</v>
      </c>
    </row>
    <row r="54" spans="2:6" hidden="1">
      <c r="B54" s="57" t="s">
        <v>689</v>
      </c>
      <c r="C54" s="58">
        <v>44510</v>
      </c>
      <c r="D54" s="59" t="s">
        <v>541</v>
      </c>
      <c r="F54" t="s">
        <v>687</v>
      </c>
    </row>
    <row r="55" spans="2:6" hidden="1">
      <c r="B55" s="57" t="s">
        <v>676</v>
      </c>
      <c r="C55" s="58">
        <v>44510</v>
      </c>
      <c r="D55" s="59" t="s">
        <v>542</v>
      </c>
    </row>
    <row r="56" spans="2:6" hidden="1">
      <c r="B56" s="57" t="s">
        <v>690</v>
      </c>
      <c r="C56" s="58">
        <v>44532</v>
      </c>
      <c r="D56" s="59" t="s">
        <v>540</v>
      </c>
    </row>
    <row r="57" spans="2:6" hidden="1">
      <c r="B57" s="57" t="s">
        <v>691</v>
      </c>
      <c r="C57" s="58">
        <v>44539</v>
      </c>
      <c r="D57" s="59" t="s">
        <v>292</v>
      </c>
    </row>
    <row r="58" spans="2:6" hidden="1">
      <c r="B58" s="57" t="s">
        <v>663</v>
      </c>
      <c r="C58" s="58">
        <v>44544</v>
      </c>
      <c r="D58" s="59" t="s">
        <v>435</v>
      </c>
      <c r="F58" t="s">
        <v>668</v>
      </c>
    </row>
    <row r="59" spans="2:6" hidden="1">
      <c r="B59" s="57" t="s">
        <v>694</v>
      </c>
      <c r="C59" s="58">
        <v>44546</v>
      </c>
      <c r="D59" s="59" t="s">
        <v>435</v>
      </c>
      <c r="F59" t="s">
        <v>688</v>
      </c>
    </row>
    <row r="60" spans="2:6" hidden="1">
      <c r="B60" s="57" t="s">
        <v>692</v>
      </c>
      <c r="C60" s="58">
        <v>44550</v>
      </c>
      <c r="D60" s="59" t="s">
        <v>541</v>
      </c>
    </row>
    <row r="61" spans="2:6" hidden="1">
      <c r="B61" s="57" t="s">
        <v>693</v>
      </c>
      <c r="C61" s="58">
        <v>44558</v>
      </c>
      <c r="D61" s="59" t="s">
        <v>542</v>
      </c>
    </row>
    <row r="62" spans="2:6" hidden="1">
      <c r="B62" s="57" t="s">
        <v>698</v>
      </c>
      <c r="C62" s="58">
        <v>44559</v>
      </c>
      <c r="D62" s="59" t="s">
        <v>435</v>
      </c>
      <c r="F62" t="s">
        <v>688</v>
      </c>
    </row>
    <row r="63" spans="2:6" hidden="1">
      <c r="B63" s="57" t="s">
        <v>718</v>
      </c>
      <c r="C63" s="58">
        <v>44570</v>
      </c>
      <c r="D63" s="59" t="s">
        <v>541</v>
      </c>
    </row>
    <row r="64" spans="2:6" hidden="1">
      <c r="B64" s="57" t="s">
        <v>719</v>
      </c>
      <c r="C64" s="58">
        <v>44570</v>
      </c>
      <c r="D64" s="59" t="s">
        <v>542</v>
      </c>
    </row>
    <row r="65" spans="2:6" hidden="1">
      <c r="B65" s="57" t="s">
        <v>720</v>
      </c>
      <c r="C65" s="58">
        <v>44577</v>
      </c>
      <c r="D65" s="59" t="s">
        <v>540</v>
      </c>
    </row>
    <row r="66" spans="2:6" hidden="1">
      <c r="B66" s="78" t="s">
        <v>714</v>
      </c>
      <c r="C66" s="79">
        <v>44593</v>
      </c>
      <c r="D66" s="80" t="s">
        <v>292</v>
      </c>
    </row>
    <row r="67" spans="2:6" hidden="1">
      <c r="B67" s="78" t="s">
        <v>820</v>
      </c>
      <c r="C67" s="79">
        <v>44598</v>
      </c>
      <c r="D67" s="80" t="s">
        <v>540</v>
      </c>
    </row>
    <row r="68" spans="2:6" hidden="1">
      <c r="B68" s="78" t="s">
        <v>821</v>
      </c>
      <c r="C68" s="79">
        <v>44602</v>
      </c>
      <c r="D68" s="80" t="s">
        <v>292</v>
      </c>
    </row>
    <row r="69" spans="2:6" hidden="1">
      <c r="B69" s="78" t="s">
        <v>822</v>
      </c>
      <c r="C69" s="79">
        <v>44605</v>
      </c>
      <c r="D69" s="80" t="s">
        <v>542</v>
      </c>
    </row>
    <row r="70" spans="2:6" hidden="1">
      <c r="B70" s="78" t="s">
        <v>823</v>
      </c>
      <c r="C70" s="79">
        <v>44607</v>
      </c>
      <c r="D70" s="80" t="s">
        <v>540</v>
      </c>
    </row>
    <row r="71" spans="2:6" hidden="1">
      <c r="B71" s="78" t="s">
        <v>653</v>
      </c>
      <c r="C71" s="79">
        <v>44611</v>
      </c>
      <c r="D71" s="80" t="s">
        <v>292</v>
      </c>
    </row>
    <row r="72" spans="2:6" hidden="1">
      <c r="B72" s="78" t="s">
        <v>824</v>
      </c>
      <c r="C72" s="79">
        <v>44611</v>
      </c>
      <c r="D72" s="80" t="s">
        <v>542</v>
      </c>
    </row>
    <row r="73" spans="2:6" hidden="1">
      <c r="B73" s="78" t="s">
        <v>825</v>
      </c>
      <c r="C73" s="79">
        <v>44614</v>
      </c>
      <c r="D73" s="80" t="s">
        <v>540</v>
      </c>
    </row>
    <row r="74" spans="2:6" hidden="1">
      <c r="B74" s="78" t="s">
        <v>826</v>
      </c>
      <c r="C74" s="79">
        <v>44615</v>
      </c>
      <c r="D74" s="80" t="s">
        <v>292</v>
      </c>
    </row>
    <row r="75" spans="2:6" hidden="1">
      <c r="B75" s="78" t="s">
        <v>827</v>
      </c>
      <c r="C75" s="79">
        <v>44620</v>
      </c>
      <c r="D75" s="80" t="s">
        <v>542</v>
      </c>
      <c r="F75" t="s">
        <v>668</v>
      </c>
    </row>
    <row r="76" spans="2:6" hidden="1">
      <c r="B76" s="71" t="s">
        <v>818</v>
      </c>
      <c r="C76" s="72">
        <v>44621</v>
      </c>
      <c r="D76" s="73" t="s">
        <v>435</v>
      </c>
    </row>
    <row r="77" spans="2:6" hidden="1">
      <c r="B77" s="71" t="s">
        <v>819</v>
      </c>
      <c r="C77" s="72">
        <v>44626</v>
      </c>
      <c r="D77" s="73" t="s">
        <v>540</v>
      </c>
    </row>
    <row r="78" spans="2:6" hidden="1">
      <c r="B78" s="71" t="s">
        <v>717</v>
      </c>
      <c r="C78" s="72">
        <v>44631</v>
      </c>
      <c r="D78" s="73" t="s">
        <v>435</v>
      </c>
    </row>
    <row r="79" spans="2:6" hidden="1">
      <c r="B79" s="71" t="s">
        <v>716</v>
      </c>
      <c r="C79" s="72">
        <v>44640</v>
      </c>
      <c r="D79" s="73" t="s">
        <v>542</v>
      </c>
    </row>
    <row r="80" spans="2:6" hidden="1">
      <c r="B80" s="71" t="s">
        <v>721</v>
      </c>
      <c r="C80" s="72">
        <v>44641</v>
      </c>
      <c r="D80" s="73" t="s">
        <v>292</v>
      </c>
    </row>
    <row r="81" spans="2:6" hidden="1">
      <c r="B81" s="71" t="s">
        <v>73</v>
      </c>
      <c r="C81" s="72">
        <v>44644</v>
      </c>
      <c r="D81" s="73" t="s">
        <v>540</v>
      </c>
    </row>
    <row r="82" spans="2:6" hidden="1">
      <c r="B82" s="71" t="s">
        <v>722</v>
      </c>
      <c r="C82" s="72">
        <v>44646</v>
      </c>
      <c r="D82" s="73" t="s">
        <v>542</v>
      </c>
    </row>
    <row r="83" spans="2:6" hidden="1">
      <c r="B83" s="71" t="s">
        <v>723</v>
      </c>
      <c r="C83" s="72">
        <v>44647</v>
      </c>
      <c r="D83" s="73" t="s">
        <v>292</v>
      </c>
    </row>
    <row r="84" spans="2:6" hidden="1">
      <c r="B84" s="71" t="s">
        <v>731</v>
      </c>
      <c r="C84" s="72">
        <v>44650</v>
      </c>
      <c r="D84" s="73" t="s">
        <v>542</v>
      </c>
    </row>
    <row r="85" spans="2:6" hidden="1">
      <c r="B85" s="71" t="s">
        <v>724</v>
      </c>
      <c r="C85" s="72">
        <v>44650</v>
      </c>
      <c r="D85" s="73" t="s">
        <v>540</v>
      </c>
    </row>
    <row r="86" spans="2:6" hidden="1">
      <c r="B86" s="71" t="s">
        <v>732</v>
      </c>
      <c r="C86" s="72">
        <v>44651</v>
      </c>
      <c r="D86" s="73" t="s">
        <v>435</v>
      </c>
      <c r="F86" t="s">
        <v>733</v>
      </c>
    </row>
    <row r="87" spans="2:6" hidden="1">
      <c r="B87" s="44" t="s">
        <v>735</v>
      </c>
      <c r="C87" s="60">
        <v>44656</v>
      </c>
      <c r="D87" s="46" t="s">
        <v>292</v>
      </c>
    </row>
    <row r="88" spans="2:6" hidden="1">
      <c r="B88" s="44" t="s">
        <v>736</v>
      </c>
      <c r="C88" s="60">
        <v>44658</v>
      </c>
      <c r="D88" s="46" t="s">
        <v>541</v>
      </c>
    </row>
    <row r="89" spans="2:6" hidden="1">
      <c r="B89" s="44" t="s">
        <v>737</v>
      </c>
      <c r="C89" s="60">
        <v>44659</v>
      </c>
      <c r="D89" s="46" t="s">
        <v>541</v>
      </c>
    </row>
    <row r="90" spans="2:6" hidden="1">
      <c r="B90" s="44" t="s">
        <v>739</v>
      </c>
      <c r="C90" s="60">
        <v>44662</v>
      </c>
      <c r="D90" s="46" t="s">
        <v>435</v>
      </c>
      <c r="F90" t="s">
        <v>733</v>
      </c>
    </row>
    <row r="91" spans="2:6" hidden="1">
      <c r="B91" s="44" t="s">
        <v>741</v>
      </c>
      <c r="C91" s="60">
        <v>44667</v>
      </c>
      <c r="D91" s="46" t="s">
        <v>542</v>
      </c>
    </row>
    <row r="92" spans="2:6" hidden="1">
      <c r="B92" s="44" t="s">
        <v>743</v>
      </c>
      <c r="C92" s="60">
        <v>44671</v>
      </c>
      <c r="D92" s="46" t="s">
        <v>542</v>
      </c>
    </row>
    <row r="93" spans="2:6" hidden="1">
      <c r="B93" s="44" t="s">
        <v>744</v>
      </c>
      <c r="C93" s="60">
        <v>44676</v>
      </c>
      <c r="D93" s="46" t="s">
        <v>435</v>
      </c>
      <c r="F93" t="s">
        <v>733</v>
      </c>
    </row>
    <row r="94" spans="2:6" hidden="1">
      <c r="B94" s="44" t="s">
        <v>745</v>
      </c>
      <c r="C94" s="60">
        <v>44667</v>
      </c>
      <c r="D94" s="46" t="s">
        <v>292</v>
      </c>
    </row>
    <row r="95" spans="2:6" hidden="1">
      <c r="B95" s="44" t="s">
        <v>747</v>
      </c>
      <c r="C95" s="60">
        <v>44678</v>
      </c>
      <c r="D95" s="46" t="s">
        <v>435</v>
      </c>
      <c r="F95" t="s">
        <v>733</v>
      </c>
    </row>
    <row r="96" spans="2:6" hidden="1">
      <c r="B96" s="68" t="s">
        <v>746</v>
      </c>
      <c r="C96" s="70">
        <v>44682</v>
      </c>
      <c r="D96" s="69" t="s">
        <v>541</v>
      </c>
    </row>
    <row r="97" spans="2:6" hidden="1">
      <c r="B97" s="68" t="s">
        <v>751</v>
      </c>
      <c r="C97" s="70">
        <v>44687</v>
      </c>
      <c r="D97" s="69" t="s">
        <v>541</v>
      </c>
    </row>
    <row r="98" spans="2:6" hidden="1">
      <c r="B98" s="68" t="s">
        <v>752</v>
      </c>
      <c r="C98" s="70">
        <v>44690</v>
      </c>
      <c r="D98" s="69" t="s">
        <v>542</v>
      </c>
    </row>
    <row r="99" spans="2:6" hidden="1">
      <c r="B99" s="68" t="s">
        <v>754</v>
      </c>
      <c r="C99" s="70">
        <v>44693</v>
      </c>
      <c r="D99" s="69" t="s">
        <v>292</v>
      </c>
    </row>
    <row r="100" spans="2:6" hidden="1">
      <c r="B100" s="68" t="s">
        <v>753</v>
      </c>
      <c r="C100" s="70">
        <v>44693</v>
      </c>
      <c r="D100" s="69" t="s">
        <v>541</v>
      </c>
    </row>
    <row r="101" spans="2:6" hidden="1">
      <c r="B101" s="68" t="s">
        <v>758</v>
      </c>
      <c r="C101" s="70">
        <v>44696</v>
      </c>
      <c r="D101" s="69" t="s">
        <v>541</v>
      </c>
    </row>
    <row r="102" spans="2:6" hidden="1">
      <c r="B102" s="68" t="s">
        <v>102</v>
      </c>
      <c r="C102" s="70">
        <v>44703</v>
      </c>
      <c r="D102" s="69" t="s">
        <v>540</v>
      </c>
    </row>
    <row r="103" spans="2:6" hidden="1">
      <c r="B103" s="68" t="s">
        <v>764</v>
      </c>
      <c r="C103" s="70">
        <v>44705</v>
      </c>
      <c r="D103" s="69" t="s">
        <v>540</v>
      </c>
      <c r="F103" t="s">
        <v>765</v>
      </c>
    </row>
    <row r="104" spans="2:6" hidden="1">
      <c r="B104" s="68" t="s">
        <v>761</v>
      </c>
      <c r="C104" s="70">
        <v>44709</v>
      </c>
      <c r="D104" s="69" t="s">
        <v>292</v>
      </c>
    </row>
    <row r="105" spans="2:6" hidden="1">
      <c r="B105" s="68" t="s">
        <v>762</v>
      </c>
      <c r="C105" s="70">
        <v>44711</v>
      </c>
      <c r="D105" s="69" t="s">
        <v>542</v>
      </c>
    </row>
    <row r="106" spans="2:6" hidden="1">
      <c r="B106" s="68" t="s">
        <v>763</v>
      </c>
      <c r="C106" s="70">
        <v>44712</v>
      </c>
      <c r="D106" s="69" t="s">
        <v>541</v>
      </c>
    </row>
    <row r="107" spans="2:6" hidden="1">
      <c r="B107" s="76" t="s">
        <v>766</v>
      </c>
      <c r="C107" s="81">
        <v>44716</v>
      </c>
      <c r="D107" s="77" t="s">
        <v>541</v>
      </c>
    </row>
    <row r="108" spans="2:6" hidden="1">
      <c r="B108" s="76" t="s">
        <v>772</v>
      </c>
      <c r="C108" s="81">
        <v>44718</v>
      </c>
      <c r="D108" s="77" t="s">
        <v>540</v>
      </c>
    </row>
    <row r="109" spans="2:6" hidden="1">
      <c r="B109" s="76" t="s">
        <v>773</v>
      </c>
      <c r="C109" s="81">
        <v>44724</v>
      </c>
      <c r="D109" s="77" t="s">
        <v>540</v>
      </c>
    </row>
    <row r="110" spans="2:6" hidden="1">
      <c r="B110" s="82" t="s">
        <v>774</v>
      </c>
      <c r="C110" s="83">
        <v>44745</v>
      </c>
      <c r="D110" s="84" t="s">
        <v>292</v>
      </c>
    </row>
    <row r="111" spans="2:6" hidden="1">
      <c r="B111" s="82" t="s">
        <v>714</v>
      </c>
      <c r="C111" s="83">
        <v>44754</v>
      </c>
      <c r="D111" s="84" t="s">
        <v>541</v>
      </c>
    </row>
    <row r="112" spans="2:6" hidden="1">
      <c r="B112" s="82" t="s">
        <v>785</v>
      </c>
      <c r="C112" s="83">
        <v>44755</v>
      </c>
      <c r="D112" s="84" t="s">
        <v>541</v>
      </c>
    </row>
    <row r="113" spans="2:6" hidden="1">
      <c r="B113" s="82" t="s">
        <v>778</v>
      </c>
      <c r="C113" s="83">
        <v>44760</v>
      </c>
      <c r="D113" s="84" t="s">
        <v>542</v>
      </c>
    </row>
    <row r="114" spans="2:6" hidden="1">
      <c r="B114" s="82" t="s">
        <v>779</v>
      </c>
      <c r="C114" s="83">
        <v>44761</v>
      </c>
      <c r="D114" s="84" t="s">
        <v>540</v>
      </c>
    </row>
    <row r="115" spans="2:6" hidden="1">
      <c r="B115" s="82" t="s">
        <v>780</v>
      </c>
      <c r="C115" s="83">
        <v>44762</v>
      </c>
      <c r="D115" s="84" t="s">
        <v>542</v>
      </c>
    </row>
    <row r="116" spans="2:6" hidden="1">
      <c r="B116" s="82" t="s">
        <v>781</v>
      </c>
      <c r="C116" s="83">
        <v>44765</v>
      </c>
      <c r="D116" s="84" t="s">
        <v>541</v>
      </c>
    </row>
    <row r="117" spans="2:6" hidden="1">
      <c r="B117" s="82" t="s">
        <v>782</v>
      </c>
      <c r="C117" s="83">
        <v>44769</v>
      </c>
      <c r="D117" s="84" t="s">
        <v>292</v>
      </c>
    </row>
    <row r="118" spans="2:6" hidden="1">
      <c r="B118" s="85" t="s">
        <v>786</v>
      </c>
      <c r="C118" s="86">
        <v>44775</v>
      </c>
      <c r="D118" s="87" t="s">
        <v>435</v>
      </c>
      <c r="F118" t="s">
        <v>733</v>
      </c>
    </row>
    <row r="119" spans="2:6" hidden="1">
      <c r="B119" s="85" t="s">
        <v>787</v>
      </c>
      <c r="C119" s="86">
        <v>44775</v>
      </c>
      <c r="D119" s="87" t="s">
        <v>540</v>
      </c>
    </row>
    <row r="120" spans="2:6" hidden="1">
      <c r="B120" s="85" t="s">
        <v>788</v>
      </c>
      <c r="C120" s="86">
        <v>44777</v>
      </c>
      <c r="D120" s="87" t="s">
        <v>435</v>
      </c>
      <c r="F120" t="s">
        <v>733</v>
      </c>
    </row>
    <row r="121" spans="2:6" hidden="1">
      <c r="B121" s="85" t="s">
        <v>792</v>
      </c>
      <c r="C121" s="86">
        <v>44785</v>
      </c>
      <c r="D121" s="87" t="s">
        <v>292</v>
      </c>
    </row>
    <row r="122" spans="2:6" hidden="1">
      <c r="B122" s="85" t="s">
        <v>793</v>
      </c>
      <c r="C122" s="86">
        <v>44790</v>
      </c>
      <c r="D122" s="87" t="s">
        <v>541</v>
      </c>
    </row>
    <row r="123" spans="2:6" hidden="1">
      <c r="B123" s="85" t="s">
        <v>794</v>
      </c>
      <c r="C123" s="86">
        <v>44793</v>
      </c>
      <c r="D123" s="87" t="s">
        <v>435</v>
      </c>
      <c r="F123" t="s">
        <v>733</v>
      </c>
    </row>
    <row r="124" spans="2:6" hidden="1">
      <c r="B124" s="85" t="s">
        <v>795</v>
      </c>
      <c r="C124" s="86">
        <v>44793</v>
      </c>
      <c r="D124" s="87" t="s">
        <v>542</v>
      </c>
    </row>
    <row r="125" spans="2:6" hidden="1">
      <c r="B125" s="85" t="s">
        <v>799</v>
      </c>
      <c r="C125" s="86">
        <v>44799</v>
      </c>
      <c r="D125" s="87" t="s">
        <v>540</v>
      </c>
    </row>
    <row r="126" spans="2:6" hidden="1">
      <c r="B126" s="85" t="s">
        <v>803</v>
      </c>
      <c r="C126" s="86">
        <v>44802</v>
      </c>
      <c r="D126" s="87" t="s">
        <v>435</v>
      </c>
      <c r="F126" t="s">
        <v>668</v>
      </c>
    </row>
    <row r="127" spans="2:6" hidden="1">
      <c r="B127" s="85" t="s">
        <v>804</v>
      </c>
      <c r="C127" s="86">
        <v>44802</v>
      </c>
      <c r="D127" s="87" t="s">
        <v>435</v>
      </c>
      <c r="F127" t="s">
        <v>668</v>
      </c>
    </row>
    <row r="128" spans="2:6" hidden="1">
      <c r="B128" s="88" t="s">
        <v>669</v>
      </c>
      <c r="C128" s="89">
        <v>44805</v>
      </c>
      <c r="D128" s="90" t="s">
        <v>292</v>
      </c>
    </row>
    <row r="129" spans="2:6" hidden="1">
      <c r="B129" s="91" t="s">
        <v>802</v>
      </c>
      <c r="C129" s="89">
        <v>44806</v>
      </c>
      <c r="D129" s="90" t="s">
        <v>541</v>
      </c>
    </row>
    <row r="130" spans="2:6" hidden="1">
      <c r="B130" s="91" t="s">
        <v>817</v>
      </c>
      <c r="C130" s="89">
        <v>44810</v>
      </c>
      <c r="D130" s="90" t="s">
        <v>435</v>
      </c>
      <c r="F130" t="s">
        <v>733</v>
      </c>
    </row>
    <row r="131" spans="2:6" hidden="1">
      <c r="B131" s="91" t="s">
        <v>816</v>
      </c>
      <c r="C131" s="89">
        <v>44810</v>
      </c>
      <c r="D131" s="90" t="s">
        <v>542</v>
      </c>
    </row>
    <row r="132" spans="2:6" hidden="1">
      <c r="B132" s="91" t="s">
        <v>810</v>
      </c>
      <c r="C132" s="89">
        <v>44811</v>
      </c>
      <c r="D132" s="90" t="s">
        <v>435</v>
      </c>
      <c r="F132" t="s">
        <v>733</v>
      </c>
    </row>
    <row r="133" spans="2:6" hidden="1">
      <c r="B133" s="91" t="s">
        <v>828</v>
      </c>
      <c r="C133" s="89">
        <v>44816</v>
      </c>
      <c r="D133" s="90" t="s">
        <v>435</v>
      </c>
      <c r="F133" t="s">
        <v>733</v>
      </c>
    </row>
    <row r="134" spans="2:6" hidden="1">
      <c r="B134" s="91" t="s">
        <v>830</v>
      </c>
      <c r="C134" s="89">
        <v>44819</v>
      </c>
      <c r="D134" s="90" t="s">
        <v>540</v>
      </c>
    </row>
    <row r="135" spans="2:6" hidden="1">
      <c r="B135" s="91" t="s">
        <v>832</v>
      </c>
      <c r="C135" s="89">
        <v>44825</v>
      </c>
      <c r="D135" s="90" t="s">
        <v>292</v>
      </c>
    </row>
    <row r="136" spans="2:6" hidden="1">
      <c r="B136" s="91" t="s">
        <v>833</v>
      </c>
      <c r="C136" s="89">
        <v>44827</v>
      </c>
      <c r="D136" s="90" t="s">
        <v>541</v>
      </c>
    </row>
    <row r="137" spans="2:6" hidden="1">
      <c r="B137" s="98" t="s">
        <v>836</v>
      </c>
      <c r="C137" s="99">
        <v>44836</v>
      </c>
      <c r="D137" s="100" t="s">
        <v>542</v>
      </c>
    </row>
    <row r="138" spans="2:6" hidden="1">
      <c r="B138" s="98" t="s">
        <v>837</v>
      </c>
      <c r="C138" s="99">
        <v>44837</v>
      </c>
      <c r="D138" s="100" t="s">
        <v>435</v>
      </c>
      <c r="F138" t="s">
        <v>733</v>
      </c>
    </row>
    <row r="139" spans="2:6" hidden="1">
      <c r="B139" s="98" t="s">
        <v>839</v>
      </c>
      <c r="C139" s="99">
        <v>44842</v>
      </c>
      <c r="D139" s="100" t="s">
        <v>540</v>
      </c>
    </row>
    <row r="140" spans="2:6" hidden="1">
      <c r="B140" s="98" t="s">
        <v>840</v>
      </c>
      <c r="C140" s="99">
        <v>44844</v>
      </c>
      <c r="D140" s="100" t="s">
        <v>435</v>
      </c>
      <c r="F140" t="s">
        <v>733</v>
      </c>
    </row>
    <row r="141" spans="2:6" hidden="1">
      <c r="B141" s="98" t="s">
        <v>853</v>
      </c>
      <c r="C141" s="99">
        <v>44845</v>
      </c>
      <c r="D141" s="100" t="s">
        <v>435</v>
      </c>
      <c r="F141" t="s">
        <v>733</v>
      </c>
    </row>
    <row r="142" spans="2:6" hidden="1">
      <c r="B142" s="98" t="s">
        <v>795</v>
      </c>
      <c r="C142" s="99">
        <v>44851</v>
      </c>
      <c r="D142" s="100" t="s">
        <v>292</v>
      </c>
    </row>
    <row r="143" spans="2:6" hidden="1">
      <c r="B143" s="98" t="s">
        <v>844</v>
      </c>
      <c r="C143" s="99">
        <v>44857</v>
      </c>
      <c r="D143" s="100" t="s">
        <v>435</v>
      </c>
      <c r="F143" t="s">
        <v>733</v>
      </c>
    </row>
    <row r="144" spans="2:6" hidden="1">
      <c r="B144" s="98" t="s">
        <v>847</v>
      </c>
      <c r="C144" s="99">
        <v>44859</v>
      </c>
      <c r="D144" s="100" t="s">
        <v>541</v>
      </c>
    </row>
    <row r="145" spans="2:7" hidden="1">
      <c r="B145" s="98" t="s">
        <v>787</v>
      </c>
      <c r="C145" s="99">
        <v>44861</v>
      </c>
      <c r="D145" s="100" t="s">
        <v>542</v>
      </c>
    </row>
    <row r="146" spans="2:7" hidden="1">
      <c r="B146" s="98" t="s">
        <v>850</v>
      </c>
      <c r="C146" s="99">
        <v>44863</v>
      </c>
      <c r="D146" s="100" t="s">
        <v>435</v>
      </c>
      <c r="F146" t="s">
        <v>733</v>
      </c>
    </row>
    <row r="147" spans="2:7" hidden="1">
      <c r="B147" s="98" t="s">
        <v>854</v>
      </c>
      <c r="C147" s="99">
        <v>44865</v>
      </c>
      <c r="D147" s="100" t="s">
        <v>435</v>
      </c>
      <c r="F147" t="s">
        <v>733</v>
      </c>
    </row>
    <row r="148" spans="2:7" hidden="1">
      <c r="B148" s="92" t="s">
        <v>855</v>
      </c>
      <c r="C148" s="93">
        <v>44866</v>
      </c>
      <c r="D148" s="94" t="s">
        <v>435</v>
      </c>
      <c r="F148" t="s">
        <v>733</v>
      </c>
    </row>
    <row r="149" spans="2:7" hidden="1">
      <c r="B149" s="92" t="s">
        <v>852</v>
      </c>
      <c r="C149" s="93">
        <v>44868</v>
      </c>
      <c r="D149" s="94" t="s">
        <v>540</v>
      </c>
    </row>
    <row r="150" spans="2:7" hidden="1">
      <c r="B150" s="92" t="s">
        <v>716</v>
      </c>
      <c r="C150" s="93">
        <v>44868</v>
      </c>
      <c r="D150" s="94" t="s">
        <v>292</v>
      </c>
    </row>
    <row r="151" spans="2:7" hidden="1">
      <c r="B151" s="92" t="s">
        <v>856</v>
      </c>
      <c r="C151" s="93">
        <v>44870</v>
      </c>
      <c r="D151" s="94" t="s">
        <v>435</v>
      </c>
      <c r="F151" t="s">
        <v>733</v>
      </c>
    </row>
    <row r="152" spans="2:7" hidden="1">
      <c r="B152" s="92" t="s">
        <v>857</v>
      </c>
      <c r="C152" s="93">
        <v>44873</v>
      </c>
      <c r="D152" s="94" t="s">
        <v>541</v>
      </c>
    </row>
    <row r="153" spans="2:7" hidden="1">
      <c r="B153" s="92" t="s">
        <v>860</v>
      </c>
      <c r="C153" s="93">
        <v>44876</v>
      </c>
      <c r="D153" s="94" t="s">
        <v>542</v>
      </c>
    </row>
    <row r="154" spans="2:7" hidden="1">
      <c r="B154" s="92" t="s">
        <v>693</v>
      </c>
      <c r="C154" s="93">
        <v>44878</v>
      </c>
      <c r="D154" s="94" t="s">
        <v>540</v>
      </c>
    </row>
    <row r="155" spans="2:7" hidden="1">
      <c r="B155" s="92" t="s">
        <v>793</v>
      </c>
      <c r="C155" s="93">
        <v>44886</v>
      </c>
      <c r="D155" s="94" t="s">
        <v>292</v>
      </c>
    </row>
    <row r="156" spans="2:7" hidden="1">
      <c r="B156" s="92" t="s">
        <v>870</v>
      </c>
      <c r="C156" s="93">
        <v>44886</v>
      </c>
      <c r="D156" s="94" t="s">
        <v>540</v>
      </c>
    </row>
    <row r="157" spans="2:7" hidden="1">
      <c r="B157" s="92" t="s">
        <v>35</v>
      </c>
      <c r="C157" s="93">
        <v>44887</v>
      </c>
      <c r="D157" s="94" t="s">
        <v>541</v>
      </c>
    </row>
    <row r="158" spans="2:7" hidden="1">
      <c r="B158" s="92" t="s">
        <v>854</v>
      </c>
      <c r="C158" s="93">
        <v>44893</v>
      </c>
      <c r="D158" s="94" t="s">
        <v>542</v>
      </c>
    </row>
    <row r="159" spans="2:7" hidden="1">
      <c r="B159" s="104" t="s">
        <v>861</v>
      </c>
      <c r="C159" s="105">
        <v>44896</v>
      </c>
      <c r="D159" s="106" t="s">
        <v>540</v>
      </c>
      <c r="G159" t="s">
        <v>851</v>
      </c>
    </row>
    <row r="160" spans="2:7" hidden="1">
      <c r="B160" s="104" t="s">
        <v>862</v>
      </c>
      <c r="C160" s="105">
        <v>44898</v>
      </c>
      <c r="D160" s="106" t="s">
        <v>292</v>
      </c>
    </row>
    <row r="161" spans="2:16" hidden="1">
      <c r="B161" s="104" t="s">
        <v>863</v>
      </c>
      <c r="C161" s="105">
        <v>44900</v>
      </c>
      <c r="D161" s="106" t="s">
        <v>541</v>
      </c>
    </row>
    <row r="162" spans="2:16" hidden="1">
      <c r="B162" s="104" t="s">
        <v>732</v>
      </c>
      <c r="C162" s="105">
        <v>44905</v>
      </c>
      <c r="D162" s="106" t="s">
        <v>891</v>
      </c>
    </row>
    <row r="163" spans="2:16" hidden="1">
      <c r="B163" s="104" t="s">
        <v>866</v>
      </c>
      <c r="C163" s="105">
        <v>44906</v>
      </c>
      <c r="D163" s="106" t="s">
        <v>435</v>
      </c>
      <c r="F163" t="s">
        <v>733</v>
      </c>
    </row>
    <row r="164" spans="2:16" hidden="1">
      <c r="B164" s="104" t="s">
        <v>867</v>
      </c>
      <c r="C164" s="105">
        <v>44909</v>
      </c>
      <c r="D164" s="106" t="s">
        <v>435</v>
      </c>
      <c r="F164" t="s">
        <v>733</v>
      </c>
    </row>
    <row r="165" spans="2:16" hidden="1">
      <c r="B165" s="104" t="s">
        <v>871</v>
      </c>
      <c r="C165" s="105">
        <v>44914</v>
      </c>
      <c r="D165" s="106" t="s">
        <v>292</v>
      </c>
    </row>
    <row r="166" spans="2:16" hidden="1">
      <c r="B166" s="104" t="s">
        <v>693</v>
      </c>
      <c r="C166" s="105">
        <v>44916</v>
      </c>
      <c r="D166" s="106" t="s">
        <v>541</v>
      </c>
    </row>
    <row r="167" spans="2:16" hidden="1">
      <c r="B167" s="104" t="s">
        <v>872</v>
      </c>
      <c r="C167" s="105">
        <v>44918</v>
      </c>
      <c r="D167" s="106" t="s">
        <v>435</v>
      </c>
      <c r="F167" t="s">
        <v>733</v>
      </c>
    </row>
    <row r="168" spans="2:16" hidden="1">
      <c r="B168" s="104" t="s">
        <v>874</v>
      </c>
      <c r="C168" s="105">
        <v>44922</v>
      </c>
      <c r="D168" s="106" t="s">
        <v>435</v>
      </c>
      <c r="F168" t="s">
        <v>733</v>
      </c>
    </row>
    <row r="169" spans="2:16" ht="15.75" hidden="1" thickBot="1">
      <c r="B169" s="104" t="s">
        <v>722</v>
      </c>
      <c r="C169" s="105">
        <v>44926</v>
      </c>
      <c r="D169" s="106" t="s">
        <v>541</v>
      </c>
    </row>
    <row r="170" spans="2:16" ht="16.5" thickBot="1">
      <c r="B170" s="107" t="s">
        <v>876</v>
      </c>
      <c r="C170" s="108">
        <v>44927</v>
      </c>
      <c r="D170" s="109" t="s">
        <v>540</v>
      </c>
      <c r="I170" s="50" t="s">
        <v>599</v>
      </c>
      <c r="J170" s="51" t="s">
        <v>604</v>
      </c>
      <c r="L170" s="465" t="s">
        <v>695</v>
      </c>
      <c r="M170" s="465"/>
      <c r="N170" s="465"/>
      <c r="O170" s="465"/>
      <c r="P170" s="465"/>
    </row>
    <row r="171" spans="2:16" ht="15.75">
      <c r="B171" s="107" t="s">
        <v>880</v>
      </c>
      <c r="C171" s="108">
        <v>44931</v>
      </c>
      <c r="D171" s="109" t="s">
        <v>292</v>
      </c>
      <c r="I171" s="48" t="s">
        <v>540</v>
      </c>
      <c r="J171" s="49">
        <f>COUNTIF($D$170:$D$255,I171)</f>
        <v>12</v>
      </c>
      <c r="L171" s="466" t="s">
        <v>697</v>
      </c>
      <c r="M171" s="466"/>
      <c r="N171" s="466"/>
      <c r="O171" s="466"/>
      <c r="P171" s="466"/>
    </row>
    <row r="172" spans="2:16" ht="15.75">
      <c r="B172" s="107" t="s">
        <v>881</v>
      </c>
      <c r="C172" s="108">
        <v>44932</v>
      </c>
      <c r="D172" s="109" t="s">
        <v>435</v>
      </c>
      <c r="F172" t="s">
        <v>733</v>
      </c>
      <c r="I172" s="48" t="s">
        <v>292</v>
      </c>
      <c r="J172" s="49">
        <f>COUNTIF($D$170:$D$255,I172)</f>
        <v>12</v>
      </c>
      <c r="L172" s="466" t="s">
        <v>696</v>
      </c>
      <c r="M172" s="466"/>
      <c r="N172" s="466"/>
      <c r="O172" s="466"/>
      <c r="P172" s="466"/>
    </row>
    <row r="173" spans="2:16">
      <c r="B173" s="107" t="s">
        <v>884</v>
      </c>
      <c r="C173" s="108">
        <v>44937</v>
      </c>
      <c r="D173" s="109" t="s">
        <v>435</v>
      </c>
      <c r="F173" t="s">
        <v>733</v>
      </c>
      <c r="I173" s="48" t="s">
        <v>541</v>
      </c>
      <c r="J173" s="49">
        <f>COUNTIF($D$170:$D$255,I173)</f>
        <v>12</v>
      </c>
    </row>
    <row r="174" spans="2:16" ht="15.75" thickBot="1">
      <c r="B174" s="107" t="s">
        <v>763</v>
      </c>
      <c r="C174" s="108">
        <v>44942</v>
      </c>
      <c r="D174" s="109" t="s">
        <v>875</v>
      </c>
      <c r="I174" s="110" t="s">
        <v>875</v>
      </c>
      <c r="J174" s="111">
        <v>12</v>
      </c>
    </row>
    <row r="175" spans="2:16">
      <c r="B175" s="107" t="s">
        <v>758</v>
      </c>
      <c r="C175" s="108">
        <v>44951</v>
      </c>
      <c r="D175" s="109" t="s">
        <v>541</v>
      </c>
    </row>
    <row r="176" spans="2:16" ht="15.75" thickBot="1">
      <c r="B176" s="107" t="s">
        <v>890</v>
      </c>
      <c r="C176" s="108">
        <v>44952</v>
      </c>
      <c r="D176" s="109" t="s">
        <v>435</v>
      </c>
      <c r="F176" t="s">
        <v>733</v>
      </c>
    </row>
    <row r="177" spans="2:10" ht="15.75" thickBot="1">
      <c r="B177" s="107" t="s">
        <v>892</v>
      </c>
      <c r="C177" s="108">
        <v>44955</v>
      </c>
      <c r="D177" s="109" t="s">
        <v>540</v>
      </c>
      <c r="I177" s="50" t="s">
        <v>599</v>
      </c>
      <c r="J177" s="51" t="s">
        <v>604</v>
      </c>
    </row>
    <row r="178" spans="2:10">
      <c r="B178" s="112" t="s">
        <v>906</v>
      </c>
      <c r="C178" s="114">
        <v>44959</v>
      </c>
      <c r="D178" s="113" t="s">
        <v>292</v>
      </c>
      <c r="F178" t="s">
        <v>908</v>
      </c>
      <c r="I178" s="303" t="s">
        <v>1176</v>
      </c>
      <c r="J178" s="304">
        <f>COUNTIF($D$258:$D$282,I178)</f>
        <v>3</v>
      </c>
    </row>
    <row r="179" spans="2:10">
      <c r="B179" s="112" t="s">
        <v>894</v>
      </c>
      <c r="C179" s="114">
        <v>44959</v>
      </c>
      <c r="D179" s="113" t="s">
        <v>435</v>
      </c>
      <c r="F179" t="s">
        <v>733</v>
      </c>
      <c r="I179" s="48" t="s">
        <v>1177</v>
      </c>
      <c r="J179" s="49">
        <f t="shared" ref="J179:J181" si="0">COUNTIF($D$258:$D$282,I179)</f>
        <v>3</v>
      </c>
    </row>
    <row r="180" spans="2:10">
      <c r="B180" s="112" t="s">
        <v>896</v>
      </c>
      <c r="C180" s="114">
        <v>44962</v>
      </c>
      <c r="D180" s="113" t="s">
        <v>541</v>
      </c>
      <c r="I180" s="48" t="s">
        <v>875</v>
      </c>
      <c r="J180" s="49">
        <f t="shared" si="0"/>
        <v>3</v>
      </c>
    </row>
    <row r="181" spans="2:10" ht="15.75" thickBot="1">
      <c r="B181" s="112" t="s">
        <v>897</v>
      </c>
      <c r="C181" s="114">
        <v>44962</v>
      </c>
      <c r="D181" s="113" t="s">
        <v>875</v>
      </c>
      <c r="F181" t="s">
        <v>898</v>
      </c>
      <c r="I181" s="305" t="s">
        <v>1178</v>
      </c>
      <c r="J181" s="111">
        <f t="shared" si="0"/>
        <v>3</v>
      </c>
    </row>
    <row r="182" spans="2:10">
      <c r="B182" s="112" t="s">
        <v>899</v>
      </c>
      <c r="C182" s="114">
        <v>44963</v>
      </c>
      <c r="D182" s="113" t="s">
        <v>540</v>
      </c>
    </row>
    <row r="183" spans="2:10" hidden="1">
      <c r="B183" s="112" t="s">
        <v>900</v>
      </c>
      <c r="C183" s="114">
        <v>44965</v>
      </c>
      <c r="D183" s="113" t="s">
        <v>292</v>
      </c>
    </row>
    <row r="184" spans="2:10" hidden="1">
      <c r="B184" s="112" t="s">
        <v>644</v>
      </c>
      <c r="C184" s="114">
        <v>44979</v>
      </c>
      <c r="D184" s="113" t="s">
        <v>541</v>
      </c>
    </row>
    <row r="185" spans="2:10" hidden="1">
      <c r="B185" s="112" t="s">
        <v>718</v>
      </c>
      <c r="C185" s="114">
        <v>44971</v>
      </c>
      <c r="D185" s="113" t="s">
        <v>875</v>
      </c>
    </row>
    <row r="186" spans="2:10" hidden="1">
      <c r="B186" s="112" t="s">
        <v>907</v>
      </c>
      <c r="C186" s="114">
        <v>44971</v>
      </c>
      <c r="D186" s="113" t="s">
        <v>540</v>
      </c>
    </row>
    <row r="187" spans="2:10" hidden="1">
      <c r="B187" s="112" t="s">
        <v>905</v>
      </c>
      <c r="C187" s="114">
        <v>44978</v>
      </c>
      <c r="D187" s="113" t="s">
        <v>292</v>
      </c>
    </row>
    <row r="188" spans="2:10" hidden="1">
      <c r="B188" s="112" t="s">
        <v>910</v>
      </c>
      <c r="C188" s="114">
        <v>44984</v>
      </c>
      <c r="D188" s="113" t="s">
        <v>435</v>
      </c>
      <c r="F188" t="s">
        <v>733</v>
      </c>
    </row>
    <row r="189" spans="2:10" hidden="1">
      <c r="B189" s="118" t="s">
        <v>914</v>
      </c>
      <c r="C189" s="116">
        <v>44991</v>
      </c>
      <c r="D189" s="117" t="s">
        <v>541</v>
      </c>
    </row>
    <row r="190" spans="2:10" hidden="1">
      <c r="B190" s="118" t="s">
        <v>872</v>
      </c>
      <c r="C190" s="116">
        <v>44994</v>
      </c>
      <c r="D190" s="117" t="s">
        <v>435</v>
      </c>
      <c r="F190" t="s">
        <v>733</v>
      </c>
    </row>
    <row r="191" spans="2:10" hidden="1">
      <c r="B191" s="118" t="s">
        <v>167</v>
      </c>
      <c r="C191" s="116">
        <v>45000</v>
      </c>
      <c r="D191" s="117" t="s">
        <v>875</v>
      </c>
    </row>
    <row r="192" spans="2:10" hidden="1">
      <c r="B192" s="118" t="s">
        <v>817</v>
      </c>
      <c r="C192" s="116">
        <v>45003</v>
      </c>
      <c r="D192" s="117" t="s">
        <v>540</v>
      </c>
    </row>
    <row r="193" spans="2:6" hidden="1">
      <c r="B193" s="118" t="s">
        <v>921</v>
      </c>
      <c r="C193" s="116">
        <v>45004</v>
      </c>
      <c r="D193" s="117" t="s">
        <v>292</v>
      </c>
    </row>
    <row r="194" spans="2:6" hidden="1">
      <c r="B194" s="118" t="s">
        <v>758</v>
      </c>
      <c r="C194" s="116">
        <v>45012</v>
      </c>
      <c r="D194" s="117" t="s">
        <v>541</v>
      </c>
    </row>
    <row r="195" spans="2:6" hidden="1">
      <c r="B195" s="118" t="s">
        <v>855</v>
      </c>
      <c r="C195" s="116">
        <v>45014</v>
      </c>
      <c r="D195" s="117" t="s">
        <v>435</v>
      </c>
      <c r="F195" t="s">
        <v>733</v>
      </c>
    </row>
    <row r="196" spans="2:6" hidden="1">
      <c r="B196" s="119" t="s">
        <v>923</v>
      </c>
      <c r="C196" s="120">
        <v>45018</v>
      </c>
      <c r="D196" s="121" t="s">
        <v>875</v>
      </c>
    </row>
    <row r="197" spans="2:6" hidden="1">
      <c r="B197" s="119" t="s">
        <v>926</v>
      </c>
      <c r="C197" s="120">
        <v>45025</v>
      </c>
      <c r="D197" s="121" t="s">
        <v>540</v>
      </c>
    </row>
    <row r="198" spans="2:6" hidden="1">
      <c r="B198" s="119" t="s">
        <v>930</v>
      </c>
      <c r="C198" s="120">
        <v>45026</v>
      </c>
      <c r="D198" s="121" t="s">
        <v>435</v>
      </c>
      <c r="F198" t="s">
        <v>733</v>
      </c>
    </row>
    <row r="199" spans="2:6" hidden="1">
      <c r="B199" s="119" t="s">
        <v>839</v>
      </c>
      <c r="C199" s="120">
        <v>45026</v>
      </c>
      <c r="D199" s="121" t="s">
        <v>292</v>
      </c>
    </row>
    <row r="200" spans="2:6" hidden="1">
      <c r="B200" s="119" t="s">
        <v>927</v>
      </c>
      <c r="C200" s="120">
        <v>45035</v>
      </c>
      <c r="D200" s="121" t="s">
        <v>541</v>
      </c>
    </row>
    <row r="201" spans="2:6" hidden="1">
      <c r="B201" s="119" t="s">
        <v>928</v>
      </c>
      <c r="C201" s="120">
        <v>45037</v>
      </c>
      <c r="D201" s="121" t="s">
        <v>435</v>
      </c>
      <c r="F201" t="s">
        <v>733</v>
      </c>
    </row>
    <row r="202" spans="2:6" hidden="1">
      <c r="B202" s="119" t="s">
        <v>936</v>
      </c>
      <c r="C202" s="120">
        <v>45045</v>
      </c>
      <c r="D202" s="121" t="s">
        <v>875</v>
      </c>
    </row>
    <row r="203" spans="2:6" hidden="1">
      <c r="B203" s="124" t="s">
        <v>946</v>
      </c>
      <c r="C203" s="125">
        <v>45052</v>
      </c>
      <c r="D203" s="126" t="s">
        <v>435</v>
      </c>
      <c r="F203" t="s">
        <v>733</v>
      </c>
    </row>
    <row r="204" spans="2:6" hidden="1">
      <c r="B204" s="124" t="s">
        <v>951</v>
      </c>
      <c r="C204" s="125">
        <v>45054</v>
      </c>
      <c r="D204" s="126" t="s">
        <v>541</v>
      </c>
    </row>
    <row r="205" spans="2:6" hidden="1">
      <c r="B205" s="124" t="s">
        <v>824</v>
      </c>
      <c r="C205" s="125">
        <v>45052</v>
      </c>
      <c r="D205" s="126" t="s">
        <v>435</v>
      </c>
      <c r="F205" t="s">
        <v>733</v>
      </c>
    </row>
    <row r="206" spans="2:6" hidden="1">
      <c r="B206" s="124" t="s">
        <v>942</v>
      </c>
      <c r="C206" s="125">
        <v>45065</v>
      </c>
      <c r="D206" s="126" t="s">
        <v>875</v>
      </c>
    </row>
    <row r="207" spans="2:6" hidden="1">
      <c r="B207" s="107" t="s">
        <v>947</v>
      </c>
      <c r="C207" s="108">
        <v>45079</v>
      </c>
      <c r="D207" s="127" t="s">
        <v>540</v>
      </c>
    </row>
    <row r="208" spans="2:6" hidden="1">
      <c r="B208" s="107" t="s">
        <v>948</v>
      </c>
      <c r="C208" s="108">
        <v>45081</v>
      </c>
      <c r="D208" s="127" t="s">
        <v>292</v>
      </c>
    </row>
    <row r="209" spans="2:10" hidden="1">
      <c r="B209" s="107" t="s">
        <v>772</v>
      </c>
      <c r="C209" s="108">
        <v>45088</v>
      </c>
      <c r="D209" s="127" t="s">
        <v>540</v>
      </c>
    </row>
    <row r="210" spans="2:10" hidden="1">
      <c r="B210" s="107" t="s">
        <v>850</v>
      </c>
      <c r="C210" s="108">
        <v>45089</v>
      </c>
      <c r="D210" s="127" t="s">
        <v>292</v>
      </c>
    </row>
    <row r="211" spans="2:10" hidden="1">
      <c r="B211" s="107" t="s">
        <v>956</v>
      </c>
      <c r="C211" s="108">
        <v>45093</v>
      </c>
      <c r="D211" s="127" t="s">
        <v>435</v>
      </c>
      <c r="F211" t="s">
        <v>733</v>
      </c>
    </row>
    <row r="212" spans="2:10" hidden="1">
      <c r="B212" s="107" t="s">
        <v>957</v>
      </c>
      <c r="C212" s="108">
        <v>45096</v>
      </c>
      <c r="D212" s="127" t="s">
        <v>541</v>
      </c>
    </row>
    <row r="213" spans="2:10" hidden="1">
      <c r="B213" s="107" t="s">
        <v>867</v>
      </c>
      <c r="C213" s="108">
        <v>45103</v>
      </c>
      <c r="D213" s="127" t="s">
        <v>435</v>
      </c>
      <c r="F213" t="s">
        <v>733</v>
      </c>
    </row>
    <row r="214" spans="2:10" hidden="1">
      <c r="B214" s="107" t="s">
        <v>966</v>
      </c>
      <c r="C214" s="108">
        <v>45105</v>
      </c>
      <c r="D214" s="127" t="s">
        <v>875</v>
      </c>
      <c r="J214" t="s">
        <v>851</v>
      </c>
    </row>
    <row r="215" spans="2:10" hidden="1">
      <c r="B215" s="129" t="s">
        <v>975</v>
      </c>
      <c r="C215" s="134">
        <v>45112</v>
      </c>
      <c r="D215" s="130" t="s">
        <v>540</v>
      </c>
    </row>
    <row r="216" spans="2:10" hidden="1">
      <c r="B216" s="129" t="s">
        <v>974</v>
      </c>
      <c r="C216" s="134">
        <v>45116</v>
      </c>
      <c r="D216" s="130" t="s">
        <v>292</v>
      </c>
    </row>
    <row r="217" spans="2:10" hidden="1">
      <c r="B217" s="131" t="s">
        <v>976</v>
      </c>
      <c r="C217" s="134">
        <v>45123</v>
      </c>
      <c r="D217" s="130" t="s">
        <v>541</v>
      </c>
    </row>
    <row r="218" spans="2:10" hidden="1">
      <c r="B218" s="131" t="s">
        <v>948</v>
      </c>
      <c r="C218" s="134">
        <v>45123</v>
      </c>
      <c r="D218" s="130" t="s">
        <v>875</v>
      </c>
    </row>
    <row r="219" spans="2:10" hidden="1">
      <c r="B219" s="131" t="s">
        <v>827</v>
      </c>
      <c r="C219" s="134">
        <v>45134</v>
      </c>
      <c r="D219" s="130" t="s">
        <v>540</v>
      </c>
    </row>
    <row r="220" spans="2:10" hidden="1">
      <c r="B220" s="131" t="s">
        <v>977</v>
      </c>
      <c r="C220" s="133">
        <v>45134</v>
      </c>
      <c r="D220" s="130" t="s">
        <v>435</v>
      </c>
      <c r="F220" t="s">
        <v>733</v>
      </c>
    </row>
    <row r="221" spans="2:10" hidden="1">
      <c r="B221" s="131" t="s">
        <v>722</v>
      </c>
      <c r="C221" s="133">
        <v>45135</v>
      </c>
      <c r="D221" s="130" t="s">
        <v>435</v>
      </c>
      <c r="F221" t="s">
        <v>733</v>
      </c>
    </row>
    <row r="222" spans="2:10" hidden="1">
      <c r="B222" s="136" t="s">
        <v>866</v>
      </c>
      <c r="C222" s="137">
        <v>45142</v>
      </c>
      <c r="D222" s="138" t="s">
        <v>292</v>
      </c>
    </row>
    <row r="223" spans="2:10" hidden="1">
      <c r="B223" s="136" t="s">
        <v>906</v>
      </c>
      <c r="C223" s="137">
        <v>45145</v>
      </c>
      <c r="D223" s="138" t="s">
        <v>435</v>
      </c>
      <c r="F223" t="s">
        <v>733</v>
      </c>
    </row>
    <row r="224" spans="2:10" hidden="1">
      <c r="B224" s="136" t="s">
        <v>980</v>
      </c>
      <c r="C224" s="137">
        <v>45152</v>
      </c>
      <c r="D224" s="138" t="s">
        <v>541</v>
      </c>
    </row>
    <row r="225" spans="1:7" hidden="1">
      <c r="B225" s="136" t="s">
        <v>985</v>
      </c>
      <c r="C225" s="137">
        <v>45161</v>
      </c>
      <c r="D225" s="138" t="s">
        <v>875</v>
      </c>
    </row>
    <row r="226" spans="1:7" hidden="1">
      <c r="B226" s="136" t="s">
        <v>986</v>
      </c>
      <c r="C226" s="137">
        <v>45161</v>
      </c>
      <c r="D226" s="138" t="s">
        <v>540</v>
      </c>
    </row>
    <row r="227" spans="1:7" hidden="1">
      <c r="B227" s="136" t="s">
        <v>994</v>
      </c>
      <c r="C227" s="137">
        <v>45161</v>
      </c>
      <c r="D227" s="138" t="s">
        <v>292</v>
      </c>
    </row>
    <row r="228" spans="1:7" hidden="1">
      <c r="B228" s="136" t="s">
        <v>988</v>
      </c>
      <c r="C228" s="137">
        <v>45166</v>
      </c>
      <c r="D228" s="138" t="s">
        <v>435</v>
      </c>
      <c r="F228" t="s">
        <v>733</v>
      </c>
    </row>
    <row r="229" spans="1:7" hidden="1">
      <c r="B229" s="136" t="s">
        <v>989</v>
      </c>
      <c r="C229" s="137">
        <v>45166</v>
      </c>
      <c r="D229" s="138" t="s">
        <v>435</v>
      </c>
      <c r="F229" t="s">
        <v>733</v>
      </c>
    </row>
    <row r="230" spans="1:7" hidden="1">
      <c r="B230" s="139" t="s">
        <v>995</v>
      </c>
      <c r="C230" s="141">
        <v>45170</v>
      </c>
      <c r="D230" s="140" t="s">
        <v>541</v>
      </c>
    </row>
    <row r="231" spans="1:7" hidden="1">
      <c r="B231" s="139" t="s">
        <v>804</v>
      </c>
      <c r="C231" s="141">
        <v>45171</v>
      </c>
      <c r="D231" s="140" t="s">
        <v>875</v>
      </c>
    </row>
    <row r="232" spans="1:7" hidden="1">
      <c r="B232" s="139" t="s">
        <v>996</v>
      </c>
      <c r="C232" s="141">
        <v>45175</v>
      </c>
      <c r="D232" s="140" t="s">
        <v>540</v>
      </c>
    </row>
    <row r="233" spans="1:7" hidden="1">
      <c r="B233" s="139" t="s">
        <v>1003</v>
      </c>
      <c r="C233" s="141">
        <v>45183</v>
      </c>
      <c r="D233" s="140" t="s">
        <v>292</v>
      </c>
    </row>
    <row r="234" spans="1:7" hidden="1">
      <c r="B234" s="139" t="s">
        <v>1004</v>
      </c>
      <c r="C234" s="141">
        <v>45184</v>
      </c>
      <c r="D234" s="140" t="s">
        <v>541</v>
      </c>
    </row>
    <row r="235" spans="1:7" hidden="1">
      <c r="B235" s="139" t="s">
        <v>1005</v>
      </c>
      <c r="C235" s="141">
        <v>45191</v>
      </c>
      <c r="D235" s="140" t="s">
        <v>875</v>
      </c>
    </row>
    <row r="236" spans="1:7" hidden="1">
      <c r="A236" t="s">
        <v>1273</v>
      </c>
      <c r="B236" s="152" t="s">
        <v>167</v>
      </c>
      <c r="C236" s="153">
        <v>45205</v>
      </c>
      <c r="D236" s="126" t="s">
        <v>1176</v>
      </c>
      <c r="G236" s="173"/>
    </row>
    <row r="237" spans="1:7" hidden="1">
      <c r="A237" t="s">
        <v>1273</v>
      </c>
      <c r="B237" s="152" t="s">
        <v>793</v>
      </c>
      <c r="C237" s="153">
        <v>45215</v>
      </c>
      <c r="D237" s="154" t="s">
        <v>875</v>
      </c>
      <c r="F237" t="s">
        <v>1105</v>
      </c>
      <c r="G237" s="172"/>
    </row>
    <row r="238" spans="1:7" hidden="1">
      <c r="A238" t="s">
        <v>1273</v>
      </c>
      <c r="B238" s="152" t="s">
        <v>1168</v>
      </c>
      <c r="C238" s="153">
        <v>45217</v>
      </c>
      <c r="D238" s="154" t="s">
        <v>1178</v>
      </c>
      <c r="F238" t="s">
        <v>1105</v>
      </c>
      <c r="G238" s="172"/>
    </row>
    <row r="239" spans="1:7" hidden="1">
      <c r="A239" t="s">
        <v>1273</v>
      </c>
      <c r="B239" s="152" t="s">
        <v>1179</v>
      </c>
      <c r="C239" s="153">
        <v>45223</v>
      </c>
      <c r="D239" s="154" t="s">
        <v>1177</v>
      </c>
      <c r="G239" s="173"/>
    </row>
    <row r="240" spans="1:7" hidden="1">
      <c r="A240" t="s">
        <v>1273</v>
      </c>
      <c r="B240" s="152" t="s">
        <v>1180</v>
      </c>
      <c r="C240" s="153">
        <v>45223</v>
      </c>
      <c r="D240" s="154" t="s">
        <v>435</v>
      </c>
      <c r="F240" t="s">
        <v>668</v>
      </c>
    </row>
    <row r="241" spans="1:7" hidden="1">
      <c r="A241" t="s">
        <v>1273</v>
      </c>
      <c r="B241" s="152" t="s">
        <v>1181</v>
      </c>
      <c r="C241" s="153">
        <v>45224</v>
      </c>
      <c r="D241" s="154" t="s">
        <v>435</v>
      </c>
      <c r="F241" t="s">
        <v>733</v>
      </c>
      <c r="G241" s="173"/>
    </row>
    <row r="242" spans="1:7" hidden="1">
      <c r="A242" t="s">
        <v>1273</v>
      </c>
      <c r="B242" s="152" t="s">
        <v>881</v>
      </c>
      <c r="C242" s="153">
        <v>45230</v>
      </c>
      <c r="D242" s="154" t="s">
        <v>1178</v>
      </c>
      <c r="G242" s="173"/>
    </row>
    <row r="243" spans="1:7" hidden="1">
      <c r="A243" t="s">
        <v>1273</v>
      </c>
      <c r="B243" s="162" t="s">
        <v>1167</v>
      </c>
      <c r="C243" s="163">
        <v>45231</v>
      </c>
      <c r="D243" s="164" t="s">
        <v>1176</v>
      </c>
      <c r="G243" s="173"/>
    </row>
    <row r="244" spans="1:7" hidden="1">
      <c r="A244" t="s">
        <v>1273</v>
      </c>
      <c r="B244" s="162" t="s">
        <v>1174</v>
      </c>
      <c r="C244" s="163">
        <v>45234</v>
      </c>
      <c r="D244" s="164" t="s">
        <v>435</v>
      </c>
      <c r="F244" t="s">
        <v>668</v>
      </c>
    </row>
    <row r="245" spans="1:7" hidden="1">
      <c r="A245" t="s">
        <v>1273</v>
      </c>
      <c r="B245" s="162" t="s">
        <v>861</v>
      </c>
      <c r="C245" s="163">
        <v>45246</v>
      </c>
      <c r="D245" s="164" t="s">
        <v>1177</v>
      </c>
      <c r="G245" s="173"/>
    </row>
    <row r="246" spans="1:7" hidden="1">
      <c r="A246" t="s">
        <v>1273</v>
      </c>
      <c r="B246" s="162" t="s">
        <v>1193</v>
      </c>
      <c r="C246" s="163">
        <v>45246</v>
      </c>
      <c r="D246" s="164" t="s">
        <v>875</v>
      </c>
      <c r="G246" s="173"/>
    </row>
    <row r="247" spans="1:7" hidden="1">
      <c r="A247" t="s">
        <v>1273</v>
      </c>
      <c r="B247" s="162" t="s">
        <v>649</v>
      </c>
      <c r="C247" s="163">
        <v>45248</v>
      </c>
      <c r="D247" s="164" t="s">
        <v>1178</v>
      </c>
      <c r="G247" s="173"/>
    </row>
    <row r="248" spans="1:7" hidden="1">
      <c r="A248" t="s">
        <v>1273</v>
      </c>
      <c r="B248" s="162" t="s">
        <v>1256</v>
      </c>
      <c r="C248" s="163">
        <v>45253</v>
      </c>
      <c r="D248" s="164" t="s">
        <v>1176</v>
      </c>
      <c r="G248" s="173"/>
    </row>
    <row r="249" spans="1:7" hidden="1">
      <c r="A249" t="s">
        <v>1273</v>
      </c>
      <c r="B249" s="162" t="s">
        <v>1255</v>
      </c>
      <c r="C249" s="163">
        <v>45254</v>
      </c>
      <c r="D249" s="164" t="s">
        <v>1177</v>
      </c>
      <c r="G249" s="173"/>
    </row>
    <row r="250" spans="1:7">
      <c r="A250" t="s">
        <v>1273</v>
      </c>
      <c r="B250" s="175" t="s">
        <v>863</v>
      </c>
      <c r="C250" s="176">
        <v>45265</v>
      </c>
      <c r="D250" s="177" t="s">
        <v>875</v>
      </c>
    </row>
    <row r="251" spans="1:7">
      <c r="A251" t="s">
        <v>1273</v>
      </c>
      <c r="B251" s="175" t="s">
        <v>1005</v>
      </c>
      <c r="C251" s="176">
        <v>45271</v>
      </c>
      <c r="D251" s="177" t="s">
        <v>435</v>
      </c>
      <c r="F251" t="s">
        <v>733</v>
      </c>
    </row>
    <row r="252" spans="1:7">
      <c r="A252" t="s">
        <v>1273</v>
      </c>
      <c r="B252" s="175" t="s">
        <v>660</v>
      </c>
      <c r="C252" s="176">
        <v>45273</v>
      </c>
      <c r="D252" s="177" t="s">
        <v>1178</v>
      </c>
    </row>
    <row r="253" spans="1:7">
      <c r="A253" t="s">
        <v>1273</v>
      </c>
      <c r="B253" s="175" t="s">
        <v>799</v>
      </c>
      <c r="C253" s="176">
        <v>45279</v>
      </c>
      <c r="D253" s="177" t="s">
        <v>875</v>
      </c>
    </row>
    <row r="254" spans="1:7">
      <c r="A254" t="s">
        <v>1273</v>
      </c>
      <c r="B254" s="175" t="s">
        <v>652</v>
      </c>
      <c r="C254" s="176">
        <v>45274</v>
      </c>
      <c r="D254" s="177" t="s">
        <v>1176</v>
      </c>
    </row>
    <row r="255" spans="1:7">
      <c r="A255" t="s">
        <v>1273</v>
      </c>
      <c r="B255" s="175" t="s">
        <v>1278</v>
      </c>
      <c r="C255" s="176">
        <v>45278</v>
      </c>
      <c r="D255" s="177" t="s">
        <v>435</v>
      </c>
      <c r="F255" t="s">
        <v>668</v>
      </c>
    </row>
    <row r="256" spans="1:7">
      <c r="A256" t="s">
        <v>1273</v>
      </c>
      <c r="B256" s="175" t="s">
        <v>793</v>
      </c>
      <c r="C256" s="176">
        <v>45280</v>
      </c>
      <c r="D256" s="177" t="s">
        <v>435</v>
      </c>
      <c r="F256" t="s">
        <v>1105</v>
      </c>
    </row>
    <row r="257" spans="1:6">
      <c r="B257" s="175" t="s">
        <v>213</v>
      </c>
      <c r="C257" s="176">
        <v>45287</v>
      </c>
      <c r="D257" s="177" t="s">
        <v>1177</v>
      </c>
    </row>
    <row r="258" spans="1:6">
      <c r="A258" s="173" t="s">
        <v>1273</v>
      </c>
      <c r="B258" s="179" t="s">
        <v>35</v>
      </c>
      <c r="C258" s="180">
        <v>45294</v>
      </c>
      <c r="D258" s="121" t="s">
        <v>875</v>
      </c>
    </row>
    <row r="259" spans="1:6">
      <c r="A259" s="173"/>
      <c r="B259" s="179" t="s">
        <v>5</v>
      </c>
      <c r="C259" s="180">
        <v>45297</v>
      </c>
      <c r="D259" s="121" t="s">
        <v>1178</v>
      </c>
    </row>
    <row r="260" spans="1:6">
      <c r="A260" s="173"/>
      <c r="B260" s="179" t="s">
        <v>1298</v>
      </c>
      <c r="C260" s="180">
        <v>45300</v>
      </c>
      <c r="D260" s="121" t="s">
        <v>1176</v>
      </c>
    </row>
    <row r="261" spans="1:6">
      <c r="A261" s="173"/>
      <c r="B261" s="179" t="s">
        <v>1359</v>
      </c>
      <c r="C261" s="180">
        <v>45303</v>
      </c>
      <c r="D261" s="121" t="s">
        <v>435</v>
      </c>
      <c r="F261" t="s">
        <v>1430</v>
      </c>
    </row>
    <row r="262" spans="1:6">
      <c r="A262" s="173"/>
      <c r="B262" s="179" t="s">
        <v>743</v>
      </c>
      <c r="C262" s="180">
        <v>45310</v>
      </c>
      <c r="D262" s="121" t="s">
        <v>1177</v>
      </c>
    </row>
    <row r="263" spans="1:6">
      <c r="A263" s="173"/>
      <c r="B263" s="179" t="s">
        <v>1360</v>
      </c>
      <c r="C263" s="180">
        <v>45310</v>
      </c>
      <c r="D263" s="121" t="s">
        <v>875</v>
      </c>
    </row>
    <row r="264" spans="1:6">
      <c r="A264" s="173"/>
      <c r="B264" s="179" t="s">
        <v>1193</v>
      </c>
      <c r="C264" s="180">
        <v>45313</v>
      </c>
      <c r="D264" s="121" t="s">
        <v>1178</v>
      </c>
    </row>
    <row r="265" spans="1:6">
      <c r="A265" s="173"/>
      <c r="B265" s="179" t="s">
        <v>1431</v>
      </c>
      <c r="C265" s="180">
        <v>45313</v>
      </c>
      <c r="D265" s="121" t="s">
        <v>435</v>
      </c>
      <c r="F265" t="s">
        <v>668</v>
      </c>
    </row>
    <row r="266" spans="1:6">
      <c r="A266" s="173"/>
      <c r="B266" s="179" t="s">
        <v>202</v>
      </c>
      <c r="C266" s="180">
        <v>45316</v>
      </c>
      <c r="D266" s="121" t="s">
        <v>1176</v>
      </c>
    </row>
    <row r="267" spans="1:6">
      <c r="A267" s="173"/>
      <c r="B267" s="179" t="s">
        <v>1467</v>
      </c>
      <c r="C267" s="180">
        <v>45322</v>
      </c>
      <c r="D267" s="121" t="s">
        <v>1177</v>
      </c>
    </row>
    <row r="268" spans="1:6">
      <c r="A268" s="173"/>
      <c r="B268" s="265" t="s">
        <v>870</v>
      </c>
      <c r="C268" s="266">
        <v>45324</v>
      </c>
      <c r="D268" s="267"/>
    </row>
    <row r="269" spans="1:6">
      <c r="A269" s="173"/>
      <c r="B269" s="265" t="s">
        <v>1550</v>
      </c>
      <c r="C269" s="266">
        <v>45324</v>
      </c>
      <c r="D269" s="267" t="s">
        <v>875</v>
      </c>
      <c r="F269" t="s">
        <v>1551</v>
      </c>
    </row>
    <row r="270" spans="1:6">
      <c r="A270" s="173"/>
      <c r="B270" s="265" t="s">
        <v>667</v>
      </c>
      <c r="C270" s="266">
        <v>45324</v>
      </c>
      <c r="D270" s="267" t="s">
        <v>1178</v>
      </c>
    </row>
    <row r="271" spans="1:6">
      <c r="A271" s="173"/>
      <c r="B271" s="265" t="s">
        <v>1548</v>
      </c>
      <c r="C271" s="266">
        <v>45331</v>
      </c>
      <c r="D271" s="267" t="s">
        <v>1176</v>
      </c>
    </row>
    <row r="272" spans="1:6">
      <c r="B272" s="265" t="s">
        <v>1549</v>
      </c>
      <c r="C272" s="266">
        <v>45332</v>
      </c>
      <c r="D272" s="267" t="s">
        <v>1177</v>
      </c>
    </row>
    <row r="273" spans="2:4">
      <c r="B273" s="265"/>
      <c r="C273" s="265"/>
      <c r="D273" s="267"/>
    </row>
    <row r="274" spans="2:4">
      <c r="B274" s="265"/>
      <c r="C274" s="265"/>
      <c r="D274" s="267"/>
    </row>
  </sheetData>
  <mergeCells count="4">
    <mergeCell ref="B24:D24"/>
    <mergeCell ref="L170:P170"/>
    <mergeCell ref="L171:P171"/>
    <mergeCell ref="L172:P172"/>
  </mergeCells>
  <phoneticPr fontId="29" type="noConversion"/>
  <pageMargins left="0.7" right="0.7" top="0.75" bottom="0.75" header="0.3" footer="0.3"/>
  <pageSetup orientation="portrait" r:id="rId1"/>
  <headerFooter>
    <oddFooter>&amp;C_x000D_&amp;1#&amp;"Calibri"&amp;10&amp;K000000 Schlumberger-Private</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9">
    <tabColor rgb="FFFFFF00"/>
  </sheetPr>
  <dimension ref="A1:L2312"/>
  <sheetViews>
    <sheetView zoomScale="90" zoomScaleNormal="90" workbookViewId="0">
      <selection activeCell="F19" sqref="F19"/>
    </sheetView>
  </sheetViews>
  <sheetFormatPr defaultColWidth="9.42578125" defaultRowHeight="15"/>
  <cols>
    <col min="1" max="2" width="13.140625" bestFit="1" customWidth="1"/>
    <col min="3" max="3" width="10.42578125" customWidth="1"/>
    <col min="4" max="4" width="14.42578125" customWidth="1"/>
    <col min="5" max="5" width="7.5703125" customWidth="1"/>
    <col min="6" max="6" width="37.42578125" style="13" bestFit="1" customWidth="1"/>
    <col min="7" max="7" width="9.42578125" style="14"/>
    <col min="8" max="8" width="12.140625" style="14" customWidth="1"/>
    <col min="9" max="9" width="9.42578125" style="14"/>
    <col min="10" max="10" width="15.42578125" style="14" customWidth="1"/>
    <col min="11" max="11" width="9.42578125" style="14"/>
    <col min="12" max="12" width="11.85546875" style="14" customWidth="1"/>
    <col min="13" max="16384" width="9.42578125" style="14"/>
  </cols>
  <sheetData>
    <row r="1" spans="1:12" ht="15.75" thickBot="1">
      <c r="A1" s="9" t="s">
        <v>250</v>
      </c>
      <c r="B1" s="9" t="s">
        <v>1</v>
      </c>
      <c r="C1" s="9" t="s">
        <v>588</v>
      </c>
      <c r="D1" s="11" t="s">
        <v>262</v>
      </c>
      <c r="E1" s="12"/>
    </row>
    <row r="2" spans="1:12" ht="15.75" thickBot="1">
      <c r="A2" s="15" t="s">
        <v>141</v>
      </c>
      <c r="B2" s="15" t="s">
        <v>140</v>
      </c>
      <c r="C2" s="15" t="s">
        <v>537</v>
      </c>
      <c r="D2" s="15" t="s">
        <v>163</v>
      </c>
      <c r="E2" s="10"/>
      <c r="F2" s="16" t="s">
        <v>263</v>
      </c>
      <c r="G2" s="17"/>
      <c r="H2" s="16" t="s">
        <v>535</v>
      </c>
      <c r="J2" s="16" t="s">
        <v>530</v>
      </c>
      <c r="L2" s="16" t="s">
        <v>294</v>
      </c>
    </row>
    <row r="3" spans="1:12" ht="15.75" thickBot="1">
      <c r="A3" s="15" t="s">
        <v>142</v>
      </c>
      <c r="B3" s="15" t="s">
        <v>140</v>
      </c>
      <c r="C3" s="15" t="s">
        <v>537</v>
      </c>
      <c r="D3" s="15" t="s">
        <v>173</v>
      </c>
      <c r="E3" s="10"/>
      <c r="F3" s="18" t="s">
        <v>516</v>
      </c>
      <c r="G3" s="17"/>
      <c r="H3" s="19" t="s">
        <v>537</v>
      </c>
      <c r="I3" s="34"/>
      <c r="J3" s="19" t="s">
        <v>539</v>
      </c>
      <c r="L3" s="19" t="s">
        <v>292</v>
      </c>
    </row>
    <row r="4" spans="1:12" ht="15.75" thickBot="1">
      <c r="A4" s="15" t="s">
        <v>143</v>
      </c>
      <c r="B4" s="15" t="s">
        <v>140</v>
      </c>
      <c r="C4" s="15" t="s">
        <v>537</v>
      </c>
      <c r="D4" s="15" t="s">
        <v>185</v>
      </c>
      <c r="E4" s="10"/>
      <c r="F4" s="18" t="s">
        <v>587</v>
      </c>
      <c r="G4" s="17"/>
      <c r="H4" s="19" t="s">
        <v>538</v>
      </c>
      <c r="I4" s="34"/>
      <c r="J4" s="21"/>
      <c r="L4" s="19" t="s">
        <v>540</v>
      </c>
    </row>
    <row r="5" spans="1:12" ht="15.75" thickBot="1">
      <c r="A5" s="15" t="s">
        <v>144</v>
      </c>
      <c r="B5" s="15" t="s">
        <v>140</v>
      </c>
      <c r="C5" s="15" t="s">
        <v>537</v>
      </c>
      <c r="D5" s="15" t="s">
        <v>230</v>
      </c>
      <c r="E5" s="10"/>
      <c r="F5" s="18" t="s">
        <v>264</v>
      </c>
      <c r="G5" s="17"/>
      <c r="H5" s="21" t="s">
        <v>4</v>
      </c>
      <c r="I5" s="34"/>
      <c r="J5" s="34"/>
      <c r="L5" s="19" t="s">
        <v>541</v>
      </c>
    </row>
    <row r="6" spans="1:12" ht="15.75" thickBot="1">
      <c r="A6" s="15" t="s">
        <v>608</v>
      </c>
      <c r="B6" s="15" t="s">
        <v>140</v>
      </c>
      <c r="C6" s="15" t="s">
        <v>537</v>
      </c>
      <c r="D6" s="15" t="s">
        <v>232</v>
      </c>
      <c r="E6" s="10"/>
      <c r="F6" s="18" t="s">
        <v>270</v>
      </c>
      <c r="G6" s="17"/>
      <c r="L6" s="21" t="s">
        <v>542</v>
      </c>
    </row>
    <row r="7" spans="1:12" ht="15.75" thickBot="1">
      <c r="A7" s="15" t="s">
        <v>268</v>
      </c>
      <c r="B7" s="15" t="s">
        <v>269</v>
      </c>
      <c r="C7" s="15" t="s">
        <v>538</v>
      </c>
      <c r="D7" s="15" t="s">
        <v>272</v>
      </c>
      <c r="E7" s="10"/>
      <c r="F7" s="18" t="s">
        <v>1138</v>
      </c>
      <c r="G7" s="17"/>
    </row>
    <row r="8" spans="1:12" ht="15.75" thickBot="1">
      <c r="A8" s="15" t="s">
        <v>271</v>
      </c>
      <c r="B8" s="15" t="s">
        <v>269</v>
      </c>
      <c r="C8" s="15" t="s">
        <v>538</v>
      </c>
      <c r="D8" s="15" t="s">
        <v>45</v>
      </c>
      <c r="E8" s="10"/>
      <c r="F8" s="18" t="s">
        <v>274</v>
      </c>
      <c r="G8" s="17"/>
    </row>
    <row r="9" spans="1:12" ht="15.75" thickBot="1">
      <c r="A9" s="15" t="s">
        <v>265</v>
      </c>
      <c r="B9" s="15" t="s">
        <v>269</v>
      </c>
      <c r="C9" s="15" t="s">
        <v>538</v>
      </c>
      <c r="D9" s="15" t="s">
        <v>53</v>
      </c>
      <c r="E9" s="10"/>
      <c r="F9" s="18" t="s">
        <v>607</v>
      </c>
      <c r="G9" s="17"/>
    </row>
    <row r="10" spans="1:12" ht="15.75" thickBot="1">
      <c r="A10" s="15" t="s">
        <v>266</v>
      </c>
      <c r="B10" s="15" t="s">
        <v>269</v>
      </c>
      <c r="C10" s="15" t="s">
        <v>538</v>
      </c>
      <c r="D10" s="15" t="s">
        <v>65</v>
      </c>
      <c r="E10" s="10"/>
      <c r="F10" s="18" t="s">
        <v>280</v>
      </c>
      <c r="G10" s="17"/>
    </row>
    <row r="11" spans="1:12" ht="15.75" thickBot="1">
      <c r="A11" s="15" t="s">
        <v>277</v>
      </c>
      <c r="B11" s="15" t="s">
        <v>269</v>
      </c>
      <c r="C11" s="15" t="s">
        <v>538</v>
      </c>
      <c r="D11" s="15" t="s">
        <v>75</v>
      </c>
      <c r="E11" s="10"/>
      <c r="F11" s="18" t="s">
        <v>517</v>
      </c>
      <c r="G11" s="17"/>
    </row>
    <row r="12" spans="1:12" ht="15.75" thickBot="1">
      <c r="A12" s="15" t="s">
        <v>279</v>
      </c>
      <c r="B12" s="15" t="s">
        <v>269</v>
      </c>
      <c r="C12" s="15" t="s">
        <v>538</v>
      </c>
      <c r="D12" s="15" t="s">
        <v>98</v>
      </c>
      <c r="E12" s="10"/>
      <c r="F12" s="18" t="s">
        <v>544</v>
      </c>
      <c r="G12" s="17"/>
    </row>
    <row r="13" spans="1:12" ht="15.75" thickBot="1">
      <c r="A13" s="15" t="s">
        <v>34</v>
      </c>
      <c r="B13" s="15" t="s">
        <v>269</v>
      </c>
      <c r="C13" s="15" t="s">
        <v>538</v>
      </c>
      <c r="D13" s="15" t="s">
        <v>104</v>
      </c>
      <c r="E13" s="10"/>
      <c r="F13" s="18" t="s">
        <v>950</v>
      </c>
      <c r="G13" s="17"/>
    </row>
    <row r="14" spans="1:12" ht="15.75" thickBot="1">
      <c r="A14" s="15" t="s">
        <v>36</v>
      </c>
      <c r="B14" s="15" t="s">
        <v>269</v>
      </c>
      <c r="C14" s="15" t="s">
        <v>538</v>
      </c>
      <c r="D14" s="15" t="s">
        <v>16</v>
      </c>
      <c r="E14" s="10"/>
      <c r="F14" s="20" t="s">
        <v>771</v>
      </c>
      <c r="G14" s="17"/>
    </row>
    <row r="15" spans="1:12" ht="15.75" thickBot="1">
      <c r="A15" s="15" t="s">
        <v>37</v>
      </c>
      <c r="B15" s="15" t="s">
        <v>269</v>
      </c>
      <c r="C15" s="15" t="s">
        <v>538</v>
      </c>
      <c r="D15" s="15" t="s">
        <v>25</v>
      </c>
      <c r="E15" s="12"/>
      <c r="F15" s="18" t="s">
        <v>992</v>
      </c>
      <c r="G15" s="17"/>
    </row>
    <row r="16" spans="1:12" ht="15.75" thickBot="1">
      <c r="A16" s="15" t="s">
        <v>39</v>
      </c>
      <c r="B16" s="15" t="s">
        <v>269</v>
      </c>
      <c r="C16" s="15" t="s">
        <v>538</v>
      </c>
      <c r="D16" s="15" t="s">
        <v>33</v>
      </c>
      <c r="E16" s="12"/>
      <c r="F16" s="18" t="s">
        <v>606</v>
      </c>
      <c r="G16" s="17"/>
    </row>
    <row r="17" spans="1:7" ht="15.75" thickBot="1">
      <c r="A17" s="15" t="s">
        <v>40</v>
      </c>
      <c r="B17" s="15" t="s">
        <v>269</v>
      </c>
      <c r="C17" s="15" t="s">
        <v>538</v>
      </c>
      <c r="D17" s="15" t="s">
        <v>59</v>
      </c>
      <c r="E17" s="12"/>
      <c r="F17" s="18"/>
      <c r="G17" s="17"/>
    </row>
    <row r="18" spans="1:7" ht="15.75" thickBot="1">
      <c r="A18" s="15" t="s">
        <v>41</v>
      </c>
      <c r="B18" s="15" t="s">
        <v>269</v>
      </c>
      <c r="C18" s="15" t="s">
        <v>538</v>
      </c>
      <c r="D18" s="15" t="s">
        <v>288</v>
      </c>
      <c r="E18" s="12"/>
      <c r="F18"/>
      <c r="G18"/>
    </row>
    <row r="19" spans="1:7" ht="15.75" thickBot="1">
      <c r="A19" s="15" t="s">
        <v>42</v>
      </c>
      <c r="B19" s="15" t="s">
        <v>269</v>
      </c>
      <c r="C19" s="15" t="s">
        <v>538</v>
      </c>
      <c r="D19" s="15" t="s">
        <v>290</v>
      </c>
      <c r="E19" s="12"/>
      <c r="F19"/>
      <c r="G19"/>
    </row>
    <row r="20" spans="1:7" ht="15.75" thickBot="1">
      <c r="A20" s="15" t="s">
        <v>43</v>
      </c>
      <c r="B20" s="15" t="s">
        <v>269</v>
      </c>
      <c r="C20" s="15" t="s">
        <v>538</v>
      </c>
      <c r="D20" s="15" t="s">
        <v>126</v>
      </c>
      <c r="E20" s="12"/>
      <c r="F20"/>
      <c r="G20"/>
    </row>
    <row r="21" spans="1:7" ht="15.75" thickBot="1">
      <c r="A21" s="15" t="s">
        <v>267</v>
      </c>
      <c r="B21" s="15" t="s">
        <v>269</v>
      </c>
      <c r="C21" s="15" t="s">
        <v>538</v>
      </c>
      <c r="D21" s="15" t="s">
        <v>149</v>
      </c>
      <c r="E21" s="12"/>
      <c r="F21"/>
    </row>
    <row r="22" spans="1:7" ht="15.75" thickBot="1">
      <c r="A22" s="15" t="s">
        <v>44</v>
      </c>
      <c r="B22" s="15" t="s">
        <v>269</v>
      </c>
      <c r="C22" s="15" t="s">
        <v>538</v>
      </c>
      <c r="D22" s="15" t="s">
        <v>192</v>
      </c>
      <c r="E22" s="12"/>
      <c r="F22"/>
    </row>
    <row r="23" spans="1:7" ht="15.75" thickBot="1">
      <c r="A23" s="15" t="s">
        <v>46</v>
      </c>
      <c r="B23" s="15" t="s">
        <v>269</v>
      </c>
      <c r="C23" s="15" t="s">
        <v>538</v>
      </c>
      <c r="D23" s="15" t="s">
        <v>197</v>
      </c>
      <c r="E23" s="12"/>
      <c r="F23"/>
    </row>
    <row r="24" spans="1:7" ht="15.75" thickBot="1">
      <c r="A24" s="15" t="s">
        <v>47</v>
      </c>
      <c r="B24" s="15" t="s">
        <v>269</v>
      </c>
      <c r="C24" s="15" t="s">
        <v>538</v>
      </c>
      <c r="D24" s="15" t="s">
        <v>200</v>
      </c>
      <c r="E24" s="12"/>
      <c r="F24"/>
    </row>
    <row r="25" spans="1:7" ht="15.75" thickBot="1">
      <c r="A25" s="15" t="s">
        <v>48</v>
      </c>
      <c r="B25" s="15" t="s">
        <v>269</v>
      </c>
      <c r="C25" s="15" t="s">
        <v>538</v>
      </c>
      <c r="D25" s="12"/>
      <c r="E25" s="12"/>
      <c r="F25"/>
    </row>
    <row r="26" spans="1:7" ht="15.75" thickBot="1">
      <c r="A26" s="15" t="s">
        <v>49</v>
      </c>
      <c r="B26" s="15" t="s">
        <v>269</v>
      </c>
      <c r="C26" s="15" t="s">
        <v>538</v>
      </c>
      <c r="D26" s="12"/>
      <c r="E26" s="12"/>
      <c r="F26"/>
    </row>
    <row r="27" spans="1:7" ht="15.75" thickBot="1">
      <c r="A27" s="15" t="s">
        <v>50</v>
      </c>
      <c r="B27" s="15" t="s">
        <v>269</v>
      </c>
      <c r="C27" s="15" t="s">
        <v>538</v>
      </c>
      <c r="D27" s="12"/>
      <c r="E27" s="12"/>
      <c r="F27"/>
    </row>
    <row r="28" spans="1:7" ht="15.75" thickBot="1">
      <c r="A28" s="15" t="s">
        <v>51</v>
      </c>
      <c r="B28" s="15" t="s">
        <v>269</v>
      </c>
      <c r="C28" s="15" t="s">
        <v>538</v>
      </c>
      <c r="D28" s="12"/>
      <c r="E28" s="12"/>
      <c r="F28"/>
    </row>
    <row r="29" spans="1:7" ht="15.75" thickBot="1">
      <c r="A29" s="15" t="s">
        <v>52</v>
      </c>
      <c r="B29" s="15" t="s">
        <v>269</v>
      </c>
      <c r="C29" s="15" t="s">
        <v>538</v>
      </c>
      <c r="D29" s="12"/>
      <c r="E29" s="12"/>
      <c r="F29"/>
    </row>
    <row r="30" spans="1:7" ht="15.75" thickBot="1">
      <c r="A30" s="15" t="s">
        <v>54</v>
      </c>
      <c r="B30" s="15" t="s">
        <v>269</v>
      </c>
      <c r="C30" s="15" t="s">
        <v>538</v>
      </c>
      <c r="D30" s="12"/>
      <c r="E30" s="12"/>
      <c r="F30"/>
    </row>
    <row r="31" spans="1:7" ht="15.75" thickBot="1">
      <c r="A31" s="15" t="s">
        <v>55</v>
      </c>
      <c r="B31" s="15" t="s">
        <v>269</v>
      </c>
      <c r="C31" s="15" t="s">
        <v>538</v>
      </c>
      <c r="D31" s="12"/>
      <c r="E31" s="12"/>
      <c r="F31"/>
    </row>
    <row r="32" spans="1:7" ht="15.75" thickBot="1">
      <c r="A32" s="15" t="s">
        <v>63</v>
      </c>
      <c r="B32" s="15" t="s">
        <v>269</v>
      </c>
      <c r="C32" s="15" t="s">
        <v>538</v>
      </c>
      <c r="D32" s="12"/>
      <c r="E32" s="12"/>
      <c r="F32"/>
    </row>
    <row r="33" spans="1:6" ht="15.75" thickBot="1">
      <c r="A33" s="15" t="s">
        <v>64</v>
      </c>
      <c r="B33" s="15" t="s">
        <v>269</v>
      </c>
      <c r="C33" s="15" t="s">
        <v>538</v>
      </c>
      <c r="D33" s="12"/>
      <c r="E33" s="12"/>
      <c r="F33"/>
    </row>
    <row r="34" spans="1:6" ht="15.75" thickBot="1">
      <c r="A34" s="15" t="s">
        <v>65</v>
      </c>
      <c r="B34" s="15" t="s">
        <v>269</v>
      </c>
      <c r="C34" s="15" t="s">
        <v>538</v>
      </c>
      <c r="D34" s="12"/>
      <c r="E34" s="12"/>
      <c r="F34"/>
    </row>
    <row r="35" spans="1:6" ht="15.75" thickBot="1">
      <c r="A35" s="15" t="s">
        <v>67</v>
      </c>
      <c r="B35" s="15" t="s">
        <v>269</v>
      </c>
      <c r="C35" s="15" t="s">
        <v>538</v>
      </c>
      <c r="D35" s="12"/>
      <c r="E35" s="12"/>
      <c r="F35"/>
    </row>
    <row r="36" spans="1:6" ht="15.75" thickBot="1">
      <c r="A36" s="15" t="s">
        <v>68</v>
      </c>
      <c r="B36" s="15" t="s">
        <v>269</v>
      </c>
      <c r="C36" s="15" t="s">
        <v>538</v>
      </c>
      <c r="D36" s="12"/>
      <c r="E36" s="12"/>
      <c r="F36"/>
    </row>
    <row r="37" spans="1:6" ht="15.75" thickBot="1">
      <c r="A37" s="15" t="s">
        <v>69</v>
      </c>
      <c r="B37" s="15" t="s">
        <v>269</v>
      </c>
      <c r="C37" s="15" t="s">
        <v>538</v>
      </c>
      <c r="D37" s="12"/>
      <c r="E37" s="12"/>
      <c r="F37"/>
    </row>
    <row r="38" spans="1:6" ht="15.75" thickBot="1">
      <c r="A38" s="15" t="s">
        <v>70</v>
      </c>
      <c r="B38" s="15" t="s">
        <v>269</v>
      </c>
      <c r="C38" s="15" t="s">
        <v>538</v>
      </c>
      <c r="D38" s="12"/>
      <c r="E38" s="12"/>
      <c r="F38" s="22"/>
    </row>
    <row r="39" spans="1:6" ht="15.75" thickBot="1">
      <c r="A39" s="15" t="s">
        <v>71</v>
      </c>
      <c r="B39" s="15" t="s">
        <v>269</v>
      </c>
      <c r="C39" s="15" t="s">
        <v>538</v>
      </c>
      <c r="D39" s="12"/>
      <c r="E39" s="12"/>
      <c r="F39" s="22"/>
    </row>
    <row r="40" spans="1:6" ht="15.75" thickBot="1">
      <c r="A40" s="15" t="s">
        <v>72</v>
      </c>
      <c r="B40" s="15" t="s">
        <v>269</v>
      </c>
      <c r="C40" s="15" t="s">
        <v>538</v>
      </c>
      <c r="D40" s="12"/>
      <c r="E40" s="12"/>
      <c r="F40"/>
    </row>
    <row r="41" spans="1:6" ht="15.75" thickBot="1">
      <c r="A41" s="15" t="s">
        <v>74</v>
      </c>
      <c r="B41" s="15" t="s">
        <v>269</v>
      </c>
      <c r="C41" s="15" t="s">
        <v>538</v>
      </c>
      <c r="D41" s="12"/>
      <c r="E41" s="12"/>
      <c r="F41"/>
    </row>
    <row r="42" spans="1:6" ht="15.75" thickBot="1">
      <c r="A42" s="15" t="s">
        <v>76</v>
      </c>
      <c r="B42" s="15" t="s">
        <v>269</v>
      </c>
      <c r="C42" s="15" t="s">
        <v>538</v>
      </c>
      <c r="D42" s="12"/>
      <c r="E42" s="12"/>
      <c r="F42"/>
    </row>
    <row r="43" spans="1:6" ht="15.75" thickBot="1">
      <c r="A43" s="15" t="s">
        <v>77</v>
      </c>
      <c r="B43" s="15" t="s">
        <v>269</v>
      </c>
      <c r="C43" s="15" t="s">
        <v>538</v>
      </c>
      <c r="D43" s="12"/>
      <c r="E43" s="12"/>
      <c r="F43"/>
    </row>
    <row r="44" spans="1:6" ht="15.75" thickBot="1">
      <c r="A44" s="15" t="s">
        <v>78</v>
      </c>
      <c r="B44" s="15" t="s">
        <v>269</v>
      </c>
      <c r="C44" s="15" t="s">
        <v>538</v>
      </c>
      <c r="D44" s="12"/>
      <c r="E44" s="12"/>
      <c r="F44"/>
    </row>
    <row r="45" spans="1:6" ht="15.75" thickBot="1">
      <c r="A45" s="15" t="s">
        <v>79</v>
      </c>
      <c r="B45" s="15" t="s">
        <v>269</v>
      </c>
      <c r="C45" s="15" t="s">
        <v>538</v>
      </c>
      <c r="D45" s="12"/>
      <c r="E45" s="12"/>
      <c r="F45"/>
    </row>
    <row r="46" spans="1:6" ht="15.75" thickBot="1">
      <c r="A46" s="15" t="s">
        <v>80</v>
      </c>
      <c r="B46" s="15" t="s">
        <v>269</v>
      </c>
      <c r="C46" s="15" t="s">
        <v>538</v>
      </c>
      <c r="D46" s="12"/>
      <c r="E46" s="12"/>
      <c r="F46"/>
    </row>
    <row r="47" spans="1:6" ht="15.75" thickBot="1">
      <c r="A47" s="15" t="s">
        <v>81</v>
      </c>
      <c r="B47" s="15" t="s">
        <v>269</v>
      </c>
      <c r="C47" s="15" t="s">
        <v>538</v>
      </c>
      <c r="D47" s="12"/>
      <c r="E47" s="12"/>
      <c r="F47"/>
    </row>
    <row r="48" spans="1:6" ht="15.75" thickBot="1">
      <c r="A48" s="15" t="s">
        <v>82</v>
      </c>
      <c r="B48" s="15" t="s">
        <v>269</v>
      </c>
      <c r="C48" s="15" t="s">
        <v>538</v>
      </c>
      <c r="D48" s="12"/>
      <c r="E48" s="12"/>
      <c r="F48"/>
    </row>
    <row r="49" spans="1:6" ht="15.75" thickBot="1">
      <c r="A49" s="15" t="s">
        <v>83</v>
      </c>
      <c r="B49" s="15" t="s">
        <v>269</v>
      </c>
      <c r="C49" s="15" t="s">
        <v>538</v>
      </c>
      <c r="D49" s="12"/>
      <c r="E49" s="12"/>
      <c r="F49"/>
    </row>
    <row r="50" spans="1:6" ht="15.75" thickBot="1">
      <c r="A50" s="15" t="s">
        <v>84</v>
      </c>
      <c r="B50" s="15" t="s">
        <v>269</v>
      </c>
      <c r="C50" s="15" t="s">
        <v>538</v>
      </c>
      <c r="D50" s="12"/>
      <c r="E50" s="12"/>
      <c r="F50"/>
    </row>
    <row r="51" spans="1:6" ht="15.75" thickBot="1">
      <c r="A51" s="15" t="s">
        <v>85</v>
      </c>
      <c r="B51" s="15" t="s">
        <v>269</v>
      </c>
      <c r="C51" s="15" t="s">
        <v>538</v>
      </c>
      <c r="D51" s="12"/>
      <c r="E51" s="12"/>
      <c r="F51"/>
    </row>
    <row r="52" spans="1:6" ht="15.75" thickBot="1">
      <c r="A52" s="15" t="s">
        <v>86</v>
      </c>
      <c r="B52" s="15" t="s">
        <v>269</v>
      </c>
      <c r="C52" s="15" t="s">
        <v>538</v>
      </c>
      <c r="D52" s="12"/>
      <c r="E52" s="12"/>
      <c r="F52"/>
    </row>
    <row r="53" spans="1:6" ht="15.75" thickBot="1">
      <c r="A53" s="15" t="s">
        <v>87</v>
      </c>
      <c r="B53" s="15" t="s">
        <v>269</v>
      </c>
      <c r="C53" s="15" t="s">
        <v>538</v>
      </c>
      <c r="D53" s="12"/>
      <c r="E53" s="12"/>
      <c r="F53"/>
    </row>
    <row r="54" spans="1:6" ht="15.75" thickBot="1">
      <c r="A54" s="15" t="s">
        <v>88</v>
      </c>
      <c r="B54" s="15" t="s">
        <v>269</v>
      </c>
      <c r="C54" s="15" t="s">
        <v>538</v>
      </c>
      <c r="D54" s="12"/>
      <c r="E54" s="12"/>
      <c r="F54"/>
    </row>
    <row r="55" spans="1:6" ht="15.75" thickBot="1">
      <c r="A55" s="15" t="s">
        <v>89</v>
      </c>
      <c r="B55" s="15" t="s">
        <v>269</v>
      </c>
      <c r="C55" s="15" t="s">
        <v>538</v>
      </c>
      <c r="D55" s="12"/>
      <c r="E55" s="12"/>
      <c r="F55"/>
    </row>
    <row r="56" spans="1:6" ht="15.75" thickBot="1">
      <c r="A56" s="15" t="s">
        <v>293</v>
      </c>
      <c r="B56" s="15" t="s">
        <v>269</v>
      </c>
      <c r="C56" s="15" t="s">
        <v>538</v>
      </c>
      <c r="D56" s="12"/>
      <c r="E56" s="12"/>
      <c r="F56"/>
    </row>
    <row r="57" spans="1:6" ht="15.75" thickBot="1">
      <c r="A57" s="15" t="s">
        <v>90</v>
      </c>
      <c r="B57" s="15" t="s">
        <v>269</v>
      </c>
      <c r="C57" s="15" t="s">
        <v>538</v>
      </c>
      <c r="D57" s="12"/>
      <c r="E57" s="12"/>
      <c r="F57"/>
    </row>
    <row r="58" spans="1:6" ht="15.75" thickBot="1">
      <c r="A58" s="15" t="s">
        <v>92</v>
      </c>
      <c r="B58" s="15" t="s">
        <v>269</v>
      </c>
      <c r="C58" s="15" t="s">
        <v>538</v>
      </c>
      <c r="D58" s="12"/>
      <c r="E58" s="12"/>
      <c r="F58"/>
    </row>
    <row r="59" spans="1:6" ht="15.75" thickBot="1">
      <c r="A59" s="15" t="s">
        <v>93</v>
      </c>
      <c r="B59" s="15" t="s">
        <v>269</v>
      </c>
      <c r="C59" s="15" t="s">
        <v>538</v>
      </c>
      <c r="D59" s="12"/>
      <c r="E59" s="12"/>
      <c r="F59"/>
    </row>
    <row r="60" spans="1:6" ht="15.75" thickBot="1">
      <c r="A60" s="15" t="s">
        <v>94</v>
      </c>
      <c r="B60" s="15" t="s">
        <v>269</v>
      </c>
      <c r="C60" s="15" t="s">
        <v>538</v>
      </c>
      <c r="D60" s="12"/>
      <c r="E60" s="12"/>
      <c r="F60"/>
    </row>
    <row r="61" spans="1:6" ht="15.75" thickBot="1">
      <c r="A61" s="15" t="s">
        <v>99</v>
      </c>
      <c r="B61" s="15" t="s">
        <v>269</v>
      </c>
      <c r="C61" s="15" t="s">
        <v>538</v>
      </c>
      <c r="D61" s="12"/>
      <c r="E61" s="12"/>
      <c r="F61"/>
    </row>
    <row r="62" spans="1:6" ht="15.75" thickBot="1">
      <c r="A62" s="15" t="s">
        <v>100</v>
      </c>
      <c r="B62" s="15" t="s">
        <v>269</v>
      </c>
      <c r="C62" s="15" t="s">
        <v>538</v>
      </c>
      <c r="D62" s="12"/>
      <c r="E62" s="12"/>
      <c r="F62"/>
    </row>
    <row r="63" spans="1:6" ht="15.75" thickBot="1">
      <c r="A63" s="15" t="s">
        <v>101</v>
      </c>
      <c r="B63" s="15" t="s">
        <v>269</v>
      </c>
      <c r="C63" s="15" t="s">
        <v>538</v>
      </c>
      <c r="D63" s="12"/>
      <c r="E63" s="12"/>
      <c r="F63"/>
    </row>
    <row r="64" spans="1:6" ht="15.75" thickBot="1">
      <c r="A64" s="15" t="s">
        <v>103</v>
      </c>
      <c r="B64" s="15" t="s">
        <v>269</v>
      </c>
      <c r="C64" s="15" t="s">
        <v>538</v>
      </c>
      <c r="D64" s="12"/>
      <c r="E64" s="12"/>
      <c r="F64"/>
    </row>
    <row r="65" spans="1:6" ht="15.75" thickBot="1">
      <c r="A65" s="15" t="s">
        <v>105</v>
      </c>
      <c r="B65" s="15" t="s">
        <v>269</v>
      </c>
      <c r="C65" s="15" t="s">
        <v>538</v>
      </c>
      <c r="D65" s="12"/>
      <c r="E65" s="12"/>
      <c r="F65"/>
    </row>
    <row r="66" spans="1:6" ht="15.75" thickBot="1">
      <c r="A66" s="15" t="s">
        <v>106</v>
      </c>
      <c r="B66" s="15" t="s">
        <v>269</v>
      </c>
      <c r="C66" s="15" t="s">
        <v>538</v>
      </c>
      <c r="D66" s="12"/>
      <c r="E66" s="12"/>
      <c r="F66"/>
    </row>
    <row r="67" spans="1:6" ht="15.75" thickBot="1">
      <c r="A67" s="15" t="s">
        <v>107</v>
      </c>
      <c r="B67" s="15" t="s">
        <v>269</v>
      </c>
      <c r="C67" s="15" t="s">
        <v>538</v>
      </c>
      <c r="D67" s="12"/>
      <c r="E67" s="12"/>
      <c r="F67"/>
    </row>
    <row r="68" spans="1:6" ht="15.75" thickBot="1">
      <c r="A68" s="15" t="s">
        <v>108</v>
      </c>
      <c r="B68" s="15" t="s">
        <v>269</v>
      </c>
      <c r="C68" s="15" t="s">
        <v>538</v>
      </c>
      <c r="D68" s="12"/>
      <c r="E68" s="12"/>
      <c r="F68"/>
    </row>
    <row r="69" spans="1:6" ht="15.75" thickBot="1">
      <c r="A69" s="15" t="s">
        <v>3</v>
      </c>
      <c r="B69" s="15" t="s">
        <v>118</v>
      </c>
      <c r="C69" s="15" t="s">
        <v>538</v>
      </c>
      <c r="D69" s="12"/>
      <c r="E69" s="12"/>
      <c r="F69"/>
    </row>
    <row r="70" spans="1:6" ht="15.75" thickBot="1">
      <c r="A70" s="15" t="s">
        <v>295</v>
      </c>
      <c r="B70" s="15" t="s">
        <v>118</v>
      </c>
      <c r="C70" s="15" t="s">
        <v>538</v>
      </c>
      <c r="D70" s="12"/>
      <c r="E70" s="12"/>
      <c r="F70"/>
    </row>
    <row r="71" spans="1:6" ht="15.75" thickBot="1">
      <c r="A71" s="15" t="s">
        <v>296</v>
      </c>
      <c r="B71" s="15" t="s">
        <v>118</v>
      </c>
      <c r="C71" s="15" t="s">
        <v>538</v>
      </c>
      <c r="D71" s="12"/>
      <c r="E71" s="12"/>
      <c r="F71"/>
    </row>
    <row r="72" spans="1:6" ht="15.75" thickBot="1">
      <c r="A72" s="15" t="s">
        <v>6</v>
      </c>
      <c r="B72" s="15" t="s">
        <v>118</v>
      </c>
      <c r="C72" s="15" t="s">
        <v>538</v>
      </c>
      <c r="D72" s="12"/>
      <c r="E72" s="12"/>
      <c r="F72"/>
    </row>
    <row r="73" spans="1:6" ht="15.75" thickBot="1">
      <c r="A73" s="15" t="s">
        <v>297</v>
      </c>
      <c r="B73" s="15" t="s">
        <v>118</v>
      </c>
      <c r="C73" s="15" t="s">
        <v>538</v>
      </c>
      <c r="D73" s="12"/>
      <c r="E73" s="12"/>
      <c r="F73"/>
    </row>
    <row r="74" spans="1:6" ht="15.75" thickBot="1">
      <c r="A74" s="15" t="s">
        <v>7</v>
      </c>
      <c r="B74" s="15" t="s">
        <v>118</v>
      </c>
      <c r="C74" s="15" t="s">
        <v>538</v>
      </c>
      <c r="D74" s="12"/>
      <c r="E74" s="12"/>
      <c r="F74"/>
    </row>
    <row r="75" spans="1:6" ht="15.75" thickBot="1">
      <c r="A75" s="15" t="s">
        <v>8</v>
      </c>
      <c r="B75" s="15" t="s">
        <v>118</v>
      </c>
      <c r="C75" s="15" t="s">
        <v>538</v>
      </c>
      <c r="D75" s="12"/>
      <c r="E75" s="12"/>
      <c r="F75"/>
    </row>
    <row r="76" spans="1:6" ht="15.75" thickBot="1">
      <c r="A76" s="15" t="s">
        <v>9</v>
      </c>
      <c r="B76" s="15" t="s">
        <v>118</v>
      </c>
      <c r="C76" s="15" t="s">
        <v>538</v>
      </c>
      <c r="D76" s="12"/>
      <c r="E76" s="12"/>
      <c r="F76"/>
    </row>
    <row r="77" spans="1:6" ht="15.75" thickBot="1">
      <c r="A77" s="15" t="s">
        <v>11</v>
      </c>
      <c r="B77" s="15" t="s">
        <v>118</v>
      </c>
      <c r="C77" s="15" t="s">
        <v>538</v>
      </c>
      <c r="D77" s="12"/>
      <c r="E77" s="12"/>
      <c r="F77"/>
    </row>
    <row r="78" spans="1:6" ht="15.75" thickBot="1">
      <c r="A78" s="15" t="s">
        <v>12</v>
      </c>
      <c r="B78" s="15" t="s">
        <v>118</v>
      </c>
      <c r="C78" s="15" t="s">
        <v>538</v>
      </c>
      <c r="D78" s="12"/>
      <c r="E78" s="12"/>
      <c r="F78"/>
    </row>
    <row r="79" spans="1:6" ht="15.75" thickBot="1">
      <c r="A79" s="15" t="s">
        <v>13</v>
      </c>
      <c r="B79" s="15" t="s">
        <v>118</v>
      </c>
      <c r="C79" s="15" t="s">
        <v>538</v>
      </c>
      <c r="D79" s="12"/>
      <c r="E79" s="12"/>
      <c r="F79"/>
    </row>
    <row r="80" spans="1:6" ht="15.75" thickBot="1">
      <c r="A80" s="15" t="s">
        <v>14</v>
      </c>
      <c r="B80" s="15" t="s">
        <v>118</v>
      </c>
      <c r="C80" s="15" t="s">
        <v>538</v>
      </c>
      <c r="D80" s="12"/>
      <c r="E80" s="12"/>
      <c r="F80"/>
    </row>
    <row r="81" spans="1:6" ht="15.75" thickBot="1">
      <c r="A81" s="15" t="s">
        <v>15</v>
      </c>
      <c r="B81" s="15" t="s">
        <v>118</v>
      </c>
      <c r="C81" s="15" t="s">
        <v>538</v>
      </c>
      <c r="D81" s="12"/>
      <c r="E81" s="12"/>
      <c r="F81"/>
    </row>
    <row r="82" spans="1:6" ht="15.75" thickBot="1">
      <c r="A82" s="15" t="s">
        <v>17</v>
      </c>
      <c r="B82" s="15" t="s">
        <v>118</v>
      </c>
      <c r="C82" s="15" t="s">
        <v>538</v>
      </c>
      <c r="D82" s="12"/>
      <c r="E82" s="12"/>
      <c r="F82"/>
    </row>
    <row r="83" spans="1:6" ht="15.75" thickBot="1">
      <c r="A83" s="15" t="s">
        <v>18</v>
      </c>
      <c r="B83" s="15" t="s">
        <v>118</v>
      </c>
      <c r="C83" s="15" t="s">
        <v>538</v>
      </c>
      <c r="D83" s="12"/>
      <c r="E83" s="12"/>
      <c r="F83"/>
    </row>
    <row r="84" spans="1:6" ht="15.75" thickBot="1">
      <c r="A84" s="15" t="s">
        <v>19</v>
      </c>
      <c r="B84" s="15" t="s">
        <v>118</v>
      </c>
      <c r="C84" s="15" t="s">
        <v>538</v>
      </c>
      <c r="D84" s="12"/>
      <c r="E84" s="12"/>
      <c r="F84"/>
    </row>
    <row r="85" spans="1:6" ht="15.75" thickBot="1">
      <c r="A85" s="15" t="s">
        <v>298</v>
      </c>
      <c r="B85" s="15" t="s">
        <v>118</v>
      </c>
      <c r="C85" s="15" t="s">
        <v>538</v>
      </c>
      <c r="D85" s="12"/>
      <c r="E85" s="12"/>
      <c r="F85"/>
    </row>
    <row r="86" spans="1:6" ht="15.75" thickBot="1">
      <c r="A86" s="15" t="s">
        <v>20</v>
      </c>
      <c r="B86" s="15" t="s">
        <v>118</v>
      </c>
      <c r="C86" s="15" t="s">
        <v>538</v>
      </c>
      <c r="D86" s="12"/>
      <c r="E86" s="12"/>
      <c r="F86"/>
    </row>
    <row r="87" spans="1:6" ht="15.75" thickBot="1">
      <c r="A87" s="15" t="s">
        <v>21</v>
      </c>
      <c r="B87" s="15" t="s">
        <v>118</v>
      </c>
      <c r="C87" s="15" t="s">
        <v>538</v>
      </c>
      <c r="D87" s="12"/>
      <c r="E87" s="12"/>
      <c r="F87"/>
    </row>
    <row r="88" spans="1:6" ht="15.75" thickBot="1">
      <c r="A88" s="15" t="s">
        <v>22</v>
      </c>
      <c r="B88" s="15" t="s">
        <v>118</v>
      </c>
      <c r="C88" s="15" t="s">
        <v>538</v>
      </c>
      <c r="D88" s="12"/>
      <c r="E88" s="12"/>
      <c r="F88"/>
    </row>
    <row r="89" spans="1:6" ht="15.75" thickBot="1">
      <c r="A89" s="15" t="s">
        <v>23</v>
      </c>
      <c r="B89" s="15" t="s">
        <v>118</v>
      </c>
      <c r="C89" s="15" t="s">
        <v>538</v>
      </c>
      <c r="D89" s="12"/>
      <c r="E89" s="12"/>
      <c r="F89"/>
    </row>
    <row r="90" spans="1:6" ht="15.75" thickBot="1">
      <c r="A90" s="15" t="s">
        <v>24</v>
      </c>
      <c r="B90" s="15" t="s">
        <v>118</v>
      </c>
      <c r="C90" s="15" t="s">
        <v>538</v>
      </c>
      <c r="D90" s="12"/>
      <c r="E90" s="12"/>
      <c r="F90"/>
    </row>
    <row r="91" spans="1:6" ht="15.75" thickBot="1">
      <c r="A91" s="15" t="s">
        <v>273</v>
      </c>
      <c r="B91" s="15" t="s">
        <v>118</v>
      </c>
      <c r="C91" s="15" t="s">
        <v>538</v>
      </c>
      <c r="D91" s="12"/>
      <c r="E91" s="12"/>
      <c r="F91"/>
    </row>
    <row r="92" spans="1:6" ht="15.75" thickBot="1">
      <c r="A92" s="15" t="s">
        <v>275</v>
      </c>
      <c r="B92" s="15" t="s">
        <v>118</v>
      </c>
      <c r="C92" s="15" t="s">
        <v>538</v>
      </c>
      <c r="D92" s="12"/>
      <c r="E92" s="12"/>
      <c r="F92"/>
    </row>
    <row r="93" spans="1:6" ht="15.75" thickBot="1">
      <c r="A93" s="15" t="s">
        <v>26</v>
      </c>
      <c r="B93" s="15" t="s">
        <v>118</v>
      </c>
      <c r="C93" s="15" t="s">
        <v>538</v>
      </c>
      <c r="D93" s="12"/>
      <c r="E93" s="12"/>
      <c r="F93"/>
    </row>
    <row r="94" spans="1:6" ht="15.75" thickBot="1">
      <c r="A94" s="15" t="s">
        <v>27</v>
      </c>
      <c r="B94" s="15" t="s">
        <v>118</v>
      </c>
      <c r="C94" s="15" t="s">
        <v>538</v>
      </c>
      <c r="D94" s="12"/>
      <c r="E94" s="12"/>
      <c r="F94"/>
    </row>
    <row r="95" spans="1:6" ht="15.75" thickBot="1">
      <c r="A95" s="15" t="s">
        <v>28</v>
      </c>
      <c r="B95" s="15" t="s">
        <v>118</v>
      </c>
      <c r="C95" s="15" t="s">
        <v>538</v>
      </c>
      <c r="D95" s="12"/>
      <c r="E95" s="12"/>
      <c r="F95"/>
    </row>
    <row r="96" spans="1:6" ht="15.75" thickBot="1">
      <c r="A96" s="15" t="s">
        <v>29</v>
      </c>
      <c r="B96" s="15" t="s">
        <v>118</v>
      </c>
      <c r="C96" s="15" t="s">
        <v>538</v>
      </c>
      <c r="D96" s="12"/>
      <c r="E96" s="12"/>
      <c r="F96"/>
    </row>
    <row r="97" spans="1:6" ht="15.75" thickBot="1">
      <c r="A97" s="15" t="s">
        <v>30</v>
      </c>
      <c r="B97" s="15" t="s">
        <v>118</v>
      </c>
      <c r="C97" s="15" t="s">
        <v>538</v>
      </c>
      <c r="D97" s="12"/>
      <c r="E97" s="12"/>
      <c r="F97"/>
    </row>
    <row r="98" spans="1:6" ht="15.75" thickBot="1">
      <c r="A98" s="15" t="s">
        <v>31</v>
      </c>
      <c r="B98" s="15" t="s">
        <v>118</v>
      </c>
      <c r="C98" s="15" t="s">
        <v>538</v>
      </c>
      <c r="D98" s="12"/>
      <c r="E98" s="12"/>
      <c r="F98"/>
    </row>
    <row r="99" spans="1:6" ht="15.75" thickBot="1">
      <c r="A99" s="15" t="s">
        <v>32</v>
      </c>
      <c r="B99" s="15" t="s">
        <v>118</v>
      </c>
      <c r="C99" s="15" t="s">
        <v>538</v>
      </c>
      <c r="D99" s="12"/>
      <c r="E99" s="12"/>
      <c r="F99"/>
    </row>
    <row r="100" spans="1:6" ht="15.75" thickBot="1">
      <c r="A100" s="15" t="s">
        <v>56</v>
      </c>
      <c r="B100" s="15" t="s">
        <v>118</v>
      </c>
      <c r="C100" s="15" t="s">
        <v>538</v>
      </c>
      <c r="D100" s="12"/>
      <c r="E100" s="12"/>
      <c r="F100"/>
    </row>
    <row r="101" spans="1:6" ht="15.75" thickBot="1">
      <c r="A101" s="15" t="s">
        <v>57</v>
      </c>
      <c r="B101" s="15" t="s">
        <v>118</v>
      </c>
      <c r="C101" s="15" t="s">
        <v>538</v>
      </c>
      <c r="D101" s="12"/>
      <c r="E101" s="12"/>
      <c r="F101"/>
    </row>
    <row r="102" spans="1:6" ht="15.75" thickBot="1">
      <c r="A102" s="15" t="s">
        <v>58</v>
      </c>
      <c r="B102" s="15" t="s">
        <v>118</v>
      </c>
      <c r="C102" s="15" t="s">
        <v>538</v>
      </c>
      <c r="D102" s="12"/>
      <c r="E102" s="12"/>
      <c r="F102"/>
    </row>
    <row r="103" spans="1:6" ht="15.75" thickBot="1">
      <c r="A103" s="15" t="s">
        <v>299</v>
      </c>
      <c r="B103" s="15" t="s">
        <v>118</v>
      </c>
      <c r="C103" s="15" t="s">
        <v>538</v>
      </c>
      <c r="D103" s="12"/>
      <c r="E103" s="12"/>
      <c r="F103"/>
    </row>
    <row r="104" spans="1:6" ht="15.75" thickBot="1">
      <c r="A104" s="15" t="s">
        <v>60</v>
      </c>
      <c r="B104" s="15" t="s">
        <v>118</v>
      </c>
      <c r="C104" s="15" t="s">
        <v>538</v>
      </c>
      <c r="D104" s="12"/>
      <c r="E104" s="12"/>
      <c r="F104"/>
    </row>
    <row r="105" spans="1:6" ht="15.75" thickBot="1">
      <c r="A105" s="15" t="s">
        <v>61</v>
      </c>
      <c r="B105" s="15" t="s">
        <v>118</v>
      </c>
      <c r="C105" s="15" t="s">
        <v>538</v>
      </c>
      <c r="D105" s="12"/>
      <c r="E105" s="12"/>
      <c r="F105"/>
    </row>
    <row r="106" spans="1:6" ht="15.75" thickBot="1">
      <c r="A106" s="15" t="s">
        <v>62</v>
      </c>
      <c r="B106" s="15" t="s">
        <v>118</v>
      </c>
      <c r="C106" s="15" t="s">
        <v>538</v>
      </c>
      <c r="D106" s="12"/>
      <c r="E106" s="12"/>
      <c r="F106"/>
    </row>
    <row r="107" spans="1:6" ht="15.75" thickBot="1">
      <c r="A107" s="15" t="s">
        <v>95</v>
      </c>
      <c r="B107" s="15" t="s">
        <v>118</v>
      </c>
      <c r="C107" s="15" t="s">
        <v>538</v>
      </c>
      <c r="D107" s="12"/>
      <c r="E107" s="12"/>
      <c r="F107"/>
    </row>
    <row r="108" spans="1:6" ht="15.75" thickBot="1">
      <c r="A108" s="15" t="s">
        <v>96</v>
      </c>
      <c r="B108" s="15" t="s">
        <v>118</v>
      </c>
      <c r="C108" s="15" t="s">
        <v>538</v>
      </c>
      <c r="D108" s="12"/>
      <c r="E108" s="12"/>
      <c r="F108"/>
    </row>
    <row r="109" spans="1:6" ht="15.75" thickBot="1">
      <c r="A109" s="15" t="s">
        <v>97</v>
      </c>
      <c r="B109" s="15" t="s">
        <v>118</v>
      </c>
      <c r="C109" s="15" t="s">
        <v>538</v>
      </c>
      <c r="D109" s="12"/>
      <c r="E109" s="12"/>
      <c r="F109"/>
    </row>
    <row r="110" spans="1:6" ht="15.75" thickBot="1">
      <c r="A110" s="15" t="s">
        <v>109</v>
      </c>
      <c r="B110" s="15" t="s">
        <v>118</v>
      </c>
      <c r="C110" s="15" t="s">
        <v>538</v>
      </c>
      <c r="D110" s="12"/>
      <c r="E110" s="12"/>
      <c r="F110"/>
    </row>
    <row r="111" spans="1:6" ht="15.75" thickBot="1">
      <c r="A111" s="15" t="s">
        <v>110</v>
      </c>
      <c r="B111" s="15" t="s">
        <v>118</v>
      </c>
      <c r="C111" s="15" t="s">
        <v>538</v>
      </c>
      <c r="D111" s="12"/>
      <c r="E111" s="12"/>
      <c r="F111"/>
    </row>
    <row r="112" spans="1:6" ht="15.75" thickBot="1">
      <c r="A112" s="15" t="s">
        <v>276</v>
      </c>
      <c r="B112" s="15" t="s">
        <v>118</v>
      </c>
      <c r="C112" s="15" t="s">
        <v>538</v>
      </c>
      <c r="D112" s="12"/>
      <c r="E112" s="12"/>
      <c r="F112"/>
    </row>
    <row r="113" spans="1:6" ht="15.75" thickBot="1">
      <c r="A113" s="15" t="s">
        <v>278</v>
      </c>
      <c r="B113" s="15" t="s">
        <v>118</v>
      </c>
      <c r="C113" s="15" t="s">
        <v>538</v>
      </c>
      <c r="D113" s="12"/>
      <c r="E113" s="12"/>
      <c r="F113"/>
    </row>
    <row r="114" spans="1:6" ht="15.75" thickBot="1">
      <c r="A114" s="15" t="s">
        <v>111</v>
      </c>
      <c r="B114" s="15" t="s">
        <v>118</v>
      </c>
      <c r="C114" s="15" t="s">
        <v>538</v>
      </c>
      <c r="D114" s="12"/>
      <c r="E114" s="12"/>
      <c r="F114"/>
    </row>
    <row r="115" spans="1:6" ht="15.75" thickBot="1">
      <c r="A115" s="15" t="s">
        <v>112</v>
      </c>
      <c r="B115" s="15" t="s">
        <v>118</v>
      </c>
      <c r="C115" s="15" t="s">
        <v>538</v>
      </c>
      <c r="D115" s="12"/>
      <c r="E115" s="12"/>
      <c r="F115"/>
    </row>
    <row r="116" spans="1:6" ht="15.75" thickBot="1">
      <c r="A116" s="15" t="s">
        <v>113</v>
      </c>
      <c r="B116" s="15" t="s">
        <v>118</v>
      </c>
      <c r="C116" s="15" t="s">
        <v>538</v>
      </c>
      <c r="D116" s="12"/>
      <c r="E116" s="12"/>
      <c r="F116"/>
    </row>
    <row r="117" spans="1:6" ht="15.75" thickBot="1">
      <c r="A117" s="15" t="s">
        <v>114</v>
      </c>
      <c r="B117" s="15" t="s">
        <v>118</v>
      </c>
      <c r="C117" s="15" t="s">
        <v>538</v>
      </c>
      <c r="D117" s="12"/>
      <c r="E117" s="12"/>
      <c r="F117"/>
    </row>
    <row r="118" spans="1:6" ht="15.75" thickBot="1">
      <c r="A118" s="15" t="s">
        <v>115</v>
      </c>
      <c r="B118" s="15" t="s">
        <v>118</v>
      </c>
      <c r="C118" s="15" t="s">
        <v>538</v>
      </c>
      <c r="D118" s="12"/>
      <c r="E118" s="12"/>
      <c r="F118"/>
    </row>
    <row r="119" spans="1:6" ht="15.75" thickBot="1">
      <c r="A119" s="15" t="s">
        <v>116</v>
      </c>
      <c r="B119" s="15" t="s">
        <v>118</v>
      </c>
      <c r="C119" s="15" t="s">
        <v>538</v>
      </c>
      <c r="D119" s="12"/>
      <c r="E119" s="12"/>
      <c r="F119"/>
    </row>
    <row r="120" spans="1:6" ht="15.75" thickBot="1">
      <c r="A120" s="15" t="s">
        <v>300</v>
      </c>
      <c r="B120" s="15" t="s">
        <v>118</v>
      </c>
      <c r="C120" s="15" t="s">
        <v>538</v>
      </c>
      <c r="D120" s="12"/>
      <c r="E120" s="12"/>
      <c r="F120"/>
    </row>
    <row r="121" spans="1:6" ht="15.75" thickBot="1">
      <c r="A121" s="15" t="s">
        <v>117</v>
      </c>
      <c r="B121" s="15" t="s">
        <v>118</v>
      </c>
      <c r="C121" s="15" t="s">
        <v>538</v>
      </c>
      <c r="D121" s="12"/>
      <c r="E121" s="12"/>
      <c r="F121"/>
    </row>
    <row r="122" spans="1:6" ht="15.75" thickBot="1">
      <c r="A122" s="15" t="s">
        <v>119</v>
      </c>
      <c r="B122" s="15" t="s">
        <v>301</v>
      </c>
      <c r="C122" s="15" t="s">
        <v>4</v>
      </c>
      <c r="D122" s="12"/>
      <c r="E122" s="12"/>
      <c r="F122"/>
    </row>
    <row r="123" spans="1:6" ht="15.75" thickBot="1">
      <c r="A123" s="15" t="s">
        <v>120</v>
      </c>
      <c r="B123" s="15" t="s">
        <v>301</v>
      </c>
      <c r="C123" s="15" t="s">
        <v>4</v>
      </c>
      <c r="D123" s="12"/>
      <c r="E123" s="12"/>
      <c r="F123"/>
    </row>
    <row r="124" spans="1:6" ht="15.75" thickBot="1">
      <c r="A124" s="15" t="s">
        <v>121</v>
      </c>
      <c r="B124" s="15" t="s">
        <v>301</v>
      </c>
      <c r="C124" s="15" t="s">
        <v>4</v>
      </c>
      <c r="D124" s="12"/>
      <c r="E124" s="12"/>
      <c r="F124"/>
    </row>
    <row r="125" spans="1:6" ht="15.75" thickBot="1">
      <c r="A125" s="15" t="s">
        <v>122</v>
      </c>
      <c r="B125" s="15" t="s">
        <v>301</v>
      </c>
      <c r="C125" s="15" t="s">
        <v>4</v>
      </c>
      <c r="D125" s="12"/>
      <c r="E125" s="12"/>
      <c r="F125"/>
    </row>
    <row r="126" spans="1:6" ht="15.75" thickBot="1">
      <c r="A126" s="15" t="s">
        <v>123</v>
      </c>
      <c r="B126" s="15" t="s">
        <v>301</v>
      </c>
      <c r="C126" s="15" t="s">
        <v>4</v>
      </c>
      <c r="D126" s="12"/>
      <c r="E126" s="12"/>
      <c r="F126"/>
    </row>
    <row r="127" spans="1:6" ht="15.75" thickBot="1">
      <c r="A127" s="15" t="s">
        <v>124</v>
      </c>
      <c r="B127" s="15" t="s">
        <v>301</v>
      </c>
      <c r="C127" s="15" t="s">
        <v>4</v>
      </c>
      <c r="D127" s="12"/>
      <c r="E127" s="12"/>
      <c r="F127"/>
    </row>
    <row r="128" spans="1:6" ht="15.75" thickBot="1">
      <c r="A128" s="15" t="s">
        <v>125</v>
      </c>
      <c r="B128" s="15" t="s">
        <v>301</v>
      </c>
      <c r="C128" s="15" t="s">
        <v>4</v>
      </c>
      <c r="D128" s="12"/>
      <c r="E128" s="12"/>
      <c r="F128"/>
    </row>
    <row r="129" spans="1:6" ht="15.75" thickBot="1">
      <c r="A129" s="15" t="s">
        <v>127</v>
      </c>
      <c r="B129" s="15" t="s">
        <v>301</v>
      </c>
      <c r="C129" s="15" t="s">
        <v>4</v>
      </c>
      <c r="D129" s="12"/>
      <c r="E129" s="12"/>
      <c r="F129"/>
    </row>
    <row r="130" spans="1:6" ht="15.75" thickBot="1">
      <c r="A130" s="15" t="s">
        <v>282</v>
      </c>
      <c r="B130" s="15" t="s">
        <v>301</v>
      </c>
      <c r="C130" s="15" t="s">
        <v>4</v>
      </c>
      <c r="D130" s="12"/>
      <c r="E130" s="12"/>
      <c r="F130"/>
    </row>
    <row r="131" spans="1:6" ht="15.75" thickBot="1">
      <c r="A131" s="15" t="s">
        <v>128</v>
      </c>
      <c r="B131" s="15" t="s">
        <v>301</v>
      </c>
      <c r="C131" s="15" t="s">
        <v>4</v>
      </c>
      <c r="D131" s="12"/>
      <c r="E131" s="12"/>
      <c r="F131"/>
    </row>
    <row r="132" spans="1:6" ht="15.75" thickBot="1">
      <c r="A132" s="15" t="s">
        <v>129</v>
      </c>
      <c r="B132" s="15" t="s">
        <v>301</v>
      </c>
      <c r="C132" s="15" t="s">
        <v>4</v>
      </c>
      <c r="D132" s="12"/>
      <c r="E132" s="12"/>
      <c r="F132"/>
    </row>
    <row r="133" spans="1:6" ht="15.75" thickBot="1">
      <c r="A133" s="15" t="s">
        <v>130</v>
      </c>
      <c r="B133" s="15" t="s">
        <v>301</v>
      </c>
      <c r="C133" s="15" t="s">
        <v>4</v>
      </c>
      <c r="D133" s="12"/>
      <c r="E133" s="12"/>
      <c r="F133"/>
    </row>
    <row r="134" spans="1:6" ht="15.75" thickBot="1">
      <c r="A134" s="15" t="s">
        <v>131</v>
      </c>
      <c r="B134" s="15" t="s">
        <v>301</v>
      </c>
      <c r="C134" s="15" t="s">
        <v>4</v>
      </c>
      <c r="D134" s="12"/>
      <c r="E134" s="12"/>
      <c r="F134"/>
    </row>
    <row r="135" spans="1:6" ht="15.75" thickBot="1">
      <c r="A135" s="15" t="s">
        <v>132</v>
      </c>
      <c r="B135" s="15" t="s">
        <v>301</v>
      </c>
      <c r="C135" s="15" t="s">
        <v>4</v>
      </c>
      <c r="D135" s="12"/>
      <c r="E135" s="12"/>
      <c r="F135"/>
    </row>
    <row r="136" spans="1:6" ht="15.75" thickBot="1">
      <c r="A136" s="15" t="s">
        <v>133</v>
      </c>
      <c r="B136" s="15" t="s">
        <v>301</v>
      </c>
      <c r="C136" s="15" t="s">
        <v>4</v>
      </c>
      <c r="D136" s="12"/>
      <c r="E136" s="12"/>
      <c r="F136"/>
    </row>
    <row r="137" spans="1:6" ht="15.75" thickBot="1">
      <c r="A137" s="15" t="s">
        <v>134</v>
      </c>
      <c r="B137" s="15" t="s">
        <v>301</v>
      </c>
      <c r="C137" s="15" t="s">
        <v>4</v>
      </c>
      <c r="D137" s="12"/>
      <c r="E137" s="12"/>
      <c r="F137"/>
    </row>
    <row r="138" spans="1:6" ht="15.75" thickBot="1">
      <c r="A138" s="15" t="s">
        <v>135</v>
      </c>
      <c r="B138" s="15" t="s">
        <v>301</v>
      </c>
      <c r="C138" s="15" t="s">
        <v>4</v>
      </c>
      <c r="D138" s="12"/>
      <c r="E138" s="12"/>
      <c r="F138"/>
    </row>
    <row r="139" spans="1:6" ht="15.75" thickBot="1">
      <c r="A139" s="15" t="s">
        <v>136</v>
      </c>
      <c r="B139" s="15" t="s">
        <v>301</v>
      </c>
      <c r="C139" s="15" t="s">
        <v>4</v>
      </c>
      <c r="D139" s="12"/>
      <c r="E139" s="12"/>
      <c r="F139"/>
    </row>
    <row r="140" spans="1:6" ht="15.75" thickBot="1">
      <c r="A140" s="15" t="s">
        <v>137</v>
      </c>
      <c r="B140" s="15" t="s">
        <v>301</v>
      </c>
      <c r="C140" s="15" t="s">
        <v>4</v>
      </c>
      <c r="D140" s="12"/>
      <c r="E140" s="12"/>
      <c r="F140"/>
    </row>
    <row r="141" spans="1:6" ht="15.75" thickBot="1">
      <c r="A141" s="15" t="s">
        <v>138</v>
      </c>
      <c r="B141" s="15" t="s">
        <v>301</v>
      </c>
      <c r="C141" s="15" t="s">
        <v>4</v>
      </c>
      <c r="D141" s="12"/>
      <c r="E141" s="12"/>
      <c r="F141"/>
    </row>
    <row r="142" spans="1:6" ht="15.75" thickBot="1">
      <c r="A142" s="15" t="s">
        <v>139</v>
      </c>
      <c r="B142" s="15" t="s">
        <v>301</v>
      </c>
      <c r="C142" s="15" t="s">
        <v>4</v>
      </c>
      <c r="D142" s="12"/>
      <c r="E142" s="12"/>
      <c r="F142"/>
    </row>
    <row r="143" spans="1:6" ht="15.75" thickBot="1">
      <c r="A143" s="15" t="s">
        <v>145</v>
      </c>
      <c r="B143" s="15" t="s">
        <v>302</v>
      </c>
      <c r="C143" s="15" t="s">
        <v>4</v>
      </c>
      <c r="D143" s="12"/>
      <c r="E143" s="12"/>
      <c r="F143"/>
    </row>
    <row r="144" spans="1:6" ht="15.75" thickBot="1">
      <c r="A144" s="15" t="s">
        <v>146</v>
      </c>
      <c r="B144" s="15" t="s">
        <v>302</v>
      </c>
      <c r="C144" s="15" t="s">
        <v>4</v>
      </c>
      <c r="D144" s="12"/>
      <c r="E144" s="12"/>
      <c r="F144"/>
    </row>
    <row r="145" spans="1:6" ht="15.75" thickBot="1">
      <c r="A145" s="15" t="s">
        <v>147</v>
      </c>
      <c r="B145" s="15" t="s">
        <v>302</v>
      </c>
      <c r="C145" s="15" t="s">
        <v>4</v>
      </c>
      <c r="D145" s="12"/>
      <c r="E145" s="12"/>
      <c r="F145"/>
    </row>
    <row r="146" spans="1:6" ht="15.75" thickBot="1">
      <c r="A146" s="15" t="s">
        <v>187</v>
      </c>
      <c r="B146" s="15" t="s">
        <v>186</v>
      </c>
      <c r="C146" s="15" t="s">
        <v>4</v>
      </c>
      <c r="D146" s="12"/>
      <c r="E146" s="12"/>
      <c r="F146"/>
    </row>
    <row r="147" spans="1:6" ht="15.75" thickBot="1">
      <c r="A147" s="15" t="s">
        <v>188</v>
      </c>
      <c r="B147" s="15" t="s">
        <v>186</v>
      </c>
      <c r="C147" s="15" t="s">
        <v>4</v>
      </c>
      <c r="D147" s="12"/>
      <c r="E147" s="12"/>
      <c r="F147"/>
    </row>
    <row r="148" spans="1:6" ht="15.75" thickBot="1">
      <c r="A148" s="15" t="s">
        <v>189</v>
      </c>
      <c r="B148" s="15" t="s">
        <v>186</v>
      </c>
      <c r="C148" s="15" t="s">
        <v>4</v>
      </c>
      <c r="D148" s="12"/>
      <c r="E148" s="12"/>
      <c r="F148"/>
    </row>
    <row r="149" spans="1:6" ht="15.75" thickBot="1">
      <c r="A149" s="15" t="s">
        <v>190</v>
      </c>
      <c r="B149" s="15" t="s">
        <v>186</v>
      </c>
      <c r="C149" s="15" t="s">
        <v>4</v>
      </c>
      <c r="D149" s="12"/>
      <c r="E149" s="12"/>
      <c r="F149"/>
    </row>
    <row r="150" spans="1:6" ht="15.75" thickBot="1">
      <c r="A150" s="15" t="s">
        <v>191</v>
      </c>
      <c r="B150" s="15" t="s">
        <v>186</v>
      </c>
      <c r="C150" s="15" t="s">
        <v>4</v>
      </c>
      <c r="D150" s="12"/>
      <c r="E150" s="12"/>
      <c r="F150"/>
    </row>
    <row r="151" spans="1:6" ht="15.75" thickBot="1">
      <c r="A151" s="15" t="s">
        <v>303</v>
      </c>
      <c r="B151" s="15" t="s">
        <v>186</v>
      </c>
      <c r="C151" s="15" t="s">
        <v>4</v>
      </c>
      <c r="D151" s="12"/>
      <c r="E151" s="12"/>
      <c r="F151"/>
    </row>
    <row r="152" spans="1:6" ht="15.75" thickBot="1">
      <c r="A152" s="15" t="s">
        <v>304</v>
      </c>
      <c r="B152" s="15" t="s">
        <v>186</v>
      </c>
      <c r="C152" s="15" t="s">
        <v>4</v>
      </c>
      <c r="D152" s="12"/>
      <c r="E152" s="12"/>
      <c r="F152"/>
    </row>
    <row r="153" spans="1:6" ht="15.75" thickBot="1">
      <c r="A153" s="15" t="s">
        <v>283</v>
      </c>
      <c r="B153" s="15" t="s">
        <v>186</v>
      </c>
      <c r="C153" s="15" t="s">
        <v>4</v>
      </c>
      <c r="D153" s="12"/>
      <c r="E153" s="12"/>
      <c r="F153"/>
    </row>
    <row r="154" spans="1:6" ht="15.75" thickBot="1">
      <c r="A154" s="15" t="s">
        <v>284</v>
      </c>
      <c r="B154" s="15" t="s">
        <v>186</v>
      </c>
      <c r="C154" s="15" t="s">
        <v>4</v>
      </c>
      <c r="D154" s="12"/>
      <c r="E154" s="12"/>
      <c r="F154"/>
    </row>
    <row r="155" spans="1:6" ht="15.75" thickBot="1">
      <c r="A155" s="15" t="s">
        <v>285</v>
      </c>
      <c r="B155" s="15" t="s">
        <v>186</v>
      </c>
      <c r="C155" s="15" t="s">
        <v>4</v>
      </c>
      <c r="D155" s="12"/>
      <c r="E155" s="12"/>
      <c r="F155"/>
    </row>
    <row r="156" spans="1:6" ht="15.75" thickBot="1">
      <c r="A156" s="15" t="s">
        <v>286</v>
      </c>
      <c r="B156" s="15" t="s">
        <v>186</v>
      </c>
      <c r="C156" s="15" t="s">
        <v>4</v>
      </c>
      <c r="D156" s="12"/>
      <c r="E156" s="12"/>
      <c r="F156"/>
    </row>
    <row r="157" spans="1:6" ht="15.75" thickBot="1">
      <c r="A157" s="15" t="s">
        <v>193</v>
      </c>
      <c r="B157" s="15" t="s">
        <v>186</v>
      </c>
      <c r="C157" s="15" t="s">
        <v>4</v>
      </c>
      <c r="D157" s="12"/>
      <c r="E157" s="12"/>
      <c r="F157"/>
    </row>
    <row r="158" spans="1:6" ht="15.75" thickBot="1">
      <c r="A158" s="15" t="s">
        <v>194</v>
      </c>
      <c r="B158" s="15" t="s">
        <v>186</v>
      </c>
      <c r="C158" s="15" t="s">
        <v>4</v>
      </c>
      <c r="D158" s="12"/>
      <c r="E158" s="12"/>
      <c r="F158"/>
    </row>
    <row r="159" spans="1:6" ht="15.75" thickBot="1">
      <c r="A159" s="15" t="s">
        <v>289</v>
      </c>
      <c r="B159" s="15" t="s">
        <v>186</v>
      </c>
      <c r="C159" s="15" t="s">
        <v>4</v>
      </c>
      <c r="D159" s="12"/>
      <c r="E159" s="12"/>
      <c r="F159"/>
    </row>
    <row r="160" spans="1:6" ht="15.75" thickBot="1">
      <c r="A160" s="15" t="s">
        <v>195</v>
      </c>
      <c r="B160" s="15" t="s">
        <v>186</v>
      </c>
      <c r="C160" s="15" t="s">
        <v>4</v>
      </c>
      <c r="D160" s="12"/>
      <c r="E160" s="12"/>
      <c r="F160"/>
    </row>
    <row r="161" spans="1:6" ht="15.75" thickBot="1">
      <c r="A161" s="15" t="s">
        <v>196</v>
      </c>
      <c r="B161" s="15" t="s">
        <v>186</v>
      </c>
      <c r="C161" s="15" t="s">
        <v>4</v>
      </c>
      <c r="D161" s="12"/>
      <c r="E161" s="12"/>
      <c r="F161"/>
    </row>
    <row r="162" spans="1:6" ht="15.75" thickBot="1">
      <c r="A162" s="15" t="s">
        <v>602</v>
      </c>
      <c r="B162" s="15" t="s">
        <v>186</v>
      </c>
      <c r="C162" s="15" t="s">
        <v>4</v>
      </c>
      <c r="D162" s="12"/>
      <c r="E162" s="12"/>
      <c r="F162"/>
    </row>
    <row r="163" spans="1:6" ht="15.75" thickBot="1">
      <c r="A163" s="15" t="s">
        <v>198</v>
      </c>
      <c r="B163" s="15" t="s">
        <v>186</v>
      </c>
      <c r="C163" s="15" t="s">
        <v>4</v>
      </c>
      <c r="D163" s="12"/>
      <c r="E163" s="12"/>
      <c r="F163"/>
    </row>
    <row r="164" spans="1:6" ht="15.75" thickBot="1">
      <c r="A164" s="15" t="s">
        <v>545</v>
      </c>
      <c r="B164" s="15" t="s">
        <v>186</v>
      </c>
      <c r="C164" s="15" t="s">
        <v>4</v>
      </c>
      <c r="D164" s="12"/>
      <c r="E164" s="12"/>
      <c r="F164"/>
    </row>
    <row r="165" spans="1:6" ht="15.75" thickBot="1">
      <c r="A165" s="15" t="s">
        <v>546</v>
      </c>
      <c r="B165" s="15" t="s">
        <v>186</v>
      </c>
      <c r="C165" s="15" t="s">
        <v>4</v>
      </c>
      <c r="D165" s="12"/>
      <c r="E165" s="12"/>
      <c r="F165"/>
    </row>
    <row r="166" spans="1:6" ht="15.75" thickBot="1">
      <c r="A166" s="15" t="s">
        <v>199</v>
      </c>
      <c r="B166" s="15" t="s">
        <v>186</v>
      </c>
      <c r="C166" s="15" t="s">
        <v>4</v>
      </c>
      <c r="D166" s="12"/>
      <c r="E166" s="12"/>
      <c r="F166"/>
    </row>
    <row r="167" spans="1:6" ht="15.75" thickBot="1">
      <c r="A167" s="15" t="s">
        <v>291</v>
      </c>
      <c r="B167" s="15" t="s">
        <v>186</v>
      </c>
      <c r="C167" s="15" t="s">
        <v>4</v>
      </c>
      <c r="D167" s="12"/>
      <c r="E167" s="12"/>
      <c r="F167"/>
    </row>
    <row r="168" spans="1:6" ht="15.75" thickBot="1">
      <c r="A168" s="15" t="s">
        <v>201</v>
      </c>
      <c r="B168" s="15" t="s">
        <v>186</v>
      </c>
      <c r="C168" s="15" t="s">
        <v>4</v>
      </c>
      <c r="D168" s="12"/>
      <c r="E168" s="12"/>
      <c r="F168"/>
    </row>
    <row r="169" spans="1:6" ht="15.75" thickBot="1">
      <c r="A169" s="15" t="s">
        <v>202</v>
      </c>
      <c r="B169" s="15" t="s">
        <v>186</v>
      </c>
      <c r="C169" s="15" t="s">
        <v>4</v>
      </c>
      <c r="D169" s="12"/>
      <c r="E169" s="12"/>
      <c r="F169"/>
    </row>
    <row r="170" spans="1:6" ht="15.75" thickBot="1">
      <c r="A170" s="15" t="s">
        <v>203</v>
      </c>
      <c r="B170" s="15" t="s">
        <v>186</v>
      </c>
      <c r="C170" s="15" t="s">
        <v>4</v>
      </c>
      <c r="D170" s="12"/>
      <c r="E170" s="12"/>
      <c r="F170"/>
    </row>
    <row r="171" spans="1:6" ht="15.75" thickBot="1">
      <c r="A171" s="15" t="s">
        <v>204</v>
      </c>
      <c r="B171" s="15" t="s">
        <v>186</v>
      </c>
      <c r="C171" s="15" t="s">
        <v>4</v>
      </c>
      <c r="D171" s="12"/>
      <c r="E171" s="12"/>
      <c r="F171"/>
    </row>
    <row r="172" spans="1:6" ht="15.75" thickBot="1">
      <c r="A172" s="15" t="s">
        <v>158</v>
      </c>
      <c r="B172" s="15" t="s">
        <v>157</v>
      </c>
      <c r="C172" s="15" t="s">
        <v>537</v>
      </c>
      <c r="D172" s="12"/>
      <c r="E172" s="12"/>
      <c r="F172"/>
    </row>
    <row r="173" spans="1:6" ht="15.75" thickBot="1">
      <c r="A173" s="15" t="s">
        <v>159</v>
      </c>
      <c r="B173" s="15" t="s">
        <v>157</v>
      </c>
      <c r="C173" s="15" t="s">
        <v>537</v>
      </c>
      <c r="D173" s="12"/>
      <c r="E173" s="12"/>
      <c r="F173"/>
    </row>
    <row r="174" spans="1:6" ht="15.75" thickBot="1">
      <c r="A174" s="15" t="s">
        <v>160</v>
      </c>
      <c r="B174" s="15" t="s">
        <v>157</v>
      </c>
      <c r="C174" s="15" t="s">
        <v>537</v>
      </c>
      <c r="D174" s="12"/>
      <c r="E174" s="12"/>
      <c r="F174"/>
    </row>
    <row r="175" spans="1:6" ht="15.75" thickBot="1">
      <c r="A175" s="15" t="s">
        <v>161</v>
      </c>
      <c r="B175" s="15" t="s">
        <v>157</v>
      </c>
      <c r="C175" s="15" t="s">
        <v>537</v>
      </c>
      <c r="D175" s="12"/>
      <c r="E175" s="12"/>
      <c r="F175"/>
    </row>
    <row r="176" spans="1:6" ht="15.75" thickBot="1">
      <c r="A176" s="15" t="s">
        <v>162</v>
      </c>
      <c r="B176" s="15" t="s">
        <v>157</v>
      </c>
      <c r="C176" s="15" t="s">
        <v>537</v>
      </c>
      <c r="D176" s="12"/>
      <c r="E176" s="12"/>
      <c r="F176"/>
    </row>
    <row r="177" spans="1:6" ht="15.75" thickBot="1">
      <c r="A177" s="15" t="s">
        <v>164</v>
      </c>
      <c r="B177" s="15" t="s">
        <v>157</v>
      </c>
      <c r="C177" s="15" t="s">
        <v>537</v>
      </c>
      <c r="D177" s="12"/>
      <c r="E177" s="12"/>
      <c r="F177"/>
    </row>
    <row r="178" spans="1:6" ht="15.75" thickBot="1">
      <c r="A178" s="15" t="s">
        <v>165</v>
      </c>
      <c r="B178" s="15" t="s">
        <v>157</v>
      </c>
      <c r="C178" s="15" t="s">
        <v>537</v>
      </c>
      <c r="D178" s="12"/>
      <c r="E178" s="12"/>
      <c r="F178"/>
    </row>
    <row r="179" spans="1:6" ht="15.75" thickBot="1">
      <c r="A179" s="15" t="s">
        <v>166</v>
      </c>
      <c r="B179" s="15" t="s">
        <v>157</v>
      </c>
      <c r="C179" s="15" t="s">
        <v>537</v>
      </c>
      <c r="D179" s="12"/>
      <c r="E179" s="12"/>
      <c r="F179"/>
    </row>
    <row r="180" spans="1:6" ht="15.75" thickBot="1">
      <c r="A180" s="15" t="s">
        <v>168</v>
      </c>
      <c r="B180" s="15" t="s">
        <v>157</v>
      </c>
      <c r="C180" s="15" t="s">
        <v>537</v>
      </c>
      <c r="D180" s="12"/>
      <c r="E180" s="12"/>
      <c r="F180"/>
    </row>
    <row r="181" spans="1:6" ht="15.75" thickBot="1">
      <c r="A181" s="15" t="s">
        <v>170</v>
      </c>
      <c r="B181" s="15" t="s">
        <v>157</v>
      </c>
      <c r="C181" s="15" t="s">
        <v>537</v>
      </c>
      <c r="D181" s="12"/>
      <c r="E181" s="12"/>
      <c r="F181"/>
    </row>
    <row r="182" spans="1:6" ht="15.75" thickBot="1">
      <c r="A182" s="15" t="s">
        <v>171</v>
      </c>
      <c r="B182" s="15" t="s">
        <v>157</v>
      </c>
      <c r="C182" s="15" t="s">
        <v>537</v>
      </c>
      <c r="D182" s="12"/>
      <c r="E182" s="12"/>
      <c r="F182"/>
    </row>
    <row r="183" spans="1:6" ht="15.75" thickBot="1">
      <c r="A183" s="15" t="s">
        <v>172</v>
      </c>
      <c r="B183" s="15" t="s">
        <v>157</v>
      </c>
      <c r="C183" s="15" t="s">
        <v>537</v>
      </c>
      <c r="D183" s="12"/>
      <c r="E183" s="12"/>
      <c r="F183"/>
    </row>
    <row r="184" spans="1:6" ht="15.75" thickBot="1">
      <c r="A184" s="15" t="s">
        <v>176</v>
      </c>
      <c r="B184" s="15" t="s">
        <v>157</v>
      </c>
      <c r="C184" s="15" t="s">
        <v>537</v>
      </c>
      <c r="D184" s="12"/>
      <c r="E184" s="12"/>
      <c r="F184"/>
    </row>
    <row r="185" spans="1:6" ht="15.75" thickBot="1">
      <c r="A185" s="15" t="s">
        <v>178</v>
      </c>
      <c r="B185" s="15" t="s">
        <v>157</v>
      </c>
      <c r="C185" s="15" t="s">
        <v>537</v>
      </c>
      <c r="D185" s="12"/>
      <c r="E185" s="12"/>
      <c r="F185"/>
    </row>
    <row r="186" spans="1:6" ht="15.75" thickBot="1">
      <c r="A186" s="15" t="s">
        <v>179</v>
      </c>
      <c r="B186" s="15" t="s">
        <v>157</v>
      </c>
      <c r="C186" s="15" t="s">
        <v>537</v>
      </c>
      <c r="D186" s="12"/>
      <c r="E186" s="12"/>
      <c r="F186"/>
    </row>
    <row r="187" spans="1:6" ht="15.75" thickBot="1">
      <c r="A187" s="15" t="s">
        <v>180</v>
      </c>
      <c r="B187" s="15" t="s">
        <v>157</v>
      </c>
      <c r="C187" s="15" t="s">
        <v>537</v>
      </c>
      <c r="D187" s="12"/>
      <c r="E187" s="12"/>
      <c r="F187"/>
    </row>
    <row r="188" spans="1:6" ht="15.75" thickBot="1">
      <c r="A188" s="15" t="s">
        <v>305</v>
      </c>
      <c r="B188" s="15" t="s">
        <v>157</v>
      </c>
      <c r="C188" s="15" t="s">
        <v>537</v>
      </c>
      <c r="D188" s="12"/>
      <c r="E188" s="12"/>
      <c r="F188"/>
    </row>
    <row r="189" spans="1:6" ht="15.75" thickBot="1">
      <c r="A189" s="15" t="s">
        <v>181</v>
      </c>
      <c r="B189" s="15" t="s">
        <v>157</v>
      </c>
      <c r="C189" s="15" t="s">
        <v>537</v>
      </c>
      <c r="D189" s="12"/>
      <c r="E189" s="12"/>
      <c r="F189"/>
    </row>
    <row r="190" spans="1:6" ht="15.75" thickBot="1">
      <c r="A190" s="15" t="s">
        <v>182</v>
      </c>
      <c r="B190" s="15" t="s">
        <v>157</v>
      </c>
      <c r="C190" s="15" t="s">
        <v>537</v>
      </c>
      <c r="D190" s="12"/>
      <c r="E190" s="12"/>
      <c r="F190"/>
    </row>
    <row r="191" spans="1:6" ht="15.75" thickBot="1">
      <c r="A191" s="15" t="s">
        <v>183</v>
      </c>
      <c r="B191" s="15" t="s">
        <v>157</v>
      </c>
      <c r="C191" s="15" t="s">
        <v>537</v>
      </c>
      <c r="D191" s="12"/>
      <c r="E191" s="12"/>
      <c r="F191"/>
    </row>
    <row r="192" spans="1:6" ht="15.75" thickBot="1">
      <c r="A192" s="15" t="s">
        <v>184</v>
      </c>
      <c r="B192" s="15" t="s">
        <v>157</v>
      </c>
      <c r="C192" s="15" t="s">
        <v>537</v>
      </c>
      <c r="D192" s="12"/>
      <c r="E192" s="12"/>
      <c r="F192"/>
    </row>
    <row r="193" spans="1:6" ht="15.75" thickBot="1">
      <c r="A193" s="15" t="s">
        <v>205</v>
      </c>
      <c r="B193" s="15" t="s">
        <v>306</v>
      </c>
      <c r="C193" s="15" t="s">
        <v>4</v>
      </c>
      <c r="D193" s="12"/>
      <c r="E193" s="12"/>
      <c r="F193"/>
    </row>
    <row r="194" spans="1:6" ht="15.75" thickBot="1">
      <c r="A194" s="15" t="s">
        <v>206</v>
      </c>
      <c r="B194" s="15" t="s">
        <v>306</v>
      </c>
      <c r="C194" s="15" t="s">
        <v>4</v>
      </c>
      <c r="D194" s="12"/>
      <c r="E194" s="12"/>
      <c r="F194"/>
    </row>
    <row r="195" spans="1:6" ht="15.75" thickBot="1">
      <c r="A195" s="15" t="s">
        <v>207</v>
      </c>
      <c r="B195" s="15" t="s">
        <v>306</v>
      </c>
      <c r="C195" s="15" t="s">
        <v>4</v>
      </c>
      <c r="D195" s="12"/>
      <c r="E195" s="12"/>
      <c r="F195"/>
    </row>
    <row r="196" spans="1:6" ht="15.75" thickBot="1">
      <c r="A196" s="15" t="s">
        <v>148</v>
      </c>
      <c r="B196" s="15" t="s">
        <v>307</v>
      </c>
      <c r="C196" s="15" t="s">
        <v>4</v>
      </c>
      <c r="D196" s="12"/>
      <c r="E196" s="12"/>
      <c r="F196"/>
    </row>
    <row r="197" spans="1:6" ht="15.75" thickBot="1">
      <c r="A197" s="15" t="s">
        <v>150</v>
      </c>
      <c r="B197" s="15" t="s">
        <v>307</v>
      </c>
      <c r="C197" s="15" t="s">
        <v>4</v>
      </c>
      <c r="D197" s="12"/>
      <c r="E197" s="12"/>
      <c r="F197"/>
    </row>
    <row r="198" spans="1:6" ht="15.75" thickBot="1">
      <c r="A198" s="15" t="s">
        <v>151</v>
      </c>
      <c r="B198" s="15" t="s">
        <v>307</v>
      </c>
      <c r="C198" s="15" t="s">
        <v>4</v>
      </c>
      <c r="D198" s="12"/>
      <c r="E198" s="12"/>
      <c r="F198"/>
    </row>
    <row r="199" spans="1:6" ht="15.75" thickBot="1">
      <c r="A199" s="15" t="s">
        <v>152</v>
      </c>
      <c r="B199" s="15" t="s">
        <v>307</v>
      </c>
      <c r="C199" s="15" t="s">
        <v>4</v>
      </c>
      <c r="D199" s="12"/>
      <c r="E199" s="12"/>
      <c r="F199"/>
    </row>
    <row r="200" spans="1:6" ht="15.75" thickBot="1">
      <c r="A200" s="15" t="s">
        <v>153</v>
      </c>
      <c r="B200" s="15" t="s">
        <v>307</v>
      </c>
      <c r="C200" s="15" t="s">
        <v>4</v>
      </c>
      <c r="D200" s="12"/>
      <c r="E200" s="12"/>
      <c r="F200"/>
    </row>
    <row r="201" spans="1:6" ht="15.75" thickBot="1">
      <c r="A201" s="15" t="s">
        <v>154</v>
      </c>
      <c r="B201" s="15" t="s">
        <v>307</v>
      </c>
      <c r="C201" s="15" t="s">
        <v>4</v>
      </c>
      <c r="D201" s="12"/>
      <c r="E201" s="12"/>
      <c r="F201"/>
    </row>
    <row r="202" spans="1:6" ht="15.75" thickBot="1">
      <c r="A202" s="15" t="s">
        <v>308</v>
      </c>
      <c r="B202" s="15" t="s">
        <v>307</v>
      </c>
      <c r="C202" s="15" t="s">
        <v>4</v>
      </c>
      <c r="D202" s="12"/>
      <c r="E202" s="12"/>
      <c r="F202"/>
    </row>
    <row r="203" spans="1:6" ht="15.75" thickBot="1">
      <c r="A203" s="15" t="s">
        <v>155</v>
      </c>
      <c r="B203" s="15" t="s">
        <v>307</v>
      </c>
      <c r="C203" s="15" t="s">
        <v>4</v>
      </c>
      <c r="D203" s="12"/>
      <c r="E203" s="12"/>
      <c r="F203"/>
    </row>
    <row r="204" spans="1:6" ht="15.75" thickBot="1">
      <c r="A204" s="15" t="s">
        <v>309</v>
      </c>
      <c r="B204" s="15" t="s">
        <v>307</v>
      </c>
      <c r="C204" s="15" t="s">
        <v>4</v>
      </c>
      <c r="D204" s="12"/>
      <c r="E204" s="12"/>
      <c r="F204"/>
    </row>
    <row r="205" spans="1:6" ht="15.75" thickBot="1">
      <c r="A205" s="15" t="s">
        <v>156</v>
      </c>
      <c r="B205" s="15" t="s">
        <v>307</v>
      </c>
      <c r="C205" s="15" t="s">
        <v>4</v>
      </c>
      <c r="D205" s="12"/>
      <c r="E205" s="12"/>
      <c r="F205"/>
    </row>
    <row r="206" spans="1:6" ht="15.75" thickBot="1">
      <c r="A206" s="15" t="s">
        <v>208</v>
      </c>
      <c r="B206" s="15" t="s">
        <v>307</v>
      </c>
      <c r="C206" s="15" t="s">
        <v>4</v>
      </c>
      <c r="D206" s="12"/>
      <c r="E206" s="12"/>
      <c r="F206"/>
    </row>
    <row r="207" spans="1:6" ht="15.75" thickBot="1">
      <c r="A207" s="15" t="s">
        <v>310</v>
      </c>
      <c r="B207" s="15" t="s">
        <v>209</v>
      </c>
      <c r="C207" s="15" t="s">
        <v>4</v>
      </c>
      <c r="D207" s="12"/>
      <c r="E207" s="12"/>
      <c r="F207"/>
    </row>
    <row r="208" spans="1:6" ht="15.75" thickBot="1">
      <c r="A208" s="15" t="s">
        <v>210</v>
      </c>
      <c r="B208" s="15" t="s">
        <v>209</v>
      </c>
      <c r="C208" s="15" t="s">
        <v>4</v>
      </c>
      <c r="D208" s="12"/>
      <c r="E208" s="12"/>
      <c r="F208"/>
    </row>
    <row r="209" spans="1:6" ht="15.75" thickBot="1">
      <c r="A209" s="15" t="s">
        <v>311</v>
      </c>
      <c r="B209" s="15" t="s">
        <v>209</v>
      </c>
      <c r="C209" s="15" t="s">
        <v>4</v>
      </c>
      <c r="D209" s="12"/>
      <c r="E209" s="12"/>
      <c r="F209"/>
    </row>
    <row r="210" spans="1:6" ht="15.75" thickBot="1">
      <c r="A210" s="15" t="s">
        <v>212</v>
      </c>
      <c r="B210" s="15" t="s">
        <v>211</v>
      </c>
      <c r="C210" s="15" t="s">
        <v>537</v>
      </c>
      <c r="D210" s="12"/>
      <c r="E210" s="12"/>
      <c r="F210"/>
    </row>
    <row r="211" spans="1:6" ht="15.75" thickBot="1">
      <c r="A211" s="15" t="s">
        <v>213</v>
      </c>
      <c r="B211" s="15" t="s">
        <v>211</v>
      </c>
      <c r="C211" s="15" t="s">
        <v>537</v>
      </c>
      <c r="D211" s="12"/>
      <c r="E211" s="12"/>
      <c r="F211"/>
    </row>
    <row r="212" spans="1:6" ht="15.75" thickBot="1">
      <c r="A212" s="15" t="s">
        <v>214</v>
      </c>
      <c r="B212" s="15" t="s">
        <v>211</v>
      </c>
      <c r="C212" s="15" t="s">
        <v>537</v>
      </c>
      <c r="D212" s="12"/>
      <c r="E212" s="12"/>
      <c r="F212"/>
    </row>
    <row r="213" spans="1:6" ht="15.75" thickBot="1">
      <c r="A213" s="15" t="s">
        <v>216</v>
      </c>
      <c r="B213" s="15" t="s">
        <v>211</v>
      </c>
      <c r="C213" s="15" t="s">
        <v>537</v>
      </c>
      <c r="D213" s="12"/>
      <c r="E213" s="12"/>
      <c r="F213"/>
    </row>
    <row r="214" spans="1:6" ht="15.75" thickBot="1">
      <c r="A214" s="15" t="s">
        <v>217</v>
      </c>
      <c r="B214" s="15" t="s">
        <v>211</v>
      </c>
      <c r="C214" s="15" t="s">
        <v>537</v>
      </c>
      <c r="D214" s="12"/>
      <c r="E214" s="12"/>
      <c r="F214"/>
    </row>
    <row r="215" spans="1:6" ht="15.75" thickBot="1">
      <c r="A215" s="15" t="s">
        <v>218</v>
      </c>
      <c r="B215" s="15" t="s">
        <v>211</v>
      </c>
      <c r="C215" s="15" t="s">
        <v>537</v>
      </c>
      <c r="D215" s="12"/>
      <c r="E215" s="12"/>
      <c r="F215"/>
    </row>
    <row r="216" spans="1:6" ht="15.75" thickBot="1">
      <c r="A216" s="15" t="s">
        <v>220</v>
      </c>
      <c r="B216" s="15" t="s">
        <v>211</v>
      </c>
      <c r="C216" s="15" t="s">
        <v>537</v>
      </c>
      <c r="D216" s="12"/>
      <c r="E216" s="12"/>
      <c r="F216"/>
    </row>
    <row r="217" spans="1:6" ht="15.75" thickBot="1">
      <c r="A217" s="15" t="s">
        <v>221</v>
      </c>
      <c r="B217" s="15" t="s">
        <v>211</v>
      </c>
      <c r="C217" s="15" t="s">
        <v>537</v>
      </c>
      <c r="D217" s="12"/>
      <c r="E217" s="12"/>
      <c r="F217"/>
    </row>
    <row r="218" spans="1:6" ht="15.75" thickBot="1">
      <c r="A218" s="15" t="s">
        <v>222</v>
      </c>
      <c r="B218" s="15" t="s">
        <v>211</v>
      </c>
      <c r="C218" s="15" t="s">
        <v>537</v>
      </c>
      <c r="D218" s="12"/>
      <c r="E218" s="12"/>
      <c r="F218"/>
    </row>
    <row r="219" spans="1:6" ht="15.75" thickBot="1">
      <c r="A219" s="15" t="s">
        <v>223</v>
      </c>
      <c r="B219" s="15" t="s">
        <v>211</v>
      </c>
      <c r="C219" s="15" t="s">
        <v>537</v>
      </c>
      <c r="D219" s="12"/>
      <c r="E219" s="12"/>
      <c r="F219"/>
    </row>
    <row r="220" spans="1:6" ht="15.75" thickBot="1">
      <c r="A220" s="15" t="s">
        <v>224</v>
      </c>
      <c r="B220" s="15" t="s">
        <v>211</v>
      </c>
      <c r="C220" s="15" t="s">
        <v>537</v>
      </c>
      <c r="D220" s="12"/>
      <c r="E220" s="12"/>
      <c r="F220"/>
    </row>
    <row r="221" spans="1:6" ht="15.75" thickBot="1">
      <c r="A221" s="15" t="s">
        <v>225</v>
      </c>
      <c r="B221" s="15" t="s">
        <v>211</v>
      </c>
      <c r="C221" s="15" t="s">
        <v>537</v>
      </c>
      <c r="D221" s="12"/>
      <c r="E221" s="12"/>
      <c r="F221"/>
    </row>
    <row r="222" spans="1:6" ht="15.75" thickBot="1">
      <c r="A222" s="15" t="s">
        <v>226</v>
      </c>
      <c r="B222" s="15" t="s">
        <v>211</v>
      </c>
      <c r="C222" s="15" t="s">
        <v>537</v>
      </c>
      <c r="D222" s="12"/>
      <c r="E222" s="12"/>
      <c r="F222"/>
    </row>
    <row r="223" spans="1:6" ht="15.75" thickBot="1">
      <c r="A223" s="15" t="s">
        <v>227</v>
      </c>
      <c r="B223" s="15" t="s">
        <v>211</v>
      </c>
      <c r="C223" s="15" t="s">
        <v>537</v>
      </c>
      <c r="D223" s="12"/>
      <c r="E223" s="12"/>
      <c r="F223"/>
    </row>
    <row r="224" spans="1:6" ht="15.75" thickBot="1">
      <c r="A224" s="15" t="s">
        <v>229</v>
      </c>
      <c r="B224" s="15" t="s">
        <v>228</v>
      </c>
      <c r="C224" s="15" t="s">
        <v>537</v>
      </c>
      <c r="D224" s="12"/>
      <c r="E224" s="12"/>
      <c r="F224"/>
    </row>
    <row r="225" spans="1:6" ht="15.75" thickBot="1">
      <c r="A225" s="15" t="s">
        <v>231</v>
      </c>
      <c r="B225" s="15" t="s">
        <v>228</v>
      </c>
      <c r="C225" s="15" t="s">
        <v>537</v>
      </c>
      <c r="D225" s="12"/>
      <c r="E225" s="12"/>
      <c r="F225"/>
    </row>
    <row r="226" spans="1:6" ht="15.75" thickBot="1">
      <c r="A226" s="15" t="s">
        <v>233</v>
      </c>
      <c r="B226" s="15" t="s">
        <v>228</v>
      </c>
      <c r="C226" s="15" t="s">
        <v>537</v>
      </c>
      <c r="D226" s="12"/>
      <c r="E226" s="12"/>
      <c r="F226"/>
    </row>
    <row r="227" spans="1:6" ht="15.75" thickBot="1">
      <c r="A227" s="15" t="s">
        <v>312</v>
      </c>
      <c r="B227" s="15" t="s">
        <v>228</v>
      </c>
      <c r="C227" s="15" t="s">
        <v>537</v>
      </c>
      <c r="D227" s="12"/>
      <c r="E227" s="12"/>
      <c r="F227"/>
    </row>
    <row r="228" spans="1:6" ht="15.75" thickBot="1">
      <c r="A228" s="15" t="s">
        <v>234</v>
      </c>
      <c r="B228" s="15" t="s">
        <v>228</v>
      </c>
      <c r="C228" s="15" t="s">
        <v>537</v>
      </c>
      <c r="D228" s="12"/>
      <c r="E228" s="12"/>
      <c r="F228"/>
    </row>
    <row r="229" spans="1:6" ht="15.75" thickBot="1">
      <c r="A229" s="15" t="s">
        <v>235</v>
      </c>
      <c r="B229" s="15" t="s">
        <v>228</v>
      </c>
      <c r="C229" s="15" t="s">
        <v>537</v>
      </c>
      <c r="D229" s="12"/>
      <c r="E229" s="12"/>
      <c r="F229"/>
    </row>
    <row r="230" spans="1:6" ht="15.75" thickBot="1">
      <c r="A230" s="15" t="s">
        <v>600</v>
      </c>
      <c r="B230" s="15" t="s">
        <v>228</v>
      </c>
      <c r="C230" s="15" t="s">
        <v>537</v>
      </c>
      <c r="D230" s="12"/>
      <c r="E230" s="12"/>
      <c r="F230"/>
    </row>
    <row r="231" spans="1:6" ht="15.75" thickBot="1">
      <c r="A231" s="15" t="s">
        <v>313</v>
      </c>
      <c r="B231" s="15" t="s">
        <v>228</v>
      </c>
      <c r="C231" s="15" t="s">
        <v>537</v>
      </c>
      <c r="D231" s="12"/>
      <c r="E231" s="12"/>
      <c r="F231"/>
    </row>
    <row r="232" spans="1:6" ht="15.75" thickBot="1">
      <c r="A232" s="15" t="s">
        <v>236</v>
      </c>
      <c r="B232" s="15" t="s">
        <v>228</v>
      </c>
      <c r="C232" s="15" t="s">
        <v>537</v>
      </c>
      <c r="D232" s="12"/>
      <c r="E232" s="12"/>
      <c r="F232"/>
    </row>
    <row r="233" spans="1:6" ht="15.75" thickBot="1">
      <c r="A233" s="15" t="s">
        <v>238</v>
      </c>
      <c r="B233" s="15" t="s">
        <v>228</v>
      </c>
      <c r="C233" s="15" t="s">
        <v>537</v>
      </c>
      <c r="D233" s="12"/>
      <c r="E233" s="12"/>
      <c r="F233"/>
    </row>
    <row r="234" spans="1:6" ht="15.75" thickBot="1">
      <c r="A234" s="15" t="s">
        <v>239</v>
      </c>
      <c r="B234" s="15" t="s">
        <v>228</v>
      </c>
      <c r="C234" s="15" t="s">
        <v>537</v>
      </c>
      <c r="D234" s="12"/>
      <c r="E234" s="12"/>
      <c r="F234"/>
    </row>
    <row r="235" spans="1:6" ht="15.75" thickBot="1">
      <c r="A235" s="15" t="s">
        <v>314</v>
      </c>
      <c r="B235" s="15" t="s">
        <v>228</v>
      </c>
      <c r="C235" s="15" t="s">
        <v>537</v>
      </c>
      <c r="D235" s="12"/>
      <c r="E235" s="12"/>
      <c r="F235"/>
    </row>
    <row r="236" spans="1:6" ht="15.75" thickBot="1">
      <c r="A236" s="15" t="s">
        <v>240</v>
      </c>
      <c r="B236" s="15" t="s">
        <v>228</v>
      </c>
      <c r="C236" s="15" t="s">
        <v>537</v>
      </c>
      <c r="D236" s="12"/>
      <c r="E236" s="12"/>
      <c r="F236"/>
    </row>
    <row r="237" spans="1:6" ht="15.75" thickBot="1">
      <c r="A237" s="15" t="s">
        <v>241</v>
      </c>
      <c r="B237" s="15" t="s">
        <v>228</v>
      </c>
      <c r="C237" s="15" t="s">
        <v>537</v>
      </c>
      <c r="D237" s="12"/>
      <c r="E237" s="12"/>
      <c r="F237"/>
    </row>
    <row r="238" spans="1:6" ht="15.75" thickBot="1">
      <c r="A238" s="15" t="s">
        <v>310</v>
      </c>
      <c r="B238" s="15" t="s">
        <v>228</v>
      </c>
      <c r="C238" s="15" t="s">
        <v>537</v>
      </c>
      <c r="D238" s="12"/>
      <c r="E238" s="12"/>
      <c r="F238"/>
    </row>
    <row r="239" spans="1:6" ht="15.75" thickBot="1">
      <c r="A239" s="15" t="s">
        <v>712</v>
      </c>
      <c r="B239" s="15" t="s">
        <v>228</v>
      </c>
      <c r="C239" s="15" t="s">
        <v>537</v>
      </c>
      <c r="D239" s="12"/>
      <c r="E239" s="12"/>
      <c r="F239"/>
    </row>
    <row r="240" spans="1:6">
      <c r="C240" s="12"/>
      <c r="D240" s="12"/>
      <c r="E240" s="12"/>
      <c r="F240"/>
    </row>
    <row r="241" spans="3:6">
      <c r="C241" s="12"/>
      <c r="D241" s="12"/>
      <c r="E241" s="12"/>
      <c r="F241"/>
    </row>
    <row r="242" spans="3:6">
      <c r="C242" s="12"/>
      <c r="D242" s="12"/>
      <c r="E242" s="12"/>
      <c r="F242"/>
    </row>
    <row r="243" spans="3:6">
      <c r="C243" s="12"/>
      <c r="D243" s="12"/>
      <c r="E243" s="12"/>
      <c r="F243"/>
    </row>
    <row r="244" spans="3:6">
      <c r="C244" s="12"/>
      <c r="D244" s="12"/>
      <c r="E244" s="12"/>
      <c r="F244"/>
    </row>
    <row r="245" spans="3:6">
      <c r="C245" s="12"/>
      <c r="D245" s="12"/>
      <c r="E245" s="12"/>
      <c r="F245"/>
    </row>
    <row r="246" spans="3:6">
      <c r="C246" s="12"/>
      <c r="D246" s="12"/>
      <c r="E246" s="12"/>
      <c r="F246"/>
    </row>
    <row r="247" spans="3:6">
      <c r="C247" s="12"/>
      <c r="D247" s="12"/>
      <c r="E247" s="12"/>
      <c r="F247"/>
    </row>
    <row r="248" spans="3:6">
      <c r="C248" s="12"/>
      <c r="D248" s="12"/>
      <c r="E248" s="12"/>
      <c r="F248"/>
    </row>
    <row r="249" spans="3:6">
      <c r="C249" s="12"/>
      <c r="D249" s="12"/>
      <c r="E249" s="12"/>
      <c r="F249"/>
    </row>
    <row r="250" spans="3:6">
      <c r="C250" s="12"/>
      <c r="D250" s="12"/>
      <c r="E250" s="12"/>
      <c r="F250"/>
    </row>
    <row r="251" spans="3:6">
      <c r="C251" s="12"/>
      <c r="D251" s="12"/>
      <c r="E251" s="12"/>
      <c r="F251"/>
    </row>
    <row r="252" spans="3:6">
      <c r="C252" s="12"/>
      <c r="D252" s="12"/>
      <c r="E252" s="12"/>
      <c r="F252"/>
    </row>
    <row r="253" spans="3:6">
      <c r="C253" s="12"/>
      <c r="D253" s="12"/>
      <c r="E253" s="12"/>
      <c r="F253"/>
    </row>
    <row r="254" spans="3:6">
      <c r="C254" s="12"/>
      <c r="D254" s="12"/>
      <c r="E254" s="12"/>
      <c r="F254"/>
    </row>
    <row r="255" spans="3:6">
      <c r="C255" s="12"/>
      <c r="D255" s="12"/>
      <c r="E255" s="12"/>
      <c r="F255"/>
    </row>
    <row r="256" spans="3:6">
      <c r="C256" s="12"/>
      <c r="D256" s="12"/>
      <c r="E256" s="12"/>
      <c r="F256"/>
    </row>
    <row r="257" spans="3:6">
      <c r="C257" s="12"/>
      <c r="D257" s="12"/>
      <c r="E257" s="12"/>
      <c r="F257"/>
    </row>
    <row r="258" spans="3:6">
      <c r="C258" s="12"/>
      <c r="D258" s="12"/>
      <c r="E258" s="12"/>
      <c r="F258"/>
    </row>
    <row r="259" spans="3:6">
      <c r="C259" s="12"/>
      <c r="D259" s="12"/>
      <c r="E259" s="12"/>
      <c r="F259"/>
    </row>
    <row r="260" spans="3:6">
      <c r="C260" s="12"/>
      <c r="D260" s="12"/>
      <c r="E260" s="12"/>
      <c r="F260"/>
    </row>
    <row r="261" spans="3:6">
      <c r="C261" s="12"/>
      <c r="D261" s="12"/>
      <c r="E261" s="12"/>
      <c r="F261"/>
    </row>
    <row r="262" spans="3:6">
      <c r="C262" s="12"/>
      <c r="D262" s="12"/>
      <c r="E262" s="12"/>
      <c r="F262"/>
    </row>
    <row r="263" spans="3:6">
      <c r="C263" s="12"/>
      <c r="D263" s="12"/>
      <c r="E263" s="12"/>
      <c r="F263"/>
    </row>
    <row r="264" spans="3:6">
      <c r="C264" s="12"/>
      <c r="D264" s="12"/>
      <c r="E264" s="12"/>
      <c r="F264"/>
    </row>
    <row r="265" spans="3:6">
      <c r="C265" s="12"/>
      <c r="D265" s="12"/>
      <c r="E265" s="12"/>
      <c r="F265"/>
    </row>
    <row r="266" spans="3:6">
      <c r="C266" s="12"/>
      <c r="D266" s="12"/>
      <c r="E266" s="12"/>
      <c r="F266"/>
    </row>
    <row r="267" spans="3:6">
      <c r="C267" s="12"/>
      <c r="D267" s="12"/>
      <c r="E267" s="12"/>
      <c r="F267"/>
    </row>
    <row r="268" spans="3:6">
      <c r="C268" s="12"/>
      <c r="D268" s="12"/>
      <c r="E268" s="12"/>
      <c r="F268"/>
    </row>
    <row r="269" spans="3:6">
      <c r="C269" s="12"/>
      <c r="D269" s="12"/>
      <c r="E269" s="12"/>
      <c r="F269"/>
    </row>
    <row r="270" spans="3:6">
      <c r="C270" s="12"/>
      <c r="D270" s="12"/>
      <c r="E270" s="12"/>
      <c r="F270"/>
    </row>
    <row r="271" spans="3:6">
      <c r="C271" s="12"/>
      <c r="D271" s="12"/>
      <c r="E271" s="12"/>
      <c r="F271"/>
    </row>
    <row r="272" spans="3:6">
      <c r="C272" s="12"/>
      <c r="D272" s="12"/>
      <c r="E272" s="12"/>
      <c r="F272"/>
    </row>
    <row r="273" spans="3:6">
      <c r="C273" s="12"/>
      <c r="D273" s="12"/>
      <c r="E273" s="12"/>
      <c r="F273"/>
    </row>
    <row r="274" spans="3:6">
      <c r="C274" s="12"/>
      <c r="D274" s="12"/>
      <c r="E274" s="12"/>
      <c r="F274"/>
    </row>
    <row r="275" spans="3:6">
      <c r="C275" s="12"/>
      <c r="D275" s="12"/>
      <c r="E275" s="12"/>
      <c r="F275"/>
    </row>
    <row r="276" spans="3:6">
      <c r="C276" s="12"/>
      <c r="D276" s="12"/>
      <c r="E276" s="12"/>
      <c r="F276"/>
    </row>
    <row r="277" spans="3:6">
      <c r="C277" s="12"/>
      <c r="D277" s="12"/>
      <c r="E277" s="12"/>
      <c r="F277"/>
    </row>
    <row r="278" spans="3:6">
      <c r="C278" s="12"/>
      <c r="D278" s="12"/>
      <c r="E278" s="12"/>
      <c r="F278"/>
    </row>
    <row r="279" spans="3:6">
      <c r="C279" s="12"/>
      <c r="D279" s="12"/>
      <c r="E279" s="12"/>
      <c r="F279"/>
    </row>
    <row r="280" spans="3:6">
      <c r="C280" s="12"/>
      <c r="D280" s="12"/>
      <c r="E280" s="12"/>
      <c r="F280"/>
    </row>
    <row r="281" spans="3:6">
      <c r="C281" s="12"/>
      <c r="D281" s="12"/>
      <c r="E281" s="12"/>
      <c r="F281"/>
    </row>
    <row r="282" spans="3:6">
      <c r="C282" s="12"/>
      <c r="D282" s="12"/>
      <c r="E282" s="12"/>
      <c r="F282"/>
    </row>
    <row r="283" spans="3:6">
      <c r="C283" s="12"/>
      <c r="D283" s="12"/>
      <c r="E283" s="12"/>
      <c r="F283"/>
    </row>
    <row r="284" spans="3:6">
      <c r="C284" s="12"/>
      <c r="D284" s="12"/>
      <c r="E284" s="12"/>
      <c r="F284"/>
    </row>
    <row r="285" spans="3:6">
      <c r="C285" s="12"/>
      <c r="D285" s="12"/>
      <c r="E285" s="12"/>
      <c r="F285"/>
    </row>
    <row r="286" spans="3:6">
      <c r="C286" s="12"/>
      <c r="D286" s="12"/>
      <c r="E286" s="12"/>
      <c r="F286"/>
    </row>
    <row r="287" spans="3:6">
      <c r="C287" s="12"/>
      <c r="D287" s="12"/>
      <c r="E287" s="12"/>
      <c r="F287"/>
    </row>
    <row r="288" spans="3:6">
      <c r="C288" s="12"/>
      <c r="D288" s="12"/>
      <c r="E288" s="12"/>
      <c r="F288"/>
    </row>
    <row r="289" spans="3:6">
      <c r="C289" s="12"/>
      <c r="D289" s="12"/>
      <c r="E289" s="12"/>
      <c r="F289"/>
    </row>
    <row r="290" spans="3:6">
      <c r="C290" s="12"/>
      <c r="D290" s="12"/>
      <c r="E290" s="12"/>
      <c r="F290"/>
    </row>
    <row r="291" spans="3:6">
      <c r="C291" s="12"/>
      <c r="F291"/>
    </row>
    <row r="292" spans="3:6">
      <c r="C292" s="12"/>
      <c r="F292"/>
    </row>
    <row r="293" spans="3:6">
      <c r="C293" s="12"/>
      <c r="F293"/>
    </row>
    <row r="294" spans="3:6">
      <c r="F294"/>
    </row>
    <row r="295" spans="3:6">
      <c r="F295"/>
    </row>
    <row r="296" spans="3:6">
      <c r="F296"/>
    </row>
    <row r="297" spans="3:6">
      <c r="F297"/>
    </row>
    <row r="298" spans="3:6">
      <c r="F298"/>
    </row>
    <row r="299" spans="3:6">
      <c r="F299"/>
    </row>
    <row r="300" spans="3:6">
      <c r="F300"/>
    </row>
    <row r="301" spans="3:6">
      <c r="F301"/>
    </row>
    <row r="302" spans="3:6">
      <c r="F302"/>
    </row>
    <row r="303" spans="3:6">
      <c r="F303"/>
    </row>
    <row r="304" spans="3:6">
      <c r="F304"/>
    </row>
    <row r="305" spans="6:6">
      <c r="F305"/>
    </row>
    <row r="306" spans="6:6">
      <c r="F306"/>
    </row>
    <row r="307" spans="6:6">
      <c r="F307"/>
    </row>
    <row r="308" spans="6:6">
      <c r="F308"/>
    </row>
    <row r="309" spans="6:6">
      <c r="F309"/>
    </row>
    <row r="310" spans="6:6">
      <c r="F310"/>
    </row>
    <row r="311" spans="6:6">
      <c r="F311"/>
    </row>
    <row r="312" spans="6:6">
      <c r="F312"/>
    </row>
    <row r="313" spans="6:6">
      <c r="F313"/>
    </row>
    <row r="314" spans="6:6">
      <c r="F314"/>
    </row>
    <row r="315" spans="6:6">
      <c r="F315"/>
    </row>
    <row r="316" spans="6:6">
      <c r="F316"/>
    </row>
    <row r="317" spans="6:6">
      <c r="F317"/>
    </row>
    <row r="318" spans="6:6">
      <c r="F318"/>
    </row>
    <row r="319" spans="6:6">
      <c r="F319"/>
    </row>
    <row r="320" spans="6:6">
      <c r="F320"/>
    </row>
    <row r="321" spans="6:6">
      <c r="F321"/>
    </row>
    <row r="322" spans="6:6">
      <c r="F322"/>
    </row>
    <row r="323" spans="6:6">
      <c r="F323"/>
    </row>
    <row r="324" spans="6:6">
      <c r="F324"/>
    </row>
    <row r="325" spans="6:6">
      <c r="F325"/>
    </row>
    <row r="326" spans="6:6">
      <c r="F326"/>
    </row>
    <row r="327" spans="6:6">
      <c r="F327"/>
    </row>
    <row r="328" spans="6:6">
      <c r="F328"/>
    </row>
    <row r="329" spans="6:6">
      <c r="F329"/>
    </row>
    <row r="330" spans="6:6">
      <c r="F330"/>
    </row>
    <row r="331" spans="6:6">
      <c r="F331"/>
    </row>
    <row r="332" spans="6:6">
      <c r="F332"/>
    </row>
    <row r="333" spans="6:6">
      <c r="F333"/>
    </row>
    <row r="334" spans="6:6">
      <c r="F334"/>
    </row>
    <row r="335" spans="6:6">
      <c r="F335"/>
    </row>
    <row r="336" spans="6:6">
      <c r="F336"/>
    </row>
    <row r="337" spans="6:6">
      <c r="F337"/>
    </row>
    <row r="338" spans="6:6">
      <c r="F338"/>
    </row>
    <row r="339" spans="6:6">
      <c r="F339"/>
    </row>
    <row r="340" spans="6:6">
      <c r="F340"/>
    </row>
    <row r="341" spans="6:6">
      <c r="F341"/>
    </row>
    <row r="342" spans="6:6">
      <c r="F342"/>
    </row>
    <row r="343" spans="6:6">
      <c r="F343"/>
    </row>
    <row r="344" spans="6:6">
      <c r="F344"/>
    </row>
    <row r="345" spans="6:6">
      <c r="F345"/>
    </row>
    <row r="346" spans="6:6">
      <c r="F346"/>
    </row>
    <row r="347" spans="6:6">
      <c r="F347"/>
    </row>
    <row r="348" spans="6:6">
      <c r="F348"/>
    </row>
    <row r="349" spans="6:6">
      <c r="F349"/>
    </row>
    <row r="350" spans="6:6">
      <c r="F350"/>
    </row>
    <row r="351" spans="6:6">
      <c r="F351"/>
    </row>
    <row r="352" spans="6:6">
      <c r="F352"/>
    </row>
    <row r="353" spans="6:6">
      <c r="F353"/>
    </row>
    <row r="354" spans="6:6">
      <c r="F354"/>
    </row>
    <row r="355" spans="6:6">
      <c r="F355"/>
    </row>
    <row r="356" spans="6:6">
      <c r="F356"/>
    </row>
    <row r="357" spans="6:6">
      <c r="F357"/>
    </row>
    <row r="358" spans="6:6">
      <c r="F358"/>
    </row>
    <row r="359" spans="6:6">
      <c r="F359"/>
    </row>
    <row r="360" spans="6:6">
      <c r="F360"/>
    </row>
    <row r="361" spans="6:6">
      <c r="F361"/>
    </row>
    <row r="362" spans="6:6">
      <c r="F362"/>
    </row>
    <row r="363" spans="6:6">
      <c r="F363"/>
    </row>
    <row r="364" spans="6:6">
      <c r="F364"/>
    </row>
    <row r="365" spans="6:6">
      <c r="F365"/>
    </row>
    <row r="366" spans="6:6">
      <c r="F366"/>
    </row>
    <row r="367" spans="6:6">
      <c r="F367"/>
    </row>
    <row r="368" spans="6:6">
      <c r="F368"/>
    </row>
    <row r="369" spans="6:6">
      <c r="F369"/>
    </row>
    <row r="370" spans="6:6">
      <c r="F370"/>
    </row>
    <row r="371" spans="6:6">
      <c r="F371"/>
    </row>
    <row r="372" spans="6:6">
      <c r="F372"/>
    </row>
    <row r="373" spans="6:6">
      <c r="F373"/>
    </row>
    <row r="374" spans="6:6">
      <c r="F374"/>
    </row>
    <row r="375" spans="6:6">
      <c r="F375"/>
    </row>
    <row r="376" spans="6:6">
      <c r="F376"/>
    </row>
    <row r="377" spans="6:6">
      <c r="F377"/>
    </row>
    <row r="378" spans="6:6">
      <c r="F378"/>
    </row>
    <row r="379" spans="6:6">
      <c r="F379"/>
    </row>
    <row r="380" spans="6:6">
      <c r="F380"/>
    </row>
    <row r="381" spans="6:6">
      <c r="F381"/>
    </row>
    <row r="382" spans="6:6">
      <c r="F382"/>
    </row>
    <row r="383" spans="6:6">
      <c r="F383"/>
    </row>
    <row r="384" spans="6:6">
      <c r="F384"/>
    </row>
    <row r="385" spans="6:6">
      <c r="F385"/>
    </row>
    <row r="386" spans="6:6">
      <c r="F386"/>
    </row>
    <row r="387" spans="6:6">
      <c r="F387"/>
    </row>
    <row r="388" spans="6:6">
      <c r="F388"/>
    </row>
    <row r="389" spans="6:6">
      <c r="F389"/>
    </row>
    <row r="390" spans="6:6">
      <c r="F390"/>
    </row>
    <row r="391" spans="6:6">
      <c r="F391"/>
    </row>
    <row r="392" spans="6:6">
      <c r="F392"/>
    </row>
    <row r="393" spans="6:6">
      <c r="F393"/>
    </row>
    <row r="394" spans="6:6">
      <c r="F394"/>
    </row>
    <row r="395" spans="6:6">
      <c r="F395"/>
    </row>
    <row r="396" spans="6:6">
      <c r="F396"/>
    </row>
    <row r="397" spans="6:6">
      <c r="F397"/>
    </row>
    <row r="398" spans="6:6">
      <c r="F398"/>
    </row>
    <row r="399" spans="6:6">
      <c r="F399"/>
    </row>
    <row r="400" spans="6:6">
      <c r="F400"/>
    </row>
    <row r="401" spans="6:6">
      <c r="F401"/>
    </row>
    <row r="402" spans="6:6">
      <c r="F402"/>
    </row>
    <row r="403" spans="6:6">
      <c r="F403"/>
    </row>
    <row r="404" spans="6:6">
      <c r="F404"/>
    </row>
    <row r="405" spans="6:6">
      <c r="F405"/>
    </row>
    <row r="406" spans="6:6">
      <c r="F406"/>
    </row>
    <row r="407" spans="6:6">
      <c r="F407"/>
    </row>
    <row r="408" spans="6:6">
      <c r="F408"/>
    </row>
    <row r="409" spans="6:6">
      <c r="F409"/>
    </row>
    <row r="410" spans="6:6">
      <c r="F410"/>
    </row>
    <row r="411" spans="6:6">
      <c r="F411"/>
    </row>
    <row r="412" spans="6:6">
      <c r="F412"/>
    </row>
    <row r="413" spans="6:6">
      <c r="F413"/>
    </row>
    <row r="414" spans="6:6">
      <c r="F414"/>
    </row>
    <row r="415" spans="6:6">
      <c r="F415"/>
    </row>
    <row r="416" spans="6:6">
      <c r="F416"/>
    </row>
    <row r="417" spans="6:6">
      <c r="F417"/>
    </row>
    <row r="418" spans="6:6">
      <c r="F418"/>
    </row>
    <row r="419" spans="6:6">
      <c r="F419"/>
    </row>
    <row r="420" spans="6:6">
      <c r="F420"/>
    </row>
    <row r="421" spans="6:6">
      <c r="F421"/>
    </row>
    <row r="422" spans="6:6">
      <c r="F422"/>
    </row>
    <row r="423" spans="6:6">
      <c r="F423"/>
    </row>
    <row r="424" spans="6:6">
      <c r="F424"/>
    </row>
    <row r="425" spans="6:6">
      <c r="F425"/>
    </row>
    <row r="426" spans="6:6">
      <c r="F426"/>
    </row>
    <row r="427" spans="6:6">
      <c r="F427"/>
    </row>
    <row r="428" spans="6:6">
      <c r="F428"/>
    </row>
    <row r="429" spans="6:6">
      <c r="F429"/>
    </row>
    <row r="430" spans="6:6">
      <c r="F430"/>
    </row>
    <row r="431" spans="6:6">
      <c r="F431"/>
    </row>
    <row r="432" spans="6:6">
      <c r="F432"/>
    </row>
    <row r="433" spans="6:6">
      <c r="F433"/>
    </row>
    <row r="434" spans="6:6">
      <c r="F434"/>
    </row>
    <row r="435" spans="6:6">
      <c r="F435"/>
    </row>
    <row r="436" spans="6:6">
      <c r="F436"/>
    </row>
    <row r="437" spans="6:6">
      <c r="F437"/>
    </row>
    <row r="438" spans="6:6">
      <c r="F438"/>
    </row>
    <row r="439" spans="6:6">
      <c r="F439"/>
    </row>
    <row r="440" spans="6:6">
      <c r="F440"/>
    </row>
    <row r="441" spans="6:6">
      <c r="F441"/>
    </row>
    <row r="442" spans="6:6">
      <c r="F442"/>
    </row>
    <row r="443" spans="6:6">
      <c r="F443"/>
    </row>
    <row r="444" spans="6:6">
      <c r="F444"/>
    </row>
    <row r="445" spans="6:6">
      <c r="F445"/>
    </row>
    <row r="446" spans="6:6">
      <c r="F446"/>
    </row>
    <row r="447" spans="6:6">
      <c r="F447"/>
    </row>
    <row r="448" spans="6:6">
      <c r="F448"/>
    </row>
    <row r="449" spans="6:6">
      <c r="F449"/>
    </row>
    <row r="450" spans="6:6">
      <c r="F450"/>
    </row>
    <row r="451" spans="6:6">
      <c r="F451"/>
    </row>
    <row r="452" spans="6:6">
      <c r="F452"/>
    </row>
    <row r="453" spans="6:6">
      <c r="F453"/>
    </row>
    <row r="454" spans="6:6">
      <c r="F454"/>
    </row>
    <row r="455" spans="6:6">
      <c r="F455"/>
    </row>
    <row r="456" spans="6:6">
      <c r="F456"/>
    </row>
    <row r="457" spans="6:6">
      <c r="F457"/>
    </row>
    <row r="458" spans="6:6">
      <c r="F458"/>
    </row>
    <row r="459" spans="6:6">
      <c r="F459"/>
    </row>
    <row r="460" spans="6:6">
      <c r="F460"/>
    </row>
    <row r="461" spans="6:6">
      <c r="F461"/>
    </row>
    <row r="462" spans="6:6">
      <c r="F462"/>
    </row>
    <row r="463" spans="6:6">
      <c r="F463"/>
    </row>
    <row r="464" spans="6:6">
      <c r="F464"/>
    </row>
    <row r="465" spans="6:6">
      <c r="F465"/>
    </row>
    <row r="466" spans="6:6">
      <c r="F466"/>
    </row>
    <row r="467" spans="6:6">
      <c r="F467"/>
    </row>
    <row r="468" spans="6:6">
      <c r="F468"/>
    </row>
    <row r="469" spans="6:6">
      <c r="F469"/>
    </row>
    <row r="470" spans="6:6">
      <c r="F470"/>
    </row>
    <row r="471" spans="6:6">
      <c r="F471"/>
    </row>
    <row r="472" spans="6:6">
      <c r="F472"/>
    </row>
    <row r="473" spans="6:6">
      <c r="F473"/>
    </row>
    <row r="474" spans="6:6">
      <c r="F474"/>
    </row>
    <row r="475" spans="6:6">
      <c r="F475"/>
    </row>
    <row r="476" spans="6:6">
      <c r="F476"/>
    </row>
    <row r="477" spans="6:6">
      <c r="F477"/>
    </row>
    <row r="478" spans="6:6">
      <c r="F478"/>
    </row>
    <row r="479" spans="6:6">
      <c r="F479"/>
    </row>
    <row r="480" spans="6:6">
      <c r="F480"/>
    </row>
    <row r="481" spans="6:6">
      <c r="F481"/>
    </row>
    <row r="482" spans="6:6">
      <c r="F482"/>
    </row>
    <row r="483" spans="6:6">
      <c r="F483"/>
    </row>
    <row r="484" spans="6:6">
      <c r="F484"/>
    </row>
    <row r="485" spans="6:6">
      <c r="F485"/>
    </row>
    <row r="486" spans="6:6">
      <c r="F486"/>
    </row>
    <row r="487" spans="6:6">
      <c r="F487"/>
    </row>
    <row r="488" spans="6:6">
      <c r="F488"/>
    </row>
    <row r="489" spans="6:6">
      <c r="F489"/>
    </row>
    <row r="490" spans="6:6">
      <c r="F490"/>
    </row>
    <row r="491" spans="6:6">
      <c r="F491"/>
    </row>
    <row r="492" spans="6:6">
      <c r="F492"/>
    </row>
    <row r="493" spans="6:6">
      <c r="F493"/>
    </row>
    <row r="494" spans="6:6">
      <c r="F494"/>
    </row>
    <row r="495" spans="6:6">
      <c r="F495"/>
    </row>
    <row r="496" spans="6:6">
      <c r="F496"/>
    </row>
    <row r="497" spans="6:6">
      <c r="F497"/>
    </row>
    <row r="498" spans="6:6">
      <c r="F498"/>
    </row>
    <row r="499" spans="6:6">
      <c r="F499"/>
    </row>
    <row r="500" spans="6:6">
      <c r="F500"/>
    </row>
    <row r="501" spans="6:6">
      <c r="F501"/>
    </row>
    <row r="502" spans="6:6">
      <c r="F502"/>
    </row>
    <row r="503" spans="6:6">
      <c r="F503"/>
    </row>
    <row r="504" spans="6:6">
      <c r="F504"/>
    </row>
    <row r="505" spans="6:6">
      <c r="F505"/>
    </row>
    <row r="506" spans="6:6">
      <c r="F506"/>
    </row>
    <row r="507" spans="6:6">
      <c r="F507"/>
    </row>
    <row r="508" spans="6:6">
      <c r="F508"/>
    </row>
    <row r="509" spans="6:6">
      <c r="F509"/>
    </row>
    <row r="510" spans="6:6">
      <c r="F510"/>
    </row>
    <row r="511" spans="6:6">
      <c r="F511"/>
    </row>
    <row r="512" spans="6:6">
      <c r="F512"/>
    </row>
    <row r="513" spans="6:6">
      <c r="F513"/>
    </row>
    <row r="514" spans="6:6">
      <c r="F514"/>
    </row>
    <row r="515" spans="6:6">
      <c r="F515"/>
    </row>
    <row r="516" spans="6:6">
      <c r="F516"/>
    </row>
    <row r="517" spans="6:6">
      <c r="F517"/>
    </row>
    <row r="518" spans="6:6">
      <c r="F518"/>
    </row>
    <row r="519" spans="6:6">
      <c r="F519"/>
    </row>
    <row r="520" spans="6:6">
      <c r="F520"/>
    </row>
    <row r="521" spans="6:6">
      <c r="F521"/>
    </row>
    <row r="522" spans="6:6">
      <c r="F522"/>
    </row>
    <row r="523" spans="6:6">
      <c r="F523"/>
    </row>
    <row r="524" spans="6:6">
      <c r="F524"/>
    </row>
    <row r="525" spans="6:6">
      <c r="F525"/>
    </row>
    <row r="526" spans="6:6">
      <c r="F526"/>
    </row>
    <row r="527" spans="6:6">
      <c r="F527"/>
    </row>
    <row r="528" spans="6:6">
      <c r="F528"/>
    </row>
    <row r="529" spans="6:6">
      <c r="F529"/>
    </row>
    <row r="530" spans="6:6">
      <c r="F530"/>
    </row>
    <row r="531" spans="6:6">
      <c r="F531"/>
    </row>
    <row r="532" spans="6:6">
      <c r="F532"/>
    </row>
    <row r="533" spans="6:6">
      <c r="F533"/>
    </row>
    <row r="534" spans="6:6">
      <c r="F534"/>
    </row>
    <row r="535" spans="6:6">
      <c r="F535"/>
    </row>
    <row r="536" spans="6:6">
      <c r="F536"/>
    </row>
    <row r="537" spans="6:6">
      <c r="F537"/>
    </row>
    <row r="538" spans="6:6">
      <c r="F538"/>
    </row>
    <row r="539" spans="6:6">
      <c r="F539"/>
    </row>
    <row r="540" spans="6:6">
      <c r="F540"/>
    </row>
    <row r="541" spans="6:6">
      <c r="F541"/>
    </row>
    <row r="542" spans="6:6">
      <c r="F542"/>
    </row>
    <row r="543" spans="6:6">
      <c r="F543"/>
    </row>
    <row r="544" spans="6:6">
      <c r="F544"/>
    </row>
    <row r="545" spans="6:6">
      <c r="F545"/>
    </row>
    <row r="546" spans="6:6">
      <c r="F546"/>
    </row>
    <row r="547" spans="6:6">
      <c r="F547"/>
    </row>
    <row r="548" spans="6:6">
      <c r="F548"/>
    </row>
    <row r="549" spans="6:6">
      <c r="F549"/>
    </row>
    <row r="550" spans="6:6">
      <c r="F550"/>
    </row>
    <row r="551" spans="6:6">
      <c r="F551"/>
    </row>
    <row r="552" spans="6:6">
      <c r="F552"/>
    </row>
    <row r="553" spans="6:6">
      <c r="F553"/>
    </row>
    <row r="554" spans="6:6">
      <c r="F554"/>
    </row>
    <row r="555" spans="6:6">
      <c r="F555"/>
    </row>
    <row r="556" spans="6:6">
      <c r="F556"/>
    </row>
    <row r="557" spans="6:6">
      <c r="F557"/>
    </row>
    <row r="558" spans="6:6">
      <c r="F558"/>
    </row>
    <row r="559" spans="6:6">
      <c r="F559"/>
    </row>
    <row r="560" spans="6:6">
      <c r="F560"/>
    </row>
    <row r="561" spans="6:6">
      <c r="F561"/>
    </row>
    <row r="562" spans="6:6">
      <c r="F562"/>
    </row>
    <row r="563" spans="6:6">
      <c r="F563"/>
    </row>
    <row r="564" spans="6:6">
      <c r="F564"/>
    </row>
    <row r="565" spans="6:6">
      <c r="F565"/>
    </row>
    <row r="566" spans="6:6">
      <c r="F566"/>
    </row>
    <row r="567" spans="6:6">
      <c r="F567"/>
    </row>
    <row r="568" spans="6:6">
      <c r="F568"/>
    </row>
    <row r="569" spans="6:6">
      <c r="F569"/>
    </row>
    <row r="570" spans="6:6">
      <c r="F570"/>
    </row>
    <row r="571" spans="6:6">
      <c r="F571"/>
    </row>
    <row r="572" spans="6:6">
      <c r="F572"/>
    </row>
    <row r="573" spans="6:6">
      <c r="F573"/>
    </row>
    <row r="574" spans="6:6">
      <c r="F574"/>
    </row>
    <row r="575" spans="6:6">
      <c r="F575"/>
    </row>
    <row r="576" spans="6:6">
      <c r="F576"/>
    </row>
    <row r="577" spans="6:6">
      <c r="F577"/>
    </row>
    <row r="578" spans="6:6">
      <c r="F578"/>
    </row>
    <row r="579" spans="6:6">
      <c r="F579"/>
    </row>
    <row r="580" spans="6:6">
      <c r="F580"/>
    </row>
    <row r="581" spans="6:6">
      <c r="F581"/>
    </row>
    <row r="582" spans="6:6">
      <c r="F582"/>
    </row>
    <row r="583" spans="6:6">
      <c r="F583"/>
    </row>
    <row r="584" spans="6:6">
      <c r="F584"/>
    </row>
    <row r="585" spans="6:6">
      <c r="F585"/>
    </row>
    <row r="586" spans="6:6">
      <c r="F586"/>
    </row>
    <row r="587" spans="6:6">
      <c r="F587"/>
    </row>
    <row r="588" spans="6:6">
      <c r="F588"/>
    </row>
    <row r="589" spans="6:6">
      <c r="F589"/>
    </row>
    <row r="590" spans="6:6">
      <c r="F590"/>
    </row>
    <row r="591" spans="6:6">
      <c r="F591"/>
    </row>
    <row r="592" spans="6:6">
      <c r="F592"/>
    </row>
    <row r="593" spans="6:6">
      <c r="F593"/>
    </row>
    <row r="594" spans="6:6">
      <c r="F594"/>
    </row>
    <row r="595" spans="6:6">
      <c r="F595"/>
    </row>
    <row r="596" spans="6:6">
      <c r="F596"/>
    </row>
    <row r="597" spans="6:6">
      <c r="F597"/>
    </row>
    <row r="598" spans="6:6">
      <c r="F598"/>
    </row>
    <row r="599" spans="6:6">
      <c r="F599"/>
    </row>
    <row r="600" spans="6:6">
      <c r="F600"/>
    </row>
    <row r="601" spans="6:6">
      <c r="F601"/>
    </row>
    <row r="602" spans="6:6">
      <c r="F602"/>
    </row>
    <row r="603" spans="6:6">
      <c r="F603"/>
    </row>
    <row r="604" spans="6:6">
      <c r="F604"/>
    </row>
    <row r="605" spans="6:6">
      <c r="F605"/>
    </row>
    <row r="606" spans="6:6">
      <c r="F606"/>
    </row>
    <row r="607" spans="6:6">
      <c r="F607"/>
    </row>
    <row r="608" spans="6:6">
      <c r="F608"/>
    </row>
    <row r="609" spans="6:6">
      <c r="F609"/>
    </row>
    <row r="610" spans="6:6">
      <c r="F610"/>
    </row>
    <row r="611" spans="6:6">
      <c r="F611"/>
    </row>
    <row r="612" spans="6:6">
      <c r="F612"/>
    </row>
    <row r="613" spans="6:6">
      <c r="F613"/>
    </row>
    <row r="614" spans="6:6">
      <c r="F614"/>
    </row>
    <row r="615" spans="6:6">
      <c r="F615"/>
    </row>
    <row r="616" spans="6:6">
      <c r="F616"/>
    </row>
    <row r="617" spans="6:6">
      <c r="F617"/>
    </row>
    <row r="618" spans="6:6">
      <c r="F618"/>
    </row>
    <row r="619" spans="6:6">
      <c r="F619"/>
    </row>
    <row r="620" spans="6:6">
      <c r="F620"/>
    </row>
    <row r="621" spans="6:6">
      <c r="F621"/>
    </row>
    <row r="622" spans="6:6">
      <c r="F622"/>
    </row>
    <row r="623" spans="6:6">
      <c r="F623"/>
    </row>
    <row r="624" spans="6:6">
      <c r="F624"/>
    </row>
    <row r="625" spans="6:6">
      <c r="F625"/>
    </row>
    <row r="626" spans="6:6">
      <c r="F626"/>
    </row>
    <row r="627" spans="6:6">
      <c r="F627"/>
    </row>
    <row r="628" spans="6:6">
      <c r="F628"/>
    </row>
    <row r="629" spans="6:6">
      <c r="F629"/>
    </row>
    <row r="630" spans="6:6">
      <c r="F630"/>
    </row>
    <row r="631" spans="6:6">
      <c r="F631"/>
    </row>
    <row r="632" spans="6:6">
      <c r="F632"/>
    </row>
    <row r="633" spans="6:6">
      <c r="F633"/>
    </row>
    <row r="634" spans="6:6">
      <c r="F634"/>
    </row>
    <row r="635" spans="6:6">
      <c r="F635"/>
    </row>
    <row r="636" spans="6:6">
      <c r="F636"/>
    </row>
    <row r="637" spans="6:6">
      <c r="F637"/>
    </row>
    <row r="638" spans="6:6">
      <c r="F638"/>
    </row>
    <row r="639" spans="6:6">
      <c r="F639"/>
    </row>
    <row r="640" spans="6:6">
      <c r="F640"/>
    </row>
    <row r="641" spans="6:6">
      <c r="F641"/>
    </row>
    <row r="642" spans="6:6">
      <c r="F642"/>
    </row>
    <row r="643" spans="6:6">
      <c r="F643"/>
    </row>
    <row r="644" spans="6:6">
      <c r="F644"/>
    </row>
    <row r="645" spans="6:6">
      <c r="F645"/>
    </row>
    <row r="646" spans="6:6">
      <c r="F646"/>
    </row>
    <row r="647" spans="6:6">
      <c r="F647"/>
    </row>
    <row r="648" spans="6:6">
      <c r="F648"/>
    </row>
    <row r="649" spans="6:6">
      <c r="F649"/>
    </row>
    <row r="650" spans="6:6">
      <c r="F650"/>
    </row>
    <row r="651" spans="6:6">
      <c r="F651"/>
    </row>
    <row r="652" spans="6:6">
      <c r="F652"/>
    </row>
    <row r="653" spans="6:6">
      <c r="F653"/>
    </row>
    <row r="654" spans="6:6">
      <c r="F654"/>
    </row>
    <row r="655" spans="6:6">
      <c r="F655"/>
    </row>
    <row r="656" spans="6:6">
      <c r="F656"/>
    </row>
    <row r="657" spans="6:6">
      <c r="F657"/>
    </row>
    <row r="658" spans="6:6">
      <c r="F658"/>
    </row>
    <row r="659" spans="6:6">
      <c r="F659"/>
    </row>
    <row r="660" spans="6:6">
      <c r="F660"/>
    </row>
    <row r="661" spans="6:6">
      <c r="F661"/>
    </row>
    <row r="662" spans="6:6">
      <c r="F662"/>
    </row>
    <row r="663" spans="6:6">
      <c r="F663"/>
    </row>
    <row r="664" spans="6:6">
      <c r="F664"/>
    </row>
    <row r="665" spans="6:6">
      <c r="F665"/>
    </row>
    <row r="666" spans="6:6">
      <c r="F666"/>
    </row>
    <row r="667" spans="6:6">
      <c r="F667"/>
    </row>
    <row r="668" spans="6:6">
      <c r="F668"/>
    </row>
    <row r="669" spans="6:6">
      <c r="F669"/>
    </row>
    <row r="670" spans="6:6">
      <c r="F670"/>
    </row>
    <row r="671" spans="6:6">
      <c r="F671"/>
    </row>
    <row r="672" spans="6:6">
      <c r="F672"/>
    </row>
    <row r="673" spans="6:6">
      <c r="F673"/>
    </row>
    <row r="674" spans="6:6">
      <c r="F674"/>
    </row>
    <row r="675" spans="6:6">
      <c r="F675"/>
    </row>
    <row r="676" spans="6:6">
      <c r="F676"/>
    </row>
    <row r="677" spans="6:6">
      <c r="F677"/>
    </row>
    <row r="678" spans="6:6">
      <c r="F678"/>
    </row>
    <row r="679" spans="6:6">
      <c r="F679"/>
    </row>
    <row r="680" spans="6:6">
      <c r="F680"/>
    </row>
    <row r="681" spans="6:6">
      <c r="F681"/>
    </row>
    <row r="682" spans="6:6">
      <c r="F682"/>
    </row>
    <row r="683" spans="6:6">
      <c r="F683"/>
    </row>
    <row r="684" spans="6:6">
      <c r="F684"/>
    </row>
    <row r="685" spans="6:6">
      <c r="F685"/>
    </row>
    <row r="686" spans="6:6">
      <c r="F686"/>
    </row>
    <row r="687" spans="6:6">
      <c r="F687"/>
    </row>
    <row r="688" spans="6:6">
      <c r="F688"/>
    </row>
    <row r="689" spans="6:6">
      <c r="F689"/>
    </row>
    <row r="690" spans="6:6">
      <c r="F690"/>
    </row>
    <row r="691" spans="6:6">
      <c r="F691"/>
    </row>
    <row r="692" spans="6:6">
      <c r="F692"/>
    </row>
    <row r="693" spans="6:6">
      <c r="F693"/>
    </row>
    <row r="694" spans="6:6">
      <c r="F694"/>
    </row>
    <row r="695" spans="6:6">
      <c r="F695"/>
    </row>
    <row r="696" spans="6:6">
      <c r="F696"/>
    </row>
    <row r="697" spans="6:6">
      <c r="F697"/>
    </row>
    <row r="698" spans="6:6">
      <c r="F698"/>
    </row>
    <row r="699" spans="6:6">
      <c r="F699"/>
    </row>
    <row r="700" spans="6:6">
      <c r="F700"/>
    </row>
    <row r="701" spans="6:6">
      <c r="F701"/>
    </row>
    <row r="702" spans="6:6">
      <c r="F702"/>
    </row>
    <row r="703" spans="6:6">
      <c r="F703"/>
    </row>
    <row r="704" spans="6:6">
      <c r="F704"/>
    </row>
    <row r="705" spans="6:6">
      <c r="F705"/>
    </row>
    <row r="706" spans="6:6">
      <c r="F706"/>
    </row>
    <row r="707" spans="6:6">
      <c r="F707"/>
    </row>
    <row r="708" spans="6:6">
      <c r="F708"/>
    </row>
    <row r="709" spans="6:6">
      <c r="F709"/>
    </row>
    <row r="710" spans="6:6">
      <c r="F710"/>
    </row>
    <row r="711" spans="6:6">
      <c r="F711"/>
    </row>
    <row r="712" spans="6:6">
      <c r="F712"/>
    </row>
    <row r="713" spans="6:6">
      <c r="F713"/>
    </row>
    <row r="714" spans="6:6">
      <c r="F714"/>
    </row>
    <row r="715" spans="6:6">
      <c r="F715"/>
    </row>
    <row r="716" spans="6:6">
      <c r="F716"/>
    </row>
    <row r="717" spans="6:6">
      <c r="F717"/>
    </row>
    <row r="718" spans="6:6">
      <c r="F718"/>
    </row>
    <row r="719" spans="6:6">
      <c r="F719"/>
    </row>
    <row r="720" spans="6:6">
      <c r="F720"/>
    </row>
    <row r="721" spans="6:6">
      <c r="F721"/>
    </row>
    <row r="722" spans="6:6">
      <c r="F722"/>
    </row>
    <row r="723" spans="6:6">
      <c r="F723"/>
    </row>
    <row r="724" spans="6:6">
      <c r="F724"/>
    </row>
    <row r="725" spans="6:6">
      <c r="F725"/>
    </row>
    <row r="726" spans="6:6">
      <c r="F726"/>
    </row>
    <row r="727" spans="6:6">
      <c r="F727"/>
    </row>
    <row r="728" spans="6:6">
      <c r="F728"/>
    </row>
    <row r="729" spans="6:6">
      <c r="F729"/>
    </row>
    <row r="730" spans="6:6">
      <c r="F730"/>
    </row>
    <row r="731" spans="6:6">
      <c r="F731"/>
    </row>
    <row r="732" spans="6:6">
      <c r="F732"/>
    </row>
    <row r="733" spans="6:6">
      <c r="F733"/>
    </row>
    <row r="734" spans="6:6">
      <c r="F734"/>
    </row>
    <row r="735" spans="6:6">
      <c r="F735"/>
    </row>
    <row r="736" spans="6:6">
      <c r="F736"/>
    </row>
    <row r="737" spans="6:6">
      <c r="F737"/>
    </row>
    <row r="738" spans="6:6">
      <c r="F738"/>
    </row>
    <row r="739" spans="6:6">
      <c r="F739"/>
    </row>
    <row r="740" spans="6:6">
      <c r="F740"/>
    </row>
    <row r="741" spans="6:6">
      <c r="F741"/>
    </row>
    <row r="742" spans="6:6">
      <c r="F742"/>
    </row>
    <row r="743" spans="6:6">
      <c r="F743"/>
    </row>
    <row r="744" spans="6:6">
      <c r="F744"/>
    </row>
    <row r="745" spans="6:6">
      <c r="F745"/>
    </row>
    <row r="746" spans="6:6">
      <c r="F746"/>
    </row>
    <row r="747" spans="6:6">
      <c r="F747"/>
    </row>
    <row r="748" spans="6:6">
      <c r="F748"/>
    </row>
    <row r="749" spans="6:6">
      <c r="F749"/>
    </row>
    <row r="750" spans="6:6">
      <c r="F750"/>
    </row>
    <row r="751" spans="6:6">
      <c r="F751"/>
    </row>
    <row r="752" spans="6:6">
      <c r="F752"/>
    </row>
    <row r="753" spans="6:6">
      <c r="F753"/>
    </row>
    <row r="754" spans="6:6">
      <c r="F754"/>
    </row>
    <row r="755" spans="6:6">
      <c r="F755"/>
    </row>
    <row r="756" spans="6:6">
      <c r="F756"/>
    </row>
    <row r="757" spans="6:6">
      <c r="F757"/>
    </row>
    <row r="758" spans="6:6">
      <c r="F758"/>
    </row>
    <row r="759" spans="6:6">
      <c r="F759"/>
    </row>
    <row r="760" spans="6:6">
      <c r="F760"/>
    </row>
    <row r="761" spans="6:6">
      <c r="F761"/>
    </row>
    <row r="762" spans="6:6">
      <c r="F762"/>
    </row>
    <row r="763" spans="6:6">
      <c r="F763"/>
    </row>
    <row r="764" spans="6:6">
      <c r="F764"/>
    </row>
    <row r="765" spans="6:6">
      <c r="F765"/>
    </row>
    <row r="766" spans="6:6">
      <c r="F766"/>
    </row>
    <row r="767" spans="6:6">
      <c r="F767"/>
    </row>
    <row r="768" spans="6:6">
      <c r="F768"/>
    </row>
    <row r="769" spans="6:6">
      <c r="F769"/>
    </row>
    <row r="770" spans="6:6">
      <c r="F770"/>
    </row>
    <row r="771" spans="6:6">
      <c r="F771"/>
    </row>
    <row r="772" spans="6:6">
      <c r="F772"/>
    </row>
    <row r="773" spans="6:6">
      <c r="F773"/>
    </row>
    <row r="774" spans="6:6">
      <c r="F774"/>
    </row>
    <row r="775" spans="6:6">
      <c r="F775"/>
    </row>
    <row r="776" spans="6:6">
      <c r="F776"/>
    </row>
    <row r="777" spans="6:6">
      <c r="F777"/>
    </row>
    <row r="778" spans="6:6">
      <c r="F778"/>
    </row>
    <row r="779" spans="6:6">
      <c r="F779"/>
    </row>
    <row r="780" spans="6:6">
      <c r="F780"/>
    </row>
    <row r="781" spans="6:6">
      <c r="F781"/>
    </row>
    <row r="782" spans="6:6">
      <c r="F782"/>
    </row>
    <row r="783" spans="6:6">
      <c r="F783"/>
    </row>
    <row r="784" spans="6:6">
      <c r="F784"/>
    </row>
    <row r="785" spans="6:6">
      <c r="F785"/>
    </row>
    <row r="786" spans="6:6">
      <c r="F786"/>
    </row>
    <row r="787" spans="6:6">
      <c r="F787"/>
    </row>
    <row r="788" spans="6:6">
      <c r="F788"/>
    </row>
    <row r="789" spans="6:6">
      <c r="F789"/>
    </row>
    <row r="790" spans="6:6">
      <c r="F790"/>
    </row>
    <row r="791" spans="6:6">
      <c r="F791"/>
    </row>
    <row r="792" spans="6:6">
      <c r="F792"/>
    </row>
    <row r="793" spans="6:6">
      <c r="F793"/>
    </row>
    <row r="794" spans="6:6">
      <c r="F794"/>
    </row>
    <row r="795" spans="6:6">
      <c r="F795"/>
    </row>
    <row r="796" spans="6:6">
      <c r="F796"/>
    </row>
    <row r="797" spans="6:6">
      <c r="F797"/>
    </row>
    <row r="798" spans="6:6">
      <c r="F798"/>
    </row>
    <row r="799" spans="6:6">
      <c r="F799"/>
    </row>
    <row r="800" spans="6:6">
      <c r="F800"/>
    </row>
    <row r="801" spans="6:6">
      <c r="F801"/>
    </row>
    <row r="802" spans="6:6">
      <c r="F802"/>
    </row>
    <row r="803" spans="6:6">
      <c r="F803"/>
    </row>
    <row r="804" spans="6:6">
      <c r="F804"/>
    </row>
    <row r="805" spans="6:6">
      <c r="F805"/>
    </row>
    <row r="806" spans="6:6">
      <c r="F806"/>
    </row>
    <row r="807" spans="6:6">
      <c r="F807"/>
    </row>
    <row r="808" spans="6:6">
      <c r="F808"/>
    </row>
    <row r="809" spans="6:6">
      <c r="F809"/>
    </row>
    <row r="810" spans="6:6">
      <c r="F810"/>
    </row>
    <row r="811" spans="6:6">
      <c r="F811"/>
    </row>
    <row r="812" spans="6:6">
      <c r="F812"/>
    </row>
    <row r="813" spans="6:6">
      <c r="F813"/>
    </row>
    <row r="814" spans="6:6">
      <c r="F814"/>
    </row>
    <row r="815" spans="6:6">
      <c r="F815"/>
    </row>
    <row r="816" spans="6:6">
      <c r="F816"/>
    </row>
    <row r="817" spans="6:6">
      <c r="F817"/>
    </row>
    <row r="818" spans="6:6">
      <c r="F818"/>
    </row>
    <row r="819" spans="6:6">
      <c r="F819"/>
    </row>
    <row r="820" spans="6:6">
      <c r="F820"/>
    </row>
    <row r="821" spans="6:6">
      <c r="F821"/>
    </row>
    <row r="822" spans="6:6">
      <c r="F822"/>
    </row>
    <row r="823" spans="6:6">
      <c r="F823"/>
    </row>
    <row r="824" spans="6:6">
      <c r="F824"/>
    </row>
    <row r="825" spans="6:6">
      <c r="F825"/>
    </row>
    <row r="826" spans="6:6">
      <c r="F826"/>
    </row>
    <row r="827" spans="6:6">
      <c r="F827"/>
    </row>
    <row r="828" spans="6:6">
      <c r="F828"/>
    </row>
    <row r="829" spans="6:6">
      <c r="F829"/>
    </row>
    <row r="830" spans="6:6">
      <c r="F830"/>
    </row>
    <row r="831" spans="6:6">
      <c r="F831"/>
    </row>
    <row r="832" spans="6:6">
      <c r="F832"/>
    </row>
    <row r="833" spans="6:6">
      <c r="F833"/>
    </row>
    <row r="834" spans="6:6">
      <c r="F834"/>
    </row>
    <row r="835" spans="6:6">
      <c r="F835"/>
    </row>
    <row r="836" spans="6:6">
      <c r="F836"/>
    </row>
    <row r="837" spans="6:6">
      <c r="F837"/>
    </row>
    <row r="838" spans="6:6">
      <c r="F838"/>
    </row>
    <row r="839" spans="6:6">
      <c r="F839"/>
    </row>
    <row r="840" spans="6:6">
      <c r="F840"/>
    </row>
    <row r="841" spans="6:6">
      <c r="F841"/>
    </row>
    <row r="842" spans="6:6">
      <c r="F842"/>
    </row>
    <row r="843" spans="6:6">
      <c r="F843"/>
    </row>
    <row r="844" spans="6:6">
      <c r="F844"/>
    </row>
    <row r="845" spans="6:6">
      <c r="F845"/>
    </row>
    <row r="846" spans="6:6">
      <c r="F846"/>
    </row>
    <row r="847" spans="6:6">
      <c r="F847"/>
    </row>
    <row r="848" spans="6:6">
      <c r="F848"/>
    </row>
    <row r="849" spans="6:6">
      <c r="F849"/>
    </row>
    <row r="850" spans="6:6">
      <c r="F850"/>
    </row>
    <row r="851" spans="6:6">
      <c r="F851"/>
    </row>
    <row r="852" spans="6:6">
      <c r="F852"/>
    </row>
    <row r="853" spans="6:6">
      <c r="F853"/>
    </row>
    <row r="854" spans="6:6">
      <c r="F854"/>
    </row>
    <row r="855" spans="6:6">
      <c r="F855"/>
    </row>
    <row r="856" spans="6:6">
      <c r="F856"/>
    </row>
    <row r="857" spans="6:6">
      <c r="F857"/>
    </row>
    <row r="858" spans="6:6">
      <c r="F858"/>
    </row>
    <row r="859" spans="6:6">
      <c r="F859"/>
    </row>
    <row r="860" spans="6:6">
      <c r="F860"/>
    </row>
    <row r="861" spans="6:6">
      <c r="F861"/>
    </row>
    <row r="862" spans="6:6">
      <c r="F862"/>
    </row>
    <row r="863" spans="6:6">
      <c r="F863"/>
    </row>
    <row r="864" spans="6:6">
      <c r="F864"/>
    </row>
    <row r="865" spans="6:6">
      <c r="F865"/>
    </row>
    <row r="866" spans="6:6">
      <c r="F866"/>
    </row>
    <row r="867" spans="6:6">
      <c r="F867"/>
    </row>
    <row r="868" spans="6:6">
      <c r="F868"/>
    </row>
    <row r="869" spans="6:6">
      <c r="F869"/>
    </row>
    <row r="870" spans="6:6">
      <c r="F870"/>
    </row>
    <row r="871" spans="6:6">
      <c r="F871"/>
    </row>
    <row r="872" spans="6:6">
      <c r="F872"/>
    </row>
    <row r="873" spans="6:6">
      <c r="F873"/>
    </row>
    <row r="874" spans="6:6">
      <c r="F874"/>
    </row>
    <row r="875" spans="6:6">
      <c r="F875"/>
    </row>
    <row r="876" spans="6:6">
      <c r="F876"/>
    </row>
    <row r="877" spans="6:6">
      <c r="F877"/>
    </row>
    <row r="878" spans="6:6">
      <c r="F878"/>
    </row>
    <row r="879" spans="6:6">
      <c r="F879"/>
    </row>
    <row r="880" spans="6:6">
      <c r="F880"/>
    </row>
    <row r="881" spans="6:6">
      <c r="F881"/>
    </row>
    <row r="882" spans="6:6">
      <c r="F882"/>
    </row>
    <row r="883" spans="6:6">
      <c r="F883"/>
    </row>
    <row r="884" spans="6:6">
      <c r="F884"/>
    </row>
    <row r="885" spans="6:6">
      <c r="F885"/>
    </row>
    <row r="886" spans="6:6">
      <c r="F886"/>
    </row>
    <row r="887" spans="6:6">
      <c r="F887"/>
    </row>
    <row r="888" spans="6:6">
      <c r="F888"/>
    </row>
    <row r="889" spans="6:6">
      <c r="F889"/>
    </row>
    <row r="890" spans="6:6">
      <c r="F890"/>
    </row>
    <row r="891" spans="6:6">
      <c r="F891"/>
    </row>
    <row r="892" spans="6:6">
      <c r="F892"/>
    </row>
    <row r="893" spans="6:6">
      <c r="F893"/>
    </row>
    <row r="894" spans="6:6">
      <c r="F894"/>
    </row>
    <row r="895" spans="6:6">
      <c r="F895"/>
    </row>
    <row r="896" spans="6:6">
      <c r="F896"/>
    </row>
    <row r="897" spans="6:6">
      <c r="F897"/>
    </row>
    <row r="898" spans="6:6">
      <c r="F898"/>
    </row>
    <row r="899" spans="6:6">
      <c r="F899"/>
    </row>
    <row r="900" spans="6:6">
      <c r="F900"/>
    </row>
    <row r="901" spans="6:6">
      <c r="F901"/>
    </row>
    <row r="902" spans="6:6">
      <c r="F902"/>
    </row>
    <row r="903" spans="6:6">
      <c r="F903"/>
    </row>
    <row r="904" spans="6:6">
      <c r="F904"/>
    </row>
    <row r="905" spans="6:6">
      <c r="F905"/>
    </row>
    <row r="906" spans="6:6">
      <c r="F906"/>
    </row>
    <row r="907" spans="6:6">
      <c r="F907"/>
    </row>
    <row r="908" spans="6:6">
      <c r="F908"/>
    </row>
    <row r="909" spans="6:6">
      <c r="F909"/>
    </row>
    <row r="910" spans="6:6">
      <c r="F910"/>
    </row>
    <row r="911" spans="6:6">
      <c r="F911"/>
    </row>
    <row r="912" spans="6:6">
      <c r="F912"/>
    </row>
    <row r="913" spans="6:6">
      <c r="F913"/>
    </row>
    <row r="914" spans="6:6">
      <c r="F914"/>
    </row>
    <row r="915" spans="6:6">
      <c r="F915"/>
    </row>
    <row r="916" spans="6:6">
      <c r="F916"/>
    </row>
    <row r="917" spans="6:6">
      <c r="F917"/>
    </row>
    <row r="918" spans="6:6">
      <c r="F918"/>
    </row>
    <row r="919" spans="6:6">
      <c r="F919"/>
    </row>
    <row r="920" spans="6:6">
      <c r="F920"/>
    </row>
    <row r="921" spans="6:6">
      <c r="F921"/>
    </row>
    <row r="922" spans="6:6">
      <c r="F922"/>
    </row>
    <row r="923" spans="6:6">
      <c r="F923"/>
    </row>
    <row r="924" spans="6:6">
      <c r="F924"/>
    </row>
    <row r="925" spans="6:6">
      <c r="F925"/>
    </row>
    <row r="926" spans="6:6">
      <c r="F926"/>
    </row>
    <row r="927" spans="6:6">
      <c r="F927"/>
    </row>
    <row r="928" spans="6:6">
      <c r="F928"/>
    </row>
    <row r="929" spans="6:6">
      <c r="F929"/>
    </row>
    <row r="930" spans="6:6">
      <c r="F930"/>
    </row>
    <row r="931" spans="6:6">
      <c r="F931"/>
    </row>
    <row r="932" spans="6:6">
      <c r="F932"/>
    </row>
    <row r="933" spans="6:6">
      <c r="F933"/>
    </row>
    <row r="934" spans="6:6">
      <c r="F934"/>
    </row>
    <row r="935" spans="6:6">
      <c r="F935"/>
    </row>
    <row r="936" spans="6:6">
      <c r="F936"/>
    </row>
    <row r="937" spans="6:6">
      <c r="F937"/>
    </row>
    <row r="938" spans="6:6">
      <c r="F938"/>
    </row>
    <row r="939" spans="6:6">
      <c r="F939"/>
    </row>
    <row r="940" spans="6:6">
      <c r="F940"/>
    </row>
    <row r="941" spans="6:6">
      <c r="F941"/>
    </row>
    <row r="942" spans="6:6">
      <c r="F942"/>
    </row>
    <row r="943" spans="6:6">
      <c r="F943"/>
    </row>
    <row r="944" spans="6:6">
      <c r="F944"/>
    </row>
    <row r="945" spans="6:6">
      <c r="F945"/>
    </row>
    <row r="946" spans="6:6">
      <c r="F946"/>
    </row>
    <row r="947" spans="6:6">
      <c r="F947"/>
    </row>
    <row r="948" spans="6:6">
      <c r="F948"/>
    </row>
    <row r="949" spans="6:6">
      <c r="F949"/>
    </row>
    <row r="950" spans="6:6">
      <c r="F950"/>
    </row>
    <row r="951" spans="6:6">
      <c r="F951"/>
    </row>
    <row r="952" spans="6:6">
      <c r="F952"/>
    </row>
    <row r="953" spans="6:6">
      <c r="F953"/>
    </row>
    <row r="954" spans="6:6">
      <c r="F954"/>
    </row>
    <row r="955" spans="6:6">
      <c r="F955"/>
    </row>
    <row r="956" spans="6:6">
      <c r="F956"/>
    </row>
    <row r="957" spans="6:6">
      <c r="F957"/>
    </row>
    <row r="958" spans="6:6">
      <c r="F958"/>
    </row>
    <row r="959" spans="6:6">
      <c r="F959"/>
    </row>
    <row r="960" spans="6:6">
      <c r="F960"/>
    </row>
    <row r="961" spans="6:6">
      <c r="F961"/>
    </row>
    <row r="962" spans="6:6">
      <c r="F962"/>
    </row>
    <row r="963" spans="6:6">
      <c r="F963"/>
    </row>
    <row r="964" spans="6:6">
      <c r="F964"/>
    </row>
    <row r="965" spans="6:6">
      <c r="F965"/>
    </row>
    <row r="966" spans="6:6">
      <c r="F966"/>
    </row>
    <row r="967" spans="6:6">
      <c r="F967"/>
    </row>
    <row r="968" spans="6:6">
      <c r="F968"/>
    </row>
    <row r="969" spans="6:6">
      <c r="F969"/>
    </row>
    <row r="970" spans="6:6">
      <c r="F970"/>
    </row>
    <row r="971" spans="6:6">
      <c r="F971"/>
    </row>
    <row r="972" spans="6:6">
      <c r="F972"/>
    </row>
    <row r="973" spans="6:6">
      <c r="F973"/>
    </row>
    <row r="974" spans="6:6">
      <c r="F974"/>
    </row>
    <row r="975" spans="6:6">
      <c r="F975"/>
    </row>
    <row r="976" spans="6:6">
      <c r="F976"/>
    </row>
    <row r="977" spans="6:6">
      <c r="F977"/>
    </row>
    <row r="978" spans="6:6">
      <c r="F978"/>
    </row>
    <row r="979" spans="6:6">
      <c r="F979"/>
    </row>
    <row r="980" spans="6:6">
      <c r="F980"/>
    </row>
    <row r="981" spans="6:6">
      <c r="F981"/>
    </row>
    <row r="982" spans="6:6">
      <c r="F982"/>
    </row>
    <row r="983" spans="6:6">
      <c r="F983"/>
    </row>
    <row r="984" spans="6:6">
      <c r="F984"/>
    </row>
    <row r="985" spans="6:6">
      <c r="F985"/>
    </row>
    <row r="986" spans="6:6">
      <c r="F986"/>
    </row>
    <row r="987" spans="6:6">
      <c r="F987"/>
    </row>
    <row r="988" spans="6:6">
      <c r="F988"/>
    </row>
    <row r="989" spans="6:6">
      <c r="F989"/>
    </row>
    <row r="990" spans="6:6">
      <c r="F990"/>
    </row>
    <row r="991" spans="6:6">
      <c r="F991"/>
    </row>
    <row r="992" spans="6:6">
      <c r="F992"/>
    </row>
    <row r="993" spans="6:6">
      <c r="F993"/>
    </row>
    <row r="994" spans="6:6">
      <c r="F994"/>
    </row>
    <row r="995" spans="6:6">
      <c r="F995"/>
    </row>
    <row r="996" spans="6:6">
      <c r="F996"/>
    </row>
    <row r="997" spans="6:6">
      <c r="F997"/>
    </row>
    <row r="998" spans="6:6">
      <c r="F998"/>
    </row>
    <row r="999" spans="6:6">
      <c r="F999"/>
    </row>
    <row r="1000" spans="6:6">
      <c r="F1000"/>
    </row>
    <row r="1001" spans="6:6">
      <c r="F1001"/>
    </row>
    <row r="1002" spans="6:6">
      <c r="F1002"/>
    </row>
    <row r="1003" spans="6:6">
      <c r="F1003"/>
    </row>
    <row r="1004" spans="6:6">
      <c r="F1004"/>
    </row>
    <row r="1005" spans="6:6">
      <c r="F1005"/>
    </row>
    <row r="1006" spans="6:6">
      <c r="F1006"/>
    </row>
    <row r="1007" spans="6:6">
      <c r="F1007"/>
    </row>
    <row r="1008" spans="6:6">
      <c r="F1008"/>
    </row>
    <row r="1009" spans="6:6">
      <c r="F1009"/>
    </row>
    <row r="1010" spans="6:6">
      <c r="F1010"/>
    </row>
    <row r="1011" spans="6:6">
      <c r="F1011"/>
    </row>
    <row r="1012" spans="6:6">
      <c r="F1012"/>
    </row>
    <row r="1013" spans="6:6">
      <c r="F1013"/>
    </row>
    <row r="1014" spans="6:6">
      <c r="F1014"/>
    </row>
    <row r="1015" spans="6:6">
      <c r="F1015"/>
    </row>
    <row r="1016" spans="6:6">
      <c r="F1016"/>
    </row>
    <row r="1017" spans="6:6">
      <c r="F1017"/>
    </row>
    <row r="1018" spans="6:6">
      <c r="F1018"/>
    </row>
    <row r="1019" spans="6:6">
      <c r="F1019"/>
    </row>
    <row r="1020" spans="6:6">
      <c r="F1020"/>
    </row>
    <row r="1021" spans="6:6">
      <c r="F1021"/>
    </row>
    <row r="1022" spans="6:6">
      <c r="F1022"/>
    </row>
    <row r="1023" spans="6:6">
      <c r="F1023"/>
    </row>
    <row r="1024" spans="6:6">
      <c r="F1024"/>
    </row>
    <row r="1025" spans="6:6">
      <c r="F1025"/>
    </row>
    <row r="1026" spans="6:6">
      <c r="F1026"/>
    </row>
    <row r="1027" spans="6:6">
      <c r="F1027"/>
    </row>
    <row r="1028" spans="6:6">
      <c r="F1028"/>
    </row>
    <row r="1029" spans="6:6">
      <c r="F1029"/>
    </row>
    <row r="1030" spans="6:6">
      <c r="F1030"/>
    </row>
    <row r="1031" spans="6:6">
      <c r="F1031"/>
    </row>
    <row r="1032" spans="6:6">
      <c r="F1032"/>
    </row>
    <row r="1033" spans="6:6">
      <c r="F1033"/>
    </row>
    <row r="1034" spans="6:6">
      <c r="F1034"/>
    </row>
    <row r="1035" spans="6:6">
      <c r="F1035"/>
    </row>
    <row r="1036" spans="6:6">
      <c r="F1036"/>
    </row>
    <row r="1037" spans="6:6">
      <c r="F1037"/>
    </row>
    <row r="1038" spans="6:6">
      <c r="F1038"/>
    </row>
    <row r="1039" spans="6:6">
      <c r="F1039"/>
    </row>
    <row r="1040" spans="6:6">
      <c r="F1040"/>
    </row>
    <row r="1041" spans="6:6">
      <c r="F1041"/>
    </row>
    <row r="1042" spans="6:6">
      <c r="F1042"/>
    </row>
    <row r="1043" spans="6:6">
      <c r="F1043"/>
    </row>
    <row r="1044" spans="6:6">
      <c r="F1044"/>
    </row>
    <row r="1045" spans="6:6">
      <c r="F1045"/>
    </row>
    <row r="1046" spans="6:6">
      <c r="F1046"/>
    </row>
    <row r="1047" spans="6:6">
      <c r="F1047"/>
    </row>
    <row r="1048" spans="6:6">
      <c r="F1048"/>
    </row>
    <row r="1049" spans="6:6">
      <c r="F1049"/>
    </row>
    <row r="1050" spans="6:6">
      <c r="F1050"/>
    </row>
    <row r="1051" spans="6:6">
      <c r="F1051"/>
    </row>
    <row r="1052" spans="6:6">
      <c r="F1052"/>
    </row>
    <row r="1053" spans="6:6">
      <c r="F1053"/>
    </row>
    <row r="1054" spans="6:6">
      <c r="F1054"/>
    </row>
    <row r="1055" spans="6:6">
      <c r="F1055"/>
    </row>
    <row r="1056" spans="6:6">
      <c r="F1056"/>
    </row>
    <row r="1057" spans="6:6">
      <c r="F1057"/>
    </row>
    <row r="1058" spans="6:6">
      <c r="F1058"/>
    </row>
    <row r="1059" spans="6:6">
      <c r="F1059"/>
    </row>
    <row r="1060" spans="6:6">
      <c r="F1060"/>
    </row>
    <row r="1061" spans="6:6">
      <c r="F1061"/>
    </row>
    <row r="1062" spans="6:6">
      <c r="F1062"/>
    </row>
    <row r="1063" spans="6:6">
      <c r="F1063"/>
    </row>
    <row r="1064" spans="6:6">
      <c r="F1064"/>
    </row>
    <row r="1065" spans="6:6">
      <c r="F1065"/>
    </row>
    <row r="1066" spans="6:6">
      <c r="F1066"/>
    </row>
    <row r="1067" spans="6:6">
      <c r="F1067"/>
    </row>
    <row r="1068" spans="6:6">
      <c r="F1068"/>
    </row>
    <row r="1069" spans="6:6">
      <c r="F1069"/>
    </row>
    <row r="1070" spans="6:6">
      <c r="F1070"/>
    </row>
    <row r="1071" spans="6:6">
      <c r="F1071"/>
    </row>
    <row r="1072" spans="6:6">
      <c r="F1072"/>
    </row>
    <row r="1073" spans="6:6">
      <c r="F1073"/>
    </row>
    <row r="1074" spans="6:6">
      <c r="F1074"/>
    </row>
    <row r="1075" spans="6:6">
      <c r="F1075"/>
    </row>
    <row r="1076" spans="6:6">
      <c r="F1076"/>
    </row>
    <row r="1077" spans="6:6">
      <c r="F1077"/>
    </row>
    <row r="1078" spans="6:6">
      <c r="F1078"/>
    </row>
    <row r="1079" spans="6:6">
      <c r="F1079"/>
    </row>
    <row r="1080" spans="6:6">
      <c r="F1080"/>
    </row>
    <row r="1081" spans="6:6">
      <c r="F1081"/>
    </row>
    <row r="1082" spans="6:6">
      <c r="F1082"/>
    </row>
    <row r="1083" spans="6:6">
      <c r="F1083"/>
    </row>
    <row r="1084" spans="6:6">
      <c r="F1084"/>
    </row>
    <row r="1085" spans="6:6">
      <c r="F1085"/>
    </row>
    <row r="1086" spans="6:6">
      <c r="F1086"/>
    </row>
    <row r="1087" spans="6:6">
      <c r="F1087"/>
    </row>
    <row r="1088" spans="6:6">
      <c r="F1088"/>
    </row>
    <row r="1089" spans="6:6">
      <c r="F1089"/>
    </row>
    <row r="1090" spans="6:6">
      <c r="F1090"/>
    </row>
    <row r="1091" spans="6:6">
      <c r="F1091"/>
    </row>
    <row r="1092" spans="6:6">
      <c r="F1092"/>
    </row>
    <row r="1093" spans="6:6">
      <c r="F1093"/>
    </row>
    <row r="1094" spans="6:6">
      <c r="F1094"/>
    </row>
    <row r="1095" spans="6:6">
      <c r="F1095"/>
    </row>
    <row r="1096" spans="6:6">
      <c r="F1096"/>
    </row>
    <row r="1097" spans="6:6">
      <c r="F1097"/>
    </row>
    <row r="1098" spans="6:6">
      <c r="F1098"/>
    </row>
    <row r="1099" spans="6:6">
      <c r="F1099"/>
    </row>
    <row r="1100" spans="6:6">
      <c r="F1100"/>
    </row>
    <row r="1101" spans="6:6">
      <c r="F1101"/>
    </row>
    <row r="1102" spans="6:6">
      <c r="F1102"/>
    </row>
    <row r="1103" spans="6:6">
      <c r="F1103"/>
    </row>
    <row r="1104" spans="6:6">
      <c r="F1104"/>
    </row>
    <row r="1105" spans="6:6">
      <c r="F1105"/>
    </row>
    <row r="1106" spans="6:6">
      <c r="F1106"/>
    </row>
    <row r="1107" spans="6:6">
      <c r="F1107"/>
    </row>
    <row r="1108" spans="6:6">
      <c r="F1108"/>
    </row>
    <row r="1109" spans="6:6">
      <c r="F1109"/>
    </row>
    <row r="1110" spans="6:6">
      <c r="F1110"/>
    </row>
    <row r="1111" spans="6:6">
      <c r="F1111"/>
    </row>
    <row r="1112" spans="6:6">
      <c r="F1112"/>
    </row>
    <row r="1113" spans="6:6">
      <c r="F1113"/>
    </row>
    <row r="1114" spans="6:6">
      <c r="F1114"/>
    </row>
    <row r="1115" spans="6:6">
      <c r="F1115"/>
    </row>
    <row r="1116" spans="6:6">
      <c r="F1116"/>
    </row>
    <row r="1117" spans="6:6">
      <c r="F1117"/>
    </row>
    <row r="1118" spans="6:6">
      <c r="F1118"/>
    </row>
    <row r="1119" spans="6:6">
      <c r="F1119"/>
    </row>
    <row r="1120" spans="6:6">
      <c r="F1120"/>
    </row>
    <row r="1121" spans="6:6">
      <c r="F1121"/>
    </row>
    <row r="1122" spans="6:6">
      <c r="F1122"/>
    </row>
    <row r="1123" spans="6:6">
      <c r="F1123"/>
    </row>
    <row r="1124" spans="6:6">
      <c r="F1124"/>
    </row>
    <row r="1125" spans="6:6">
      <c r="F1125"/>
    </row>
    <row r="1126" spans="6:6">
      <c r="F1126"/>
    </row>
    <row r="1127" spans="6:6">
      <c r="F1127"/>
    </row>
    <row r="1128" spans="6:6">
      <c r="F1128"/>
    </row>
    <row r="1129" spans="6:6">
      <c r="F1129"/>
    </row>
    <row r="1130" spans="6:6">
      <c r="F1130"/>
    </row>
    <row r="1131" spans="6:6">
      <c r="F1131"/>
    </row>
    <row r="1132" spans="6:6">
      <c r="F1132"/>
    </row>
    <row r="1133" spans="6:6">
      <c r="F1133"/>
    </row>
    <row r="1134" spans="6:6">
      <c r="F1134"/>
    </row>
    <row r="1135" spans="6:6">
      <c r="F1135"/>
    </row>
    <row r="1136" spans="6:6">
      <c r="F1136"/>
    </row>
    <row r="1137" spans="6:6">
      <c r="F1137"/>
    </row>
    <row r="1138" spans="6:6">
      <c r="F1138"/>
    </row>
    <row r="1139" spans="6:6">
      <c r="F1139"/>
    </row>
    <row r="1140" spans="6:6">
      <c r="F1140"/>
    </row>
    <row r="1141" spans="6:6">
      <c r="F1141"/>
    </row>
    <row r="1142" spans="6:6">
      <c r="F1142"/>
    </row>
    <row r="1143" spans="6:6">
      <c r="F1143"/>
    </row>
    <row r="1144" spans="6:6">
      <c r="F1144"/>
    </row>
    <row r="1145" spans="6:6">
      <c r="F1145"/>
    </row>
    <row r="1146" spans="6:6">
      <c r="F1146"/>
    </row>
    <row r="1147" spans="6:6">
      <c r="F1147"/>
    </row>
    <row r="1148" spans="6:6">
      <c r="F1148"/>
    </row>
    <row r="1149" spans="6:6">
      <c r="F1149"/>
    </row>
    <row r="1150" spans="6:6">
      <c r="F1150"/>
    </row>
    <row r="1151" spans="6:6">
      <c r="F1151"/>
    </row>
    <row r="1152" spans="6:6">
      <c r="F1152"/>
    </row>
    <row r="1153" spans="6:6">
      <c r="F1153"/>
    </row>
    <row r="1154" spans="6:6">
      <c r="F1154"/>
    </row>
    <row r="1155" spans="6:6">
      <c r="F1155"/>
    </row>
    <row r="1156" spans="6:6">
      <c r="F1156"/>
    </row>
    <row r="1157" spans="6:6">
      <c r="F1157"/>
    </row>
    <row r="1158" spans="6:6">
      <c r="F1158"/>
    </row>
    <row r="1159" spans="6:6">
      <c r="F1159"/>
    </row>
    <row r="1160" spans="6:6">
      <c r="F1160"/>
    </row>
    <row r="1161" spans="6:6">
      <c r="F1161"/>
    </row>
    <row r="1162" spans="6:6">
      <c r="F1162"/>
    </row>
    <row r="1163" spans="6:6">
      <c r="F1163"/>
    </row>
    <row r="1164" spans="6:6">
      <c r="F1164"/>
    </row>
    <row r="1165" spans="6:6">
      <c r="F1165"/>
    </row>
    <row r="1166" spans="6:6">
      <c r="F1166"/>
    </row>
    <row r="1167" spans="6:6">
      <c r="F1167"/>
    </row>
    <row r="1168" spans="6:6">
      <c r="F1168"/>
    </row>
    <row r="1169" spans="6:6">
      <c r="F1169"/>
    </row>
    <row r="1170" spans="6:6">
      <c r="F1170"/>
    </row>
    <row r="1171" spans="6:6">
      <c r="F1171"/>
    </row>
    <row r="1172" spans="6:6">
      <c r="F1172"/>
    </row>
    <row r="1173" spans="6:6">
      <c r="F1173"/>
    </row>
    <row r="1174" spans="6:6">
      <c r="F1174"/>
    </row>
    <row r="1175" spans="6:6">
      <c r="F1175"/>
    </row>
    <row r="1176" spans="6:6">
      <c r="F1176"/>
    </row>
    <row r="1177" spans="6:6">
      <c r="F1177"/>
    </row>
    <row r="1178" spans="6:6">
      <c r="F1178"/>
    </row>
    <row r="1179" spans="6:6">
      <c r="F1179"/>
    </row>
    <row r="1180" spans="6:6">
      <c r="F1180"/>
    </row>
    <row r="1181" spans="6:6">
      <c r="F1181"/>
    </row>
    <row r="1182" spans="6:6">
      <c r="F1182"/>
    </row>
    <row r="1183" spans="6:6">
      <c r="F1183"/>
    </row>
    <row r="1184" spans="6:6">
      <c r="F1184"/>
    </row>
    <row r="1185" spans="6:6">
      <c r="F1185"/>
    </row>
    <row r="1186" spans="6:6">
      <c r="F1186"/>
    </row>
    <row r="1187" spans="6:6">
      <c r="F1187"/>
    </row>
    <row r="1188" spans="6:6">
      <c r="F1188"/>
    </row>
    <row r="1189" spans="6:6">
      <c r="F1189"/>
    </row>
    <row r="1190" spans="6:6">
      <c r="F1190"/>
    </row>
    <row r="1191" spans="6:6">
      <c r="F1191"/>
    </row>
    <row r="1192" spans="6:6">
      <c r="F1192"/>
    </row>
    <row r="1193" spans="6:6">
      <c r="F1193"/>
    </row>
    <row r="1194" spans="6:6">
      <c r="F1194"/>
    </row>
    <row r="1195" spans="6:6">
      <c r="F1195"/>
    </row>
    <row r="1196" spans="6:6">
      <c r="F1196"/>
    </row>
    <row r="1197" spans="6:6">
      <c r="F1197"/>
    </row>
    <row r="1198" spans="6:6">
      <c r="F1198"/>
    </row>
    <row r="1199" spans="6:6">
      <c r="F1199"/>
    </row>
    <row r="1200" spans="6:6">
      <c r="F1200"/>
    </row>
    <row r="1201" spans="6:6">
      <c r="F1201"/>
    </row>
    <row r="1202" spans="6:6">
      <c r="F1202"/>
    </row>
    <row r="1203" spans="6:6">
      <c r="F1203"/>
    </row>
    <row r="1204" spans="6:6">
      <c r="F1204"/>
    </row>
    <row r="1205" spans="6:6">
      <c r="F1205"/>
    </row>
    <row r="1206" spans="6:6">
      <c r="F1206"/>
    </row>
    <row r="1207" spans="6:6">
      <c r="F1207"/>
    </row>
    <row r="1208" spans="6:6">
      <c r="F1208"/>
    </row>
    <row r="1209" spans="6:6">
      <c r="F1209"/>
    </row>
    <row r="1210" spans="6:6">
      <c r="F1210"/>
    </row>
    <row r="1211" spans="6:6">
      <c r="F1211"/>
    </row>
    <row r="1212" spans="6:6">
      <c r="F1212"/>
    </row>
    <row r="1213" spans="6:6">
      <c r="F1213"/>
    </row>
    <row r="1214" spans="6:6">
      <c r="F1214"/>
    </row>
    <row r="1215" spans="6:6">
      <c r="F1215"/>
    </row>
    <row r="1216" spans="6:6">
      <c r="F1216"/>
    </row>
    <row r="1217" spans="6:6">
      <c r="F1217"/>
    </row>
    <row r="1218" spans="6:6">
      <c r="F1218"/>
    </row>
    <row r="1219" spans="6:6">
      <c r="F1219"/>
    </row>
    <row r="1220" spans="6:6">
      <c r="F1220"/>
    </row>
    <row r="1221" spans="6:6">
      <c r="F1221"/>
    </row>
    <row r="1222" spans="6:6">
      <c r="F1222"/>
    </row>
    <row r="1223" spans="6:6">
      <c r="F1223"/>
    </row>
    <row r="1224" spans="6:6">
      <c r="F1224"/>
    </row>
    <row r="1225" spans="6:6">
      <c r="F1225"/>
    </row>
    <row r="1226" spans="6:6">
      <c r="F1226"/>
    </row>
    <row r="1227" spans="6:6">
      <c r="F1227"/>
    </row>
    <row r="1228" spans="6:6">
      <c r="F1228"/>
    </row>
    <row r="1229" spans="6:6">
      <c r="F1229"/>
    </row>
    <row r="1230" spans="6:6">
      <c r="F1230"/>
    </row>
    <row r="1231" spans="6:6">
      <c r="F1231"/>
    </row>
    <row r="1232" spans="6:6">
      <c r="F1232"/>
    </row>
    <row r="1233" spans="6:6">
      <c r="F1233"/>
    </row>
    <row r="1234" spans="6:6">
      <c r="F1234"/>
    </row>
    <row r="1235" spans="6:6">
      <c r="F1235"/>
    </row>
    <row r="1236" spans="6:6">
      <c r="F1236"/>
    </row>
    <row r="1237" spans="6:6">
      <c r="F1237"/>
    </row>
    <row r="1238" spans="6:6">
      <c r="F1238"/>
    </row>
    <row r="1239" spans="6:6">
      <c r="F1239"/>
    </row>
    <row r="1240" spans="6:6">
      <c r="F1240"/>
    </row>
    <row r="1241" spans="6:6">
      <c r="F1241"/>
    </row>
    <row r="1242" spans="6:6">
      <c r="F1242"/>
    </row>
    <row r="1243" spans="6:6">
      <c r="F1243"/>
    </row>
    <row r="1244" spans="6:6">
      <c r="F1244"/>
    </row>
    <row r="1245" spans="6:6">
      <c r="F1245"/>
    </row>
    <row r="1246" spans="6:6">
      <c r="F1246"/>
    </row>
    <row r="1247" spans="6:6">
      <c r="F1247"/>
    </row>
    <row r="1248" spans="6:6">
      <c r="F1248"/>
    </row>
    <row r="1249" spans="6:6">
      <c r="F1249"/>
    </row>
    <row r="1250" spans="6:6">
      <c r="F1250"/>
    </row>
    <row r="1251" spans="6:6">
      <c r="F1251"/>
    </row>
    <row r="1252" spans="6:6">
      <c r="F1252"/>
    </row>
    <row r="1253" spans="6:6">
      <c r="F1253"/>
    </row>
    <row r="1254" spans="6:6">
      <c r="F1254"/>
    </row>
    <row r="1255" spans="6:6">
      <c r="F1255"/>
    </row>
    <row r="1256" spans="6:6">
      <c r="F1256"/>
    </row>
    <row r="1257" spans="6:6">
      <c r="F1257"/>
    </row>
    <row r="1258" spans="6:6">
      <c r="F1258"/>
    </row>
    <row r="1259" spans="6:6">
      <c r="F1259"/>
    </row>
    <row r="1260" spans="6:6">
      <c r="F1260"/>
    </row>
    <row r="1261" spans="6:6">
      <c r="F1261"/>
    </row>
    <row r="1262" spans="6:6">
      <c r="F1262"/>
    </row>
    <row r="1263" spans="6:6">
      <c r="F1263"/>
    </row>
    <row r="1264" spans="6:6">
      <c r="F1264"/>
    </row>
    <row r="1265" spans="6:6">
      <c r="F1265"/>
    </row>
    <row r="1266" spans="6:6">
      <c r="F1266"/>
    </row>
    <row r="1267" spans="6:6">
      <c r="F1267"/>
    </row>
    <row r="1268" spans="6:6">
      <c r="F1268"/>
    </row>
    <row r="1269" spans="6:6">
      <c r="F1269"/>
    </row>
    <row r="1270" spans="6:6">
      <c r="F1270"/>
    </row>
    <row r="1271" spans="6:6">
      <c r="F1271"/>
    </row>
    <row r="1272" spans="6:6">
      <c r="F1272"/>
    </row>
    <row r="1273" spans="6:6">
      <c r="F1273"/>
    </row>
    <row r="1274" spans="6:6">
      <c r="F1274"/>
    </row>
    <row r="1275" spans="6:6">
      <c r="F1275"/>
    </row>
    <row r="1276" spans="6:6">
      <c r="F1276"/>
    </row>
    <row r="1277" spans="6:6">
      <c r="F1277"/>
    </row>
    <row r="1278" spans="6:6">
      <c r="F1278"/>
    </row>
    <row r="1279" spans="6:6">
      <c r="F1279"/>
    </row>
    <row r="1280" spans="6:6">
      <c r="F1280"/>
    </row>
    <row r="1281" spans="6:6">
      <c r="F1281"/>
    </row>
    <row r="1282" spans="6:6">
      <c r="F1282"/>
    </row>
    <row r="1283" spans="6:6">
      <c r="F1283"/>
    </row>
    <row r="1284" spans="6:6">
      <c r="F1284"/>
    </row>
    <row r="1285" spans="6:6">
      <c r="F1285"/>
    </row>
    <row r="1286" spans="6:6">
      <c r="F1286"/>
    </row>
    <row r="1287" spans="6:6">
      <c r="F1287"/>
    </row>
    <row r="1288" spans="6:6">
      <c r="F1288"/>
    </row>
    <row r="1289" spans="6:6">
      <c r="F1289"/>
    </row>
    <row r="1290" spans="6:6">
      <c r="F1290"/>
    </row>
    <row r="1291" spans="6:6">
      <c r="F1291"/>
    </row>
    <row r="1292" spans="6:6">
      <c r="F1292"/>
    </row>
    <row r="1293" spans="6:6">
      <c r="F1293"/>
    </row>
    <row r="1294" spans="6:6">
      <c r="F1294"/>
    </row>
    <row r="1295" spans="6:6">
      <c r="F1295"/>
    </row>
    <row r="1296" spans="6:6">
      <c r="F1296"/>
    </row>
    <row r="1297" spans="6:6">
      <c r="F1297"/>
    </row>
    <row r="1298" spans="6:6">
      <c r="F1298"/>
    </row>
    <row r="1299" spans="6:6">
      <c r="F1299"/>
    </row>
    <row r="1300" spans="6:6">
      <c r="F1300"/>
    </row>
    <row r="1301" spans="6:6">
      <c r="F1301"/>
    </row>
    <row r="1302" spans="6:6">
      <c r="F1302"/>
    </row>
    <row r="1303" spans="6:6">
      <c r="F1303"/>
    </row>
    <row r="1304" spans="6:6">
      <c r="F1304"/>
    </row>
    <row r="1305" spans="6:6">
      <c r="F1305"/>
    </row>
    <row r="1306" spans="6:6">
      <c r="F1306"/>
    </row>
    <row r="1307" spans="6:6">
      <c r="F1307"/>
    </row>
    <row r="1308" spans="6:6">
      <c r="F1308"/>
    </row>
    <row r="1309" spans="6:6">
      <c r="F1309"/>
    </row>
    <row r="1310" spans="6:6">
      <c r="F1310"/>
    </row>
    <row r="1311" spans="6:6">
      <c r="F1311"/>
    </row>
    <row r="1312" spans="6:6">
      <c r="F1312"/>
    </row>
    <row r="1313" spans="6:6">
      <c r="F1313"/>
    </row>
    <row r="1314" spans="6:6">
      <c r="F1314"/>
    </row>
    <row r="1315" spans="6:6">
      <c r="F1315"/>
    </row>
    <row r="1316" spans="6:6">
      <c r="F1316"/>
    </row>
    <row r="1317" spans="6:6">
      <c r="F1317"/>
    </row>
    <row r="1318" spans="6:6">
      <c r="F1318"/>
    </row>
    <row r="1319" spans="6:6">
      <c r="F1319"/>
    </row>
    <row r="1320" spans="6:6">
      <c r="F1320"/>
    </row>
    <row r="1321" spans="6:6">
      <c r="F1321"/>
    </row>
    <row r="1322" spans="6:6">
      <c r="F1322"/>
    </row>
    <row r="1323" spans="6:6">
      <c r="F1323"/>
    </row>
    <row r="1324" spans="6:6">
      <c r="F1324"/>
    </row>
    <row r="1325" spans="6:6">
      <c r="F1325"/>
    </row>
    <row r="1326" spans="6:6">
      <c r="F1326"/>
    </row>
    <row r="1327" spans="6:6">
      <c r="F1327"/>
    </row>
    <row r="1328" spans="6:6">
      <c r="F1328"/>
    </row>
    <row r="1329" spans="6:6">
      <c r="F1329"/>
    </row>
    <row r="1330" spans="6:6">
      <c r="F1330"/>
    </row>
    <row r="1331" spans="6:6">
      <c r="F1331"/>
    </row>
    <row r="1332" spans="6:6">
      <c r="F1332"/>
    </row>
    <row r="1333" spans="6:6">
      <c r="F1333"/>
    </row>
    <row r="1334" spans="6:6">
      <c r="F1334"/>
    </row>
    <row r="1335" spans="6:6">
      <c r="F1335"/>
    </row>
    <row r="1336" spans="6:6">
      <c r="F1336"/>
    </row>
    <row r="1337" spans="6:6">
      <c r="F1337"/>
    </row>
    <row r="1338" spans="6:6">
      <c r="F1338"/>
    </row>
    <row r="1339" spans="6:6">
      <c r="F1339"/>
    </row>
    <row r="1340" spans="6:6">
      <c r="F1340"/>
    </row>
    <row r="1341" spans="6:6">
      <c r="F1341"/>
    </row>
    <row r="1342" spans="6:6">
      <c r="F1342"/>
    </row>
    <row r="1343" spans="6:6">
      <c r="F1343"/>
    </row>
    <row r="1344" spans="6:6">
      <c r="F1344"/>
    </row>
    <row r="1345" spans="6:6">
      <c r="F1345"/>
    </row>
    <row r="1346" spans="6:6">
      <c r="F1346"/>
    </row>
    <row r="1347" spans="6:6">
      <c r="F1347"/>
    </row>
    <row r="1348" spans="6:6">
      <c r="F1348"/>
    </row>
    <row r="1349" spans="6:6">
      <c r="F1349"/>
    </row>
    <row r="1350" spans="6:6">
      <c r="F1350"/>
    </row>
    <row r="1351" spans="6:6">
      <c r="F1351"/>
    </row>
    <row r="1352" spans="6:6">
      <c r="F1352"/>
    </row>
    <row r="1353" spans="6:6">
      <c r="F1353"/>
    </row>
    <row r="1354" spans="6:6">
      <c r="F1354"/>
    </row>
    <row r="1355" spans="6:6">
      <c r="F1355"/>
    </row>
    <row r="1356" spans="6:6">
      <c r="F1356"/>
    </row>
    <row r="1357" spans="6:6">
      <c r="F1357"/>
    </row>
    <row r="1358" spans="6:6">
      <c r="F1358"/>
    </row>
    <row r="1359" spans="6:6">
      <c r="F1359"/>
    </row>
    <row r="1360" spans="6:6">
      <c r="F1360"/>
    </row>
    <row r="1361" spans="6:6">
      <c r="F1361"/>
    </row>
    <row r="1362" spans="6:6">
      <c r="F1362"/>
    </row>
    <row r="1363" spans="6:6">
      <c r="F1363"/>
    </row>
    <row r="1364" spans="6:6">
      <c r="F1364"/>
    </row>
    <row r="1365" spans="6:6">
      <c r="F1365"/>
    </row>
    <row r="1366" spans="6:6">
      <c r="F1366"/>
    </row>
    <row r="1367" spans="6:6">
      <c r="F1367"/>
    </row>
    <row r="1368" spans="6:6">
      <c r="F1368"/>
    </row>
    <row r="1369" spans="6:6">
      <c r="F1369"/>
    </row>
    <row r="1370" spans="6:6">
      <c r="F1370"/>
    </row>
    <row r="1371" spans="6:6">
      <c r="F1371"/>
    </row>
    <row r="1372" spans="6:6">
      <c r="F1372"/>
    </row>
    <row r="1373" spans="6:6">
      <c r="F1373"/>
    </row>
    <row r="1374" spans="6:6">
      <c r="F1374"/>
    </row>
    <row r="1375" spans="6:6">
      <c r="F1375"/>
    </row>
    <row r="1376" spans="6:6">
      <c r="F1376"/>
    </row>
    <row r="1377" spans="6:6">
      <c r="F1377"/>
    </row>
    <row r="1378" spans="6:6">
      <c r="F1378"/>
    </row>
    <row r="1379" spans="6:6">
      <c r="F1379"/>
    </row>
    <row r="1380" spans="6:6">
      <c r="F1380"/>
    </row>
    <row r="1381" spans="6:6">
      <c r="F1381"/>
    </row>
    <row r="1382" spans="6:6">
      <c r="F1382"/>
    </row>
    <row r="1383" spans="6:6">
      <c r="F1383"/>
    </row>
    <row r="1384" spans="6:6">
      <c r="F1384"/>
    </row>
    <row r="1385" spans="6:6">
      <c r="F1385"/>
    </row>
    <row r="1386" spans="6:6">
      <c r="F1386"/>
    </row>
    <row r="1387" spans="6:6">
      <c r="F1387"/>
    </row>
    <row r="1388" spans="6:6">
      <c r="F1388"/>
    </row>
    <row r="1389" spans="6:6">
      <c r="F1389"/>
    </row>
    <row r="1390" spans="6:6">
      <c r="F1390"/>
    </row>
    <row r="1391" spans="6:6">
      <c r="F1391"/>
    </row>
    <row r="1392" spans="6:6">
      <c r="F1392"/>
    </row>
    <row r="1393" spans="6:6">
      <c r="F1393"/>
    </row>
    <row r="1394" spans="6:6">
      <c r="F1394"/>
    </row>
    <row r="1395" spans="6:6">
      <c r="F1395"/>
    </row>
    <row r="1396" spans="6:6">
      <c r="F1396"/>
    </row>
    <row r="1397" spans="6:6">
      <c r="F1397"/>
    </row>
    <row r="1398" spans="6:6">
      <c r="F1398"/>
    </row>
    <row r="1399" spans="6:6">
      <c r="F1399"/>
    </row>
    <row r="1400" spans="6:6">
      <c r="F1400"/>
    </row>
    <row r="1401" spans="6:6">
      <c r="F1401"/>
    </row>
    <row r="1402" spans="6:6">
      <c r="F1402"/>
    </row>
    <row r="1403" spans="6:6">
      <c r="F1403"/>
    </row>
    <row r="1404" spans="6:6">
      <c r="F1404"/>
    </row>
    <row r="1405" spans="6:6">
      <c r="F1405"/>
    </row>
    <row r="1406" spans="6:6">
      <c r="F1406"/>
    </row>
    <row r="1407" spans="6:6">
      <c r="F1407"/>
    </row>
    <row r="1408" spans="6:6">
      <c r="F1408"/>
    </row>
    <row r="1409" spans="6:6">
      <c r="F1409"/>
    </row>
    <row r="1410" spans="6:6">
      <c r="F1410"/>
    </row>
    <row r="1411" spans="6:6">
      <c r="F1411"/>
    </row>
    <row r="1412" spans="6:6">
      <c r="F1412"/>
    </row>
    <row r="1413" spans="6:6">
      <c r="F1413"/>
    </row>
    <row r="1414" spans="6:6">
      <c r="F1414"/>
    </row>
    <row r="1415" spans="6:6">
      <c r="F1415"/>
    </row>
    <row r="1416" spans="6:6">
      <c r="F1416"/>
    </row>
    <row r="1417" spans="6:6">
      <c r="F1417"/>
    </row>
    <row r="1418" spans="6:6">
      <c r="F1418"/>
    </row>
    <row r="1419" spans="6:6">
      <c r="F1419"/>
    </row>
    <row r="1420" spans="6:6">
      <c r="F1420"/>
    </row>
    <row r="1421" spans="6:6">
      <c r="F1421"/>
    </row>
    <row r="1422" spans="6:6">
      <c r="F1422"/>
    </row>
    <row r="1423" spans="6:6">
      <c r="F1423"/>
    </row>
    <row r="1424" spans="6:6">
      <c r="F1424"/>
    </row>
    <row r="1425" spans="6:6">
      <c r="F1425"/>
    </row>
    <row r="1426" spans="6:6">
      <c r="F1426"/>
    </row>
    <row r="1427" spans="6:6">
      <c r="F1427"/>
    </row>
    <row r="1428" spans="6:6">
      <c r="F1428"/>
    </row>
    <row r="1429" spans="6:6">
      <c r="F1429"/>
    </row>
    <row r="1430" spans="6:6">
      <c r="F1430"/>
    </row>
    <row r="1431" spans="6:6">
      <c r="F1431"/>
    </row>
    <row r="1432" spans="6:6">
      <c r="F1432"/>
    </row>
    <row r="1433" spans="6:6">
      <c r="F1433"/>
    </row>
    <row r="1434" spans="6:6">
      <c r="F1434"/>
    </row>
    <row r="1435" spans="6:6">
      <c r="F1435"/>
    </row>
    <row r="1436" spans="6:6">
      <c r="F1436"/>
    </row>
    <row r="1437" spans="6:6">
      <c r="F1437"/>
    </row>
    <row r="1438" spans="6:6">
      <c r="F1438"/>
    </row>
    <row r="1439" spans="6:6">
      <c r="F1439"/>
    </row>
    <row r="1440" spans="6:6">
      <c r="F1440"/>
    </row>
    <row r="1441" spans="6:6">
      <c r="F1441"/>
    </row>
    <row r="1442" spans="6:6">
      <c r="F1442"/>
    </row>
    <row r="1443" spans="6:6">
      <c r="F1443"/>
    </row>
    <row r="1444" spans="6:6">
      <c r="F1444"/>
    </row>
    <row r="1445" spans="6:6">
      <c r="F1445"/>
    </row>
    <row r="1446" spans="6:6">
      <c r="F1446"/>
    </row>
    <row r="1447" spans="6:6">
      <c r="F1447"/>
    </row>
    <row r="1448" spans="6:6">
      <c r="F1448"/>
    </row>
    <row r="1449" spans="6:6">
      <c r="F1449"/>
    </row>
    <row r="1450" spans="6:6">
      <c r="F1450"/>
    </row>
    <row r="1451" spans="6:6">
      <c r="F1451"/>
    </row>
    <row r="1452" spans="6:6">
      <c r="F1452"/>
    </row>
    <row r="1453" spans="6:6">
      <c r="F1453"/>
    </row>
    <row r="1454" spans="6:6">
      <c r="F1454"/>
    </row>
    <row r="1455" spans="6:6">
      <c r="F1455"/>
    </row>
    <row r="1456" spans="6:6">
      <c r="F1456"/>
    </row>
    <row r="1457" spans="6:6">
      <c r="F1457"/>
    </row>
    <row r="1458" spans="6:6">
      <c r="F1458"/>
    </row>
    <row r="1459" spans="6:6">
      <c r="F1459"/>
    </row>
    <row r="1460" spans="6:6">
      <c r="F1460"/>
    </row>
    <row r="1461" spans="6:6">
      <c r="F1461"/>
    </row>
    <row r="1462" spans="6:6">
      <c r="F1462"/>
    </row>
    <row r="1463" spans="6:6">
      <c r="F1463"/>
    </row>
    <row r="1464" spans="6:6">
      <c r="F1464"/>
    </row>
    <row r="1465" spans="6:6">
      <c r="F1465"/>
    </row>
    <row r="1466" spans="6:6">
      <c r="F1466"/>
    </row>
    <row r="1467" spans="6:6">
      <c r="F1467"/>
    </row>
    <row r="1468" spans="6:6">
      <c r="F1468"/>
    </row>
    <row r="1469" spans="6:6">
      <c r="F1469"/>
    </row>
    <row r="1470" spans="6:6">
      <c r="F1470"/>
    </row>
    <row r="1471" spans="6:6">
      <c r="F1471"/>
    </row>
    <row r="1472" spans="6:6">
      <c r="F1472"/>
    </row>
    <row r="1473" spans="6:6">
      <c r="F1473"/>
    </row>
    <row r="1474" spans="6:6">
      <c r="F1474"/>
    </row>
    <row r="1475" spans="6:6">
      <c r="F1475"/>
    </row>
    <row r="1476" spans="6:6">
      <c r="F1476"/>
    </row>
    <row r="1477" spans="6:6">
      <c r="F1477"/>
    </row>
    <row r="1478" spans="6:6">
      <c r="F1478"/>
    </row>
    <row r="1479" spans="6:6">
      <c r="F1479"/>
    </row>
    <row r="1480" spans="6:6">
      <c r="F1480"/>
    </row>
    <row r="1481" spans="6:6">
      <c r="F1481"/>
    </row>
    <row r="1482" spans="6:6">
      <c r="F1482"/>
    </row>
    <row r="1483" spans="6:6">
      <c r="F1483"/>
    </row>
    <row r="1484" spans="6:6">
      <c r="F1484"/>
    </row>
    <row r="1485" spans="6:6">
      <c r="F1485"/>
    </row>
    <row r="1486" spans="6:6">
      <c r="F1486"/>
    </row>
    <row r="1487" spans="6:6">
      <c r="F1487"/>
    </row>
    <row r="1488" spans="6:6">
      <c r="F1488"/>
    </row>
    <row r="1489" spans="6:6">
      <c r="F1489"/>
    </row>
    <row r="1490" spans="6:6">
      <c r="F1490"/>
    </row>
    <row r="1491" spans="6:6">
      <c r="F1491"/>
    </row>
    <row r="1492" spans="6:6">
      <c r="F1492"/>
    </row>
    <row r="1493" spans="6:6">
      <c r="F1493"/>
    </row>
    <row r="1494" spans="6:6">
      <c r="F1494"/>
    </row>
    <row r="1495" spans="6:6">
      <c r="F1495"/>
    </row>
    <row r="1496" spans="6:6">
      <c r="F1496"/>
    </row>
    <row r="1497" spans="6:6">
      <c r="F1497"/>
    </row>
    <row r="1498" spans="6:6">
      <c r="F1498"/>
    </row>
    <row r="1499" spans="6:6">
      <c r="F1499"/>
    </row>
    <row r="1500" spans="6:6">
      <c r="F1500"/>
    </row>
    <row r="1501" spans="6:6">
      <c r="F1501"/>
    </row>
    <row r="1502" spans="6:6">
      <c r="F1502"/>
    </row>
    <row r="1503" spans="6:6">
      <c r="F1503"/>
    </row>
    <row r="1504" spans="6:6">
      <c r="F1504"/>
    </row>
    <row r="1505" spans="6:6">
      <c r="F1505"/>
    </row>
    <row r="1506" spans="6:6">
      <c r="F1506"/>
    </row>
    <row r="1507" spans="6:6">
      <c r="F1507"/>
    </row>
    <row r="1508" spans="6:6">
      <c r="F1508"/>
    </row>
    <row r="1509" spans="6:6">
      <c r="F1509"/>
    </row>
    <row r="1510" spans="6:6">
      <c r="F1510"/>
    </row>
    <row r="1511" spans="6:6">
      <c r="F1511"/>
    </row>
    <row r="1512" spans="6:6">
      <c r="F1512"/>
    </row>
    <row r="1513" spans="6:6">
      <c r="F1513"/>
    </row>
    <row r="1514" spans="6:6">
      <c r="F1514"/>
    </row>
    <row r="1515" spans="6:6">
      <c r="F1515"/>
    </row>
    <row r="1516" spans="6:6">
      <c r="F1516"/>
    </row>
    <row r="1517" spans="6:6">
      <c r="F1517"/>
    </row>
    <row r="1518" spans="6:6">
      <c r="F1518"/>
    </row>
    <row r="1519" spans="6:6">
      <c r="F1519"/>
    </row>
    <row r="1520" spans="6:6">
      <c r="F1520"/>
    </row>
    <row r="1521" spans="6:6">
      <c r="F1521"/>
    </row>
    <row r="1522" spans="6:6">
      <c r="F1522"/>
    </row>
    <row r="1523" spans="6:6">
      <c r="F1523"/>
    </row>
    <row r="1524" spans="6:6">
      <c r="F1524"/>
    </row>
    <row r="1525" spans="6:6">
      <c r="F1525"/>
    </row>
    <row r="1526" spans="6:6">
      <c r="F1526"/>
    </row>
    <row r="1527" spans="6:6">
      <c r="F1527"/>
    </row>
    <row r="1528" spans="6:6">
      <c r="F1528"/>
    </row>
    <row r="1529" spans="6:6">
      <c r="F1529"/>
    </row>
    <row r="1530" spans="6:6">
      <c r="F1530"/>
    </row>
    <row r="1531" spans="6:6">
      <c r="F1531"/>
    </row>
    <row r="1532" spans="6:6">
      <c r="F1532"/>
    </row>
    <row r="1533" spans="6:6">
      <c r="F1533"/>
    </row>
    <row r="1534" spans="6:6">
      <c r="F1534"/>
    </row>
    <row r="1535" spans="6:6">
      <c r="F1535"/>
    </row>
    <row r="1536" spans="6:6">
      <c r="F1536"/>
    </row>
    <row r="1537" spans="6:6">
      <c r="F1537"/>
    </row>
    <row r="1538" spans="6:6">
      <c r="F1538"/>
    </row>
    <row r="1539" spans="6:6">
      <c r="F1539"/>
    </row>
    <row r="1540" spans="6:6">
      <c r="F1540"/>
    </row>
    <row r="1541" spans="6:6">
      <c r="F1541"/>
    </row>
    <row r="1542" spans="6:6">
      <c r="F1542"/>
    </row>
    <row r="1543" spans="6:6">
      <c r="F1543"/>
    </row>
    <row r="1544" spans="6:6">
      <c r="F1544"/>
    </row>
    <row r="1545" spans="6:6">
      <c r="F1545"/>
    </row>
    <row r="1546" spans="6:6">
      <c r="F1546"/>
    </row>
    <row r="1547" spans="6:6">
      <c r="F1547"/>
    </row>
    <row r="1548" spans="6:6">
      <c r="F1548"/>
    </row>
    <row r="1549" spans="6:6">
      <c r="F1549"/>
    </row>
    <row r="1550" spans="6:6">
      <c r="F1550"/>
    </row>
    <row r="1551" spans="6:6">
      <c r="F1551"/>
    </row>
    <row r="1552" spans="6:6">
      <c r="F1552"/>
    </row>
    <row r="1553" spans="6:6">
      <c r="F1553"/>
    </row>
    <row r="1554" spans="6:6">
      <c r="F1554"/>
    </row>
    <row r="1555" spans="6:6">
      <c r="F1555"/>
    </row>
    <row r="1556" spans="6:6">
      <c r="F1556"/>
    </row>
    <row r="1557" spans="6:6">
      <c r="F1557"/>
    </row>
    <row r="1558" spans="6:6">
      <c r="F1558"/>
    </row>
    <row r="1559" spans="6:6">
      <c r="F1559"/>
    </row>
    <row r="1560" spans="6:6">
      <c r="F1560"/>
    </row>
    <row r="1561" spans="6:6">
      <c r="F1561"/>
    </row>
    <row r="1562" spans="6:6">
      <c r="F1562"/>
    </row>
    <row r="1563" spans="6:6">
      <c r="F1563"/>
    </row>
    <row r="1564" spans="6:6">
      <c r="F1564"/>
    </row>
    <row r="1565" spans="6:6">
      <c r="F1565"/>
    </row>
    <row r="1566" spans="6:6">
      <c r="F1566"/>
    </row>
    <row r="1567" spans="6:6">
      <c r="F1567"/>
    </row>
    <row r="1568" spans="6:6">
      <c r="F1568"/>
    </row>
    <row r="1569" spans="6:6">
      <c r="F1569"/>
    </row>
    <row r="1570" spans="6:6">
      <c r="F1570"/>
    </row>
    <row r="1571" spans="6:6">
      <c r="F1571"/>
    </row>
    <row r="1572" spans="6:6">
      <c r="F1572"/>
    </row>
    <row r="1573" spans="6:6">
      <c r="F1573"/>
    </row>
    <row r="1574" spans="6:6">
      <c r="F1574"/>
    </row>
    <row r="1575" spans="6:6">
      <c r="F1575"/>
    </row>
    <row r="1576" spans="6:6">
      <c r="F1576"/>
    </row>
    <row r="1577" spans="6:6">
      <c r="F1577"/>
    </row>
    <row r="1578" spans="6:6">
      <c r="F1578"/>
    </row>
    <row r="1579" spans="6:6">
      <c r="F1579"/>
    </row>
    <row r="1580" spans="6:6">
      <c r="F1580"/>
    </row>
    <row r="1581" spans="6:6">
      <c r="F1581"/>
    </row>
    <row r="1582" spans="6:6">
      <c r="F1582"/>
    </row>
    <row r="1583" spans="6:6">
      <c r="F1583"/>
    </row>
    <row r="1584" spans="6:6">
      <c r="F1584"/>
    </row>
    <row r="1585" spans="6:6">
      <c r="F1585"/>
    </row>
    <row r="1586" spans="6:6">
      <c r="F1586"/>
    </row>
    <row r="1587" spans="6:6">
      <c r="F1587"/>
    </row>
    <row r="1588" spans="6:6">
      <c r="F1588"/>
    </row>
    <row r="1589" spans="6:6">
      <c r="F1589"/>
    </row>
    <row r="1590" spans="6:6">
      <c r="F1590"/>
    </row>
    <row r="1591" spans="6:6">
      <c r="F1591"/>
    </row>
    <row r="1592" spans="6:6">
      <c r="F1592"/>
    </row>
    <row r="1593" spans="6:6">
      <c r="F1593"/>
    </row>
    <row r="1594" spans="6:6">
      <c r="F1594"/>
    </row>
    <row r="1595" spans="6:6">
      <c r="F1595"/>
    </row>
    <row r="1596" spans="6:6">
      <c r="F1596"/>
    </row>
    <row r="1597" spans="6:6">
      <c r="F1597"/>
    </row>
    <row r="1598" spans="6:6">
      <c r="F1598"/>
    </row>
    <row r="1599" spans="6:6">
      <c r="F1599"/>
    </row>
    <row r="1600" spans="6:6">
      <c r="F1600"/>
    </row>
    <row r="1601" spans="6:6">
      <c r="F1601"/>
    </row>
    <row r="1602" spans="6:6">
      <c r="F1602"/>
    </row>
    <row r="1603" spans="6:6">
      <c r="F1603"/>
    </row>
    <row r="1604" spans="6:6">
      <c r="F1604"/>
    </row>
    <row r="1605" spans="6:6">
      <c r="F1605"/>
    </row>
    <row r="1606" spans="6:6">
      <c r="F1606"/>
    </row>
    <row r="1607" spans="6:6">
      <c r="F1607"/>
    </row>
    <row r="1608" spans="6:6">
      <c r="F1608"/>
    </row>
    <row r="1609" spans="6:6">
      <c r="F1609"/>
    </row>
    <row r="1610" spans="6:6">
      <c r="F1610"/>
    </row>
    <row r="1611" spans="6:6">
      <c r="F1611"/>
    </row>
    <row r="1612" spans="6:6">
      <c r="F1612"/>
    </row>
    <row r="1613" spans="6:6">
      <c r="F1613"/>
    </row>
    <row r="1614" spans="6:6">
      <c r="F1614"/>
    </row>
    <row r="1615" spans="6:6">
      <c r="F1615"/>
    </row>
    <row r="1616" spans="6:6">
      <c r="F1616"/>
    </row>
    <row r="1617" spans="6:6">
      <c r="F1617"/>
    </row>
    <row r="1618" spans="6:6">
      <c r="F1618"/>
    </row>
    <row r="1619" spans="6:6">
      <c r="F1619"/>
    </row>
    <row r="1620" spans="6:6">
      <c r="F1620"/>
    </row>
    <row r="1621" spans="6:6">
      <c r="F1621"/>
    </row>
    <row r="1622" spans="6:6">
      <c r="F1622"/>
    </row>
    <row r="1623" spans="6:6">
      <c r="F1623"/>
    </row>
    <row r="1624" spans="6:6">
      <c r="F1624"/>
    </row>
    <row r="1625" spans="6:6">
      <c r="F1625"/>
    </row>
    <row r="1626" spans="6:6">
      <c r="F1626"/>
    </row>
    <row r="1627" spans="6:6">
      <c r="F1627"/>
    </row>
    <row r="1628" spans="6:6">
      <c r="F1628"/>
    </row>
    <row r="1629" spans="6:6">
      <c r="F1629"/>
    </row>
    <row r="1630" spans="6:6">
      <c r="F1630"/>
    </row>
    <row r="1631" spans="6:6">
      <c r="F1631"/>
    </row>
    <row r="1632" spans="6:6">
      <c r="F1632"/>
    </row>
    <row r="1633" spans="6:6">
      <c r="F1633"/>
    </row>
    <row r="1634" spans="6:6">
      <c r="F1634"/>
    </row>
    <row r="1635" spans="6:6">
      <c r="F1635"/>
    </row>
    <row r="1636" spans="6:6">
      <c r="F1636"/>
    </row>
    <row r="1637" spans="6:6">
      <c r="F1637"/>
    </row>
    <row r="1638" spans="6:6">
      <c r="F1638"/>
    </row>
    <row r="1639" spans="6:6">
      <c r="F1639"/>
    </row>
    <row r="1640" spans="6:6">
      <c r="F1640"/>
    </row>
    <row r="1641" spans="6:6">
      <c r="F1641"/>
    </row>
    <row r="1642" spans="6:6">
      <c r="F1642"/>
    </row>
    <row r="1643" spans="6:6">
      <c r="F1643"/>
    </row>
    <row r="1644" spans="6:6">
      <c r="F1644"/>
    </row>
    <row r="1645" spans="6:6">
      <c r="F1645"/>
    </row>
    <row r="1646" spans="6:6">
      <c r="F1646"/>
    </row>
    <row r="1647" spans="6:6">
      <c r="F1647"/>
    </row>
    <row r="1648" spans="6:6">
      <c r="F1648"/>
    </row>
    <row r="1649" spans="6:6">
      <c r="F1649"/>
    </row>
    <row r="1650" spans="6:6">
      <c r="F1650"/>
    </row>
    <row r="1651" spans="6:6">
      <c r="F1651"/>
    </row>
    <row r="1652" spans="6:6">
      <c r="F1652"/>
    </row>
    <row r="1653" spans="6:6">
      <c r="F1653"/>
    </row>
    <row r="1654" spans="6:6">
      <c r="F1654"/>
    </row>
    <row r="1655" spans="6:6">
      <c r="F1655"/>
    </row>
    <row r="1656" spans="6:6">
      <c r="F1656"/>
    </row>
    <row r="1657" spans="6:6">
      <c r="F1657"/>
    </row>
    <row r="1658" spans="6:6">
      <c r="F1658"/>
    </row>
    <row r="1659" spans="6:6">
      <c r="F1659"/>
    </row>
    <row r="1660" spans="6:6">
      <c r="F1660"/>
    </row>
    <row r="1661" spans="6:6">
      <c r="F1661"/>
    </row>
    <row r="1662" spans="6:6">
      <c r="F1662"/>
    </row>
    <row r="1663" spans="6:6">
      <c r="F1663"/>
    </row>
    <row r="1664" spans="6:6">
      <c r="F1664"/>
    </row>
    <row r="1665" spans="6:6">
      <c r="F1665"/>
    </row>
    <row r="1666" spans="6:6">
      <c r="F1666"/>
    </row>
    <row r="1667" spans="6:6">
      <c r="F1667"/>
    </row>
    <row r="1668" spans="6:6">
      <c r="F1668"/>
    </row>
    <row r="1669" spans="6:6">
      <c r="F1669"/>
    </row>
    <row r="1670" spans="6:6">
      <c r="F1670"/>
    </row>
    <row r="1671" spans="6:6">
      <c r="F1671"/>
    </row>
    <row r="1672" spans="6:6">
      <c r="F1672"/>
    </row>
    <row r="1673" spans="6:6">
      <c r="F1673"/>
    </row>
    <row r="1674" spans="6:6">
      <c r="F1674"/>
    </row>
    <row r="1675" spans="6:6">
      <c r="F1675"/>
    </row>
    <row r="1676" spans="6:6">
      <c r="F1676"/>
    </row>
    <row r="1677" spans="6:6">
      <c r="F1677"/>
    </row>
    <row r="1678" spans="6:6">
      <c r="F1678"/>
    </row>
    <row r="1679" spans="6:6">
      <c r="F1679"/>
    </row>
    <row r="1680" spans="6:6">
      <c r="F1680"/>
    </row>
    <row r="1681" spans="6:6">
      <c r="F1681"/>
    </row>
    <row r="1682" spans="6:6">
      <c r="F1682"/>
    </row>
    <row r="1683" spans="6:6">
      <c r="F1683"/>
    </row>
    <row r="1684" spans="6:6">
      <c r="F1684"/>
    </row>
    <row r="1685" spans="6:6">
      <c r="F1685"/>
    </row>
    <row r="1686" spans="6:6">
      <c r="F1686"/>
    </row>
    <row r="1687" spans="6:6">
      <c r="F1687"/>
    </row>
    <row r="1688" spans="6:6">
      <c r="F1688"/>
    </row>
    <row r="1689" spans="6:6">
      <c r="F1689"/>
    </row>
    <row r="1690" spans="6:6">
      <c r="F1690"/>
    </row>
    <row r="1691" spans="6:6">
      <c r="F1691"/>
    </row>
    <row r="1692" spans="6:6">
      <c r="F1692"/>
    </row>
    <row r="1693" spans="6:6">
      <c r="F1693"/>
    </row>
    <row r="1694" spans="6:6">
      <c r="F1694"/>
    </row>
    <row r="1695" spans="6:6">
      <c r="F1695"/>
    </row>
    <row r="1696" spans="6:6">
      <c r="F1696"/>
    </row>
    <row r="1697" spans="6:6">
      <c r="F1697"/>
    </row>
    <row r="1698" spans="6:6">
      <c r="F1698"/>
    </row>
    <row r="1699" spans="6:6">
      <c r="F1699"/>
    </row>
    <row r="1700" spans="6:6">
      <c r="F1700"/>
    </row>
    <row r="1701" spans="6:6">
      <c r="F1701"/>
    </row>
    <row r="1702" spans="6:6">
      <c r="F1702"/>
    </row>
    <row r="1703" spans="6:6">
      <c r="F1703"/>
    </row>
    <row r="1704" spans="6:6">
      <c r="F1704"/>
    </row>
    <row r="1705" spans="6:6">
      <c r="F1705"/>
    </row>
    <row r="1706" spans="6:6">
      <c r="F1706"/>
    </row>
    <row r="1707" spans="6:6">
      <c r="F1707"/>
    </row>
    <row r="1708" spans="6:6">
      <c r="F1708"/>
    </row>
    <row r="1709" spans="6:6">
      <c r="F1709"/>
    </row>
    <row r="1710" spans="6:6">
      <c r="F1710"/>
    </row>
    <row r="1711" spans="6:6">
      <c r="F1711"/>
    </row>
    <row r="1712" spans="6:6">
      <c r="F1712"/>
    </row>
    <row r="1713" spans="6:6">
      <c r="F1713"/>
    </row>
    <row r="1714" spans="6:6">
      <c r="F1714"/>
    </row>
    <row r="1715" spans="6:6">
      <c r="F1715"/>
    </row>
    <row r="1716" spans="6:6">
      <c r="F1716"/>
    </row>
    <row r="1717" spans="6:6">
      <c r="F1717"/>
    </row>
    <row r="1718" spans="6:6">
      <c r="F1718"/>
    </row>
    <row r="1719" spans="6:6">
      <c r="F1719"/>
    </row>
    <row r="1720" spans="6:6">
      <c r="F1720"/>
    </row>
    <row r="1721" spans="6:6">
      <c r="F1721"/>
    </row>
    <row r="1722" spans="6:6">
      <c r="F1722"/>
    </row>
    <row r="1723" spans="6:6">
      <c r="F1723"/>
    </row>
    <row r="1724" spans="6:6">
      <c r="F1724"/>
    </row>
    <row r="1725" spans="6:6">
      <c r="F1725"/>
    </row>
    <row r="1726" spans="6:6">
      <c r="F1726"/>
    </row>
    <row r="1727" spans="6:6">
      <c r="F1727"/>
    </row>
    <row r="1728" spans="6:6">
      <c r="F1728"/>
    </row>
    <row r="1729" spans="6:6">
      <c r="F1729"/>
    </row>
    <row r="1730" spans="6:6">
      <c r="F1730"/>
    </row>
    <row r="1731" spans="6:6">
      <c r="F1731"/>
    </row>
    <row r="1732" spans="6:6">
      <c r="F1732"/>
    </row>
    <row r="1733" spans="6:6">
      <c r="F1733"/>
    </row>
    <row r="1734" spans="6:6">
      <c r="F1734"/>
    </row>
    <row r="1735" spans="6:6">
      <c r="F1735"/>
    </row>
    <row r="1736" spans="6:6">
      <c r="F1736"/>
    </row>
    <row r="1737" spans="6:6">
      <c r="F1737"/>
    </row>
    <row r="1738" spans="6:6">
      <c r="F1738"/>
    </row>
    <row r="1739" spans="6:6">
      <c r="F1739"/>
    </row>
    <row r="1740" spans="6:6">
      <c r="F1740"/>
    </row>
    <row r="1741" spans="6:6">
      <c r="F1741"/>
    </row>
    <row r="1742" spans="6:6">
      <c r="F1742"/>
    </row>
    <row r="1743" spans="6:6">
      <c r="F1743"/>
    </row>
    <row r="1744" spans="6:6">
      <c r="F1744"/>
    </row>
    <row r="1745" spans="6:6">
      <c r="F1745"/>
    </row>
    <row r="1746" spans="6:6">
      <c r="F1746"/>
    </row>
    <row r="1747" spans="6:6">
      <c r="F1747"/>
    </row>
    <row r="1748" spans="6:6">
      <c r="F1748"/>
    </row>
    <row r="1749" spans="6:6">
      <c r="F1749"/>
    </row>
    <row r="1750" spans="6:6">
      <c r="F1750"/>
    </row>
    <row r="1751" spans="6:6">
      <c r="F1751"/>
    </row>
    <row r="1752" spans="6:6">
      <c r="F1752"/>
    </row>
    <row r="1753" spans="6:6">
      <c r="F1753"/>
    </row>
    <row r="1754" spans="6:6">
      <c r="F1754"/>
    </row>
    <row r="1755" spans="6:6">
      <c r="F1755"/>
    </row>
    <row r="1756" spans="6:6">
      <c r="F1756"/>
    </row>
    <row r="1757" spans="6:6">
      <c r="F1757"/>
    </row>
    <row r="1758" spans="6:6">
      <c r="F1758"/>
    </row>
    <row r="1759" spans="6:6">
      <c r="F1759"/>
    </row>
    <row r="1760" spans="6:6">
      <c r="F1760"/>
    </row>
    <row r="1761" spans="6:6">
      <c r="F1761"/>
    </row>
    <row r="1762" spans="6:6">
      <c r="F1762"/>
    </row>
    <row r="1763" spans="6:6">
      <c r="F1763"/>
    </row>
    <row r="1764" spans="6:6">
      <c r="F1764"/>
    </row>
    <row r="1765" spans="6:6">
      <c r="F1765"/>
    </row>
    <row r="1766" spans="6:6">
      <c r="F1766"/>
    </row>
    <row r="1767" spans="6:6">
      <c r="F1767"/>
    </row>
    <row r="1768" spans="6:6">
      <c r="F1768"/>
    </row>
    <row r="1769" spans="6:6">
      <c r="F1769"/>
    </row>
    <row r="1770" spans="6:6">
      <c r="F1770"/>
    </row>
    <row r="1771" spans="6:6">
      <c r="F1771"/>
    </row>
    <row r="1772" spans="6:6">
      <c r="F1772"/>
    </row>
    <row r="1773" spans="6:6">
      <c r="F1773"/>
    </row>
    <row r="1774" spans="6:6">
      <c r="F1774"/>
    </row>
    <row r="1775" spans="6:6">
      <c r="F1775"/>
    </row>
    <row r="1776" spans="6:6">
      <c r="F1776"/>
    </row>
    <row r="1777" spans="6:6">
      <c r="F1777"/>
    </row>
    <row r="1778" spans="6:6">
      <c r="F1778"/>
    </row>
    <row r="1779" spans="6:6">
      <c r="F1779"/>
    </row>
    <row r="1780" spans="6:6">
      <c r="F1780"/>
    </row>
    <row r="1781" spans="6:6">
      <c r="F1781"/>
    </row>
    <row r="1782" spans="6:6">
      <c r="F1782"/>
    </row>
    <row r="1783" spans="6:6">
      <c r="F1783"/>
    </row>
    <row r="1784" spans="6:6">
      <c r="F1784"/>
    </row>
    <row r="1785" spans="6:6">
      <c r="F1785"/>
    </row>
    <row r="1786" spans="6:6">
      <c r="F1786"/>
    </row>
    <row r="1787" spans="6:6">
      <c r="F1787"/>
    </row>
    <row r="1788" spans="6:6">
      <c r="F1788"/>
    </row>
    <row r="1789" spans="6:6">
      <c r="F1789"/>
    </row>
    <row r="1790" spans="6:6">
      <c r="F1790"/>
    </row>
    <row r="1791" spans="6:6">
      <c r="F1791"/>
    </row>
    <row r="1792" spans="6:6">
      <c r="F1792"/>
    </row>
    <row r="1793" spans="6:6">
      <c r="F1793"/>
    </row>
    <row r="1794" spans="6:6">
      <c r="F1794"/>
    </row>
    <row r="1795" spans="6:6">
      <c r="F1795"/>
    </row>
    <row r="1796" spans="6:6">
      <c r="F1796"/>
    </row>
    <row r="1797" spans="6:6">
      <c r="F1797"/>
    </row>
    <row r="1798" spans="6:6">
      <c r="F1798"/>
    </row>
    <row r="1799" spans="6:6">
      <c r="F1799"/>
    </row>
    <row r="1800" spans="6:6">
      <c r="F1800"/>
    </row>
    <row r="1801" spans="6:6">
      <c r="F1801"/>
    </row>
    <row r="1802" spans="6:6">
      <c r="F1802"/>
    </row>
    <row r="1803" spans="6:6">
      <c r="F1803"/>
    </row>
    <row r="1804" spans="6:6">
      <c r="F1804"/>
    </row>
    <row r="1805" spans="6:6">
      <c r="F1805"/>
    </row>
    <row r="1806" spans="6:6">
      <c r="F1806"/>
    </row>
    <row r="1807" spans="6:6">
      <c r="F1807"/>
    </row>
    <row r="1808" spans="6:6">
      <c r="F1808"/>
    </row>
    <row r="1809" spans="6:6">
      <c r="F1809"/>
    </row>
    <row r="1810" spans="6:6">
      <c r="F1810"/>
    </row>
    <row r="1811" spans="6:6">
      <c r="F1811"/>
    </row>
    <row r="1812" spans="6:6">
      <c r="F1812"/>
    </row>
    <row r="1813" spans="6:6">
      <c r="F1813"/>
    </row>
    <row r="1814" spans="6:6">
      <c r="F1814"/>
    </row>
    <row r="1815" spans="6:6">
      <c r="F1815"/>
    </row>
    <row r="1816" spans="6:6">
      <c r="F1816"/>
    </row>
    <row r="1817" spans="6:6">
      <c r="F1817"/>
    </row>
    <row r="1818" spans="6:6">
      <c r="F1818"/>
    </row>
    <row r="1819" spans="6:6">
      <c r="F1819"/>
    </row>
    <row r="1820" spans="6:6">
      <c r="F1820"/>
    </row>
    <row r="1821" spans="6:6">
      <c r="F1821"/>
    </row>
    <row r="1822" spans="6:6">
      <c r="F1822"/>
    </row>
    <row r="1823" spans="6:6">
      <c r="F1823"/>
    </row>
    <row r="1824" spans="6:6">
      <c r="F1824"/>
    </row>
    <row r="1825" spans="6:6">
      <c r="F1825"/>
    </row>
    <row r="1826" spans="6:6">
      <c r="F1826"/>
    </row>
    <row r="1827" spans="6:6">
      <c r="F1827"/>
    </row>
    <row r="1828" spans="6:6">
      <c r="F1828"/>
    </row>
    <row r="1829" spans="6:6">
      <c r="F1829"/>
    </row>
    <row r="1830" spans="6:6">
      <c r="F1830"/>
    </row>
    <row r="1831" spans="6:6">
      <c r="F1831"/>
    </row>
    <row r="1832" spans="6:6">
      <c r="F1832"/>
    </row>
    <row r="1833" spans="6:6">
      <c r="F1833"/>
    </row>
    <row r="1834" spans="6:6">
      <c r="F1834"/>
    </row>
    <row r="1835" spans="6:6">
      <c r="F1835"/>
    </row>
    <row r="1836" spans="6:6">
      <c r="F1836"/>
    </row>
    <row r="1837" spans="6:6">
      <c r="F1837"/>
    </row>
    <row r="1838" spans="6:6">
      <c r="F1838"/>
    </row>
    <row r="1839" spans="6:6">
      <c r="F1839"/>
    </row>
    <row r="1840" spans="6:6">
      <c r="F1840"/>
    </row>
    <row r="1841" spans="6:6">
      <c r="F1841"/>
    </row>
    <row r="1842" spans="6:6">
      <c r="F1842"/>
    </row>
    <row r="1843" spans="6:6">
      <c r="F1843"/>
    </row>
    <row r="1844" spans="6:6">
      <c r="F1844"/>
    </row>
    <row r="1845" spans="6:6">
      <c r="F1845"/>
    </row>
    <row r="1846" spans="6:6">
      <c r="F1846"/>
    </row>
    <row r="1847" spans="6:6">
      <c r="F1847"/>
    </row>
    <row r="1848" spans="6:6">
      <c r="F1848"/>
    </row>
    <row r="1849" spans="6:6">
      <c r="F1849"/>
    </row>
    <row r="1850" spans="6:6">
      <c r="F1850"/>
    </row>
    <row r="1851" spans="6:6">
      <c r="F1851"/>
    </row>
    <row r="1852" spans="6:6">
      <c r="F1852"/>
    </row>
    <row r="1853" spans="6:6">
      <c r="F1853"/>
    </row>
    <row r="1854" spans="6:6">
      <c r="F1854"/>
    </row>
    <row r="1855" spans="6:6">
      <c r="F1855"/>
    </row>
    <row r="1856" spans="6:6">
      <c r="F1856"/>
    </row>
    <row r="1857" spans="6:6">
      <c r="F1857"/>
    </row>
    <row r="1858" spans="6:6">
      <c r="F1858"/>
    </row>
    <row r="1859" spans="6:6">
      <c r="F1859"/>
    </row>
    <row r="1860" spans="6:6">
      <c r="F1860"/>
    </row>
    <row r="1861" spans="6:6">
      <c r="F1861"/>
    </row>
    <row r="1862" spans="6:6">
      <c r="F1862"/>
    </row>
    <row r="1863" spans="6:6">
      <c r="F1863"/>
    </row>
    <row r="1864" spans="6:6">
      <c r="F1864"/>
    </row>
    <row r="1865" spans="6:6">
      <c r="F1865"/>
    </row>
    <row r="1866" spans="6:6">
      <c r="F1866"/>
    </row>
    <row r="1867" spans="6:6">
      <c r="F1867"/>
    </row>
    <row r="1868" spans="6:6">
      <c r="F1868"/>
    </row>
    <row r="1869" spans="6:6">
      <c r="F1869"/>
    </row>
    <row r="1870" spans="6:6">
      <c r="F1870"/>
    </row>
    <row r="1871" spans="6:6">
      <c r="F1871"/>
    </row>
    <row r="1872" spans="6:6">
      <c r="F1872"/>
    </row>
    <row r="1873" spans="6:6">
      <c r="F1873"/>
    </row>
    <row r="1874" spans="6:6">
      <c r="F1874"/>
    </row>
    <row r="1875" spans="6:6">
      <c r="F1875"/>
    </row>
    <row r="1876" spans="6:6">
      <c r="F1876"/>
    </row>
    <row r="1877" spans="6:6">
      <c r="F1877"/>
    </row>
    <row r="1878" spans="6:6">
      <c r="F1878"/>
    </row>
    <row r="1879" spans="6:6">
      <c r="F1879"/>
    </row>
    <row r="1880" spans="6:6">
      <c r="F1880"/>
    </row>
    <row r="1881" spans="6:6">
      <c r="F1881"/>
    </row>
    <row r="1882" spans="6:6">
      <c r="F1882"/>
    </row>
    <row r="1883" spans="6:6">
      <c r="F1883"/>
    </row>
    <row r="1884" spans="6:6">
      <c r="F1884"/>
    </row>
    <row r="1885" spans="6:6">
      <c r="F1885"/>
    </row>
    <row r="1886" spans="6:6">
      <c r="F1886"/>
    </row>
    <row r="1887" spans="6:6">
      <c r="F1887"/>
    </row>
    <row r="1888" spans="6:6">
      <c r="F1888"/>
    </row>
    <row r="1889" spans="6:6">
      <c r="F1889"/>
    </row>
    <row r="1890" spans="6:6">
      <c r="F1890"/>
    </row>
    <row r="1891" spans="6:6">
      <c r="F1891"/>
    </row>
    <row r="1892" spans="6:6">
      <c r="F1892"/>
    </row>
    <row r="1893" spans="6:6">
      <c r="F1893"/>
    </row>
    <row r="1894" spans="6:6">
      <c r="F1894"/>
    </row>
    <row r="1895" spans="6:6">
      <c r="F1895"/>
    </row>
    <row r="1896" spans="6:6">
      <c r="F1896"/>
    </row>
    <row r="1897" spans="6:6">
      <c r="F1897"/>
    </row>
    <row r="1898" spans="6:6">
      <c r="F1898"/>
    </row>
    <row r="1899" spans="6:6">
      <c r="F1899"/>
    </row>
    <row r="1900" spans="6:6">
      <c r="F1900"/>
    </row>
    <row r="1901" spans="6:6">
      <c r="F1901"/>
    </row>
    <row r="1902" spans="6:6">
      <c r="F1902"/>
    </row>
    <row r="1903" spans="6:6">
      <c r="F1903"/>
    </row>
    <row r="1904" spans="6:6">
      <c r="F1904"/>
    </row>
    <row r="1905" spans="6:6">
      <c r="F1905"/>
    </row>
    <row r="1906" spans="6:6">
      <c r="F1906"/>
    </row>
    <row r="1907" spans="6:6">
      <c r="F1907"/>
    </row>
    <row r="1908" spans="6:6">
      <c r="F1908"/>
    </row>
    <row r="1909" spans="6:6">
      <c r="F1909"/>
    </row>
    <row r="1910" spans="6:6">
      <c r="F1910"/>
    </row>
    <row r="1911" spans="6:6">
      <c r="F1911"/>
    </row>
    <row r="1912" spans="6:6">
      <c r="F1912"/>
    </row>
    <row r="1913" spans="6:6">
      <c r="F1913"/>
    </row>
    <row r="1914" spans="6:6">
      <c r="F1914"/>
    </row>
    <row r="1915" spans="6:6">
      <c r="F1915"/>
    </row>
    <row r="1916" spans="6:6">
      <c r="F1916"/>
    </row>
    <row r="1917" spans="6:6">
      <c r="F1917"/>
    </row>
    <row r="1918" spans="6:6">
      <c r="F1918"/>
    </row>
    <row r="1919" spans="6:6">
      <c r="F1919"/>
    </row>
    <row r="1920" spans="6:6">
      <c r="F1920"/>
    </row>
    <row r="1921" spans="6:6">
      <c r="F1921"/>
    </row>
    <row r="1922" spans="6:6">
      <c r="F1922"/>
    </row>
    <row r="1923" spans="6:6">
      <c r="F1923"/>
    </row>
    <row r="1924" spans="6:6">
      <c r="F1924"/>
    </row>
    <row r="1925" spans="6:6">
      <c r="F1925"/>
    </row>
    <row r="1926" spans="6:6">
      <c r="F1926"/>
    </row>
    <row r="1927" spans="6:6">
      <c r="F1927"/>
    </row>
    <row r="1928" spans="6:6">
      <c r="F1928"/>
    </row>
    <row r="1929" spans="6:6">
      <c r="F1929"/>
    </row>
    <row r="1930" spans="6:6">
      <c r="F1930"/>
    </row>
    <row r="1931" spans="6:6">
      <c r="F1931"/>
    </row>
    <row r="1932" spans="6:6">
      <c r="F1932"/>
    </row>
    <row r="1933" spans="6:6">
      <c r="F1933"/>
    </row>
    <row r="1934" spans="6:6">
      <c r="F1934"/>
    </row>
    <row r="1935" spans="6:6">
      <c r="F1935"/>
    </row>
    <row r="1936" spans="6:6">
      <c r="F1936"/>
    </row>
    <row r="1937" spans="6:6">
      <c r="F1937"/>
    </row>
    <row r="1938" spans="6:6">
      <c r="F1938"/>
    </row>
    <row r="1939" spans="6:6">
      <c r="F1939"/>
    </row>
    <row r="1940" spans="6:6">
      <c r="F1940"/>
    </row>
    <row r="1941" spans="6:6">
      <c r="F1941"/>
    </row>
    <row r="1942" spans="6:6">
      <c r="F1942"/>
    </row>
    <row r="1943" spans="6:6">
      <c r="F1943"/>
    </row>
    <row r="1944" spans="6:6">
      <c r="F1944"/>
    </row>
    <row r="1945" spans="6:6">
      <c r="F1945"/>
    </row>
    <row r="1946" spans="6:6">
      <c r="F1946"/>
    </row>
    <row r="1947" spans="6:6">
      <c r="F1947"/>
    </row>
    <row r="1948" spans="6:6">
      <c r="F1948"/>
    </row>
    <row r="1949" spans="6:6">
      <c r="F1949"/>
    </row>
    <row r="1950" spans="6:6">
      <c r="F1950"/>
    </row>
    <row r="1951" spans="6:6">
      <c r="F1951"/>
    </row>
    <row r="1952" spans="6:6">
      <c r="F1952"/>
    </row>
    <row r="1953" spans="6:6">
      <c r="F1953"/>
    </row>
    <row r="1954" spans="6:6">
      <c r="F1954"/>
    </row>
    <row r="1955" spans="6:6">
      <c r="F1955"/>
    </row>
    <row r="1956" spans="6:6">
      <c r="F1956"/>
    </row>
    <row r="1957" spans="6:6">
      <c r="F1957"/>
    </row>
    <row r="1958" spans="6:6">
      <c r="F1958"/>
    </row>
    <row r="1959" spans="6:6">
      <c r="F1959"/>
    </row>
    <row r="1960" spans="6:6">
      <c r="F1960"/>
    </row>
    <row r="1961" spans="6:6">
      <c r="F1961"/>
    </row>
    <row r="1962" spans="6:6">
      <c r="F1962"/>
    </row>
    <row r="1963" spans="6:6">
      <c r="F1963"/>
    </row>
    <row r="1964" spans="6:6">
      <c r="F1964"/>
    </row>
    <row r="1965" spans="6:6">
      <c r="F1965"/>
    </row>
    <row r="1966" spans="6:6">
      <c r="F1966"/>
    </row>
    <row r="1967" spans="6:6">
      <c r="F1967"/>
    </row>
    <row r="1968" spans="6:6">
      <c r="F1968"/>
    </row>
    <row r="1969" spans="6:6">
      <c r="F1969"/>
    </row>
    <row r="1970" spans="6:6">
      <c r="F1970"/>
    </row>
    <row r="1971" spans="6:6">
      <c r="F1971"/>
    </row>
    <row r="1972" spans="6:6">
      <c r="F1972"/>
    </row>
    <row r="1973" spans="6:6">
      <c r="F1973"/>
    </row>
    <row r="1974" spans="6:6">
      <c r="F1974"/>
    </row>
    <row r="1975" spans="6:6">
      <c r="F1975"/>
    </row>
    <row r="1976" spans="6:6">
      <c r="F1976"/>
    </row>
    <row r="1977" spans="6:6">
      <c r="F1977"/>
    </row>
    <row r="1978" spans="6:6">
      <c r="F1978"/>
    </row>
    <row r="1979" spans="6:6">
      <c r="F1979"/>
    </row>
    <row r="1980" spans="6:6">
      <c r="F1980"/>
    </row>
    <row r="1981" spans="6:6">
      <c r="F1981"/>
    </row>
    <row r="1982" spans="6:6">
      <c r="F1982"/>
    </row>
    <row r="1983" spans="6:6">
      <c r="F1983"/>
    </row>
    <row r="1984" spans="6:6">
      <c r="F1984"/>
    </row>
    <row r="1985" spans="6:6">
      <c r="F1985"/>
    </row>
    <row r="1986" spans="6:6">
      <c r="F1986"/>
    </row>
    <row r="1987" spans="6:6">
      <c r="F1987"/>
    </row>
    <row r="1988" spans="6:6">
      <c r="F1988"/>
    </row>
    <row r="1989" spans="6:6">
      <c r="F1989"/>
    </row>
    <row r="1990" spans="6:6">
      <c r="F1990"/>
    </row>
    <row r="1991" spans="6:6">
      <c r="F1991"/>
    </row>
    <row r="1992" spans="6:6">
      <c r="F1992"/>
    </row>
    <row r="1993" spans="6:6">
      <c r="F1993"/>
    </row>
    <row r="1994" spans="6:6">
      <c r="F1994"/>
    </row>
    <row r="1995" spans="6:6">
      <c r="F1995"/>
    </row>
    <row r="1996" spans="6:6">
      <c r="F1996"/>
    </row>
    <row r="1997" spans="6:6">
      <c r="F1997"/>
    </row>
    <row r="1998" spans="6:6">
      <c r="F1998"/>
    </row>
    <row r="1999" spans="6:6">
      <c r="F1999"/>
    </row>
    <row r="2000" spans="6:6">
      <c r="F2000"/>
    </row>
    <row r="2001" spans="6:6">
      <c r="F2001"/>
    </row>
    <row r="2002" spans="6:6">
      <c r="F2002"/>
    </row>
    <row r="2003" spans="6:6">
      <c r="F2003"/>
    </row>
    <row r="2004" spans="6:6">
      <c r="F2004"/>
    </row>
    <row r="2005" spans="6:6">
      <c r="F2005"/>
    </row>
    <row r="2006" spans="6:6">
      <c r="F2006"/>
    </row>
    <row r="2007" spans="6:6">
      <c r="F2007"/>
    </row>
    <row r="2008" spans="6:6">
      <c r="F2008"/>
    </row>
    <row r="2009" spans="6:6">
      <c r="F2009"/>
    </row>
    <row r="2010" spans="6:6">
      <c r="F2010"/>
    </row>
    <row r="2011" spans="6:6">
      <c r="F2011"/>
    </row>
    <row r="2012" spans="6:6">
      <c r="F2012"/>
    </row>
    <row r="2013" spans="6:6">
      <c r="F2013"/>
    </row>
    <row r="2014" spans="6:6">
      <c r="F2014"/>
    </row>
    <row r="2015" spans="6:6">
      <c r="F2015"/>
    </row>
    <row r="2016" spans="6:6">
      <c r="F2016"/>
    </row>
    <row r="2017" spans="6:6">
      <c r="F2017"/>
    </row>
    <row r="2018" spans="6:6">
      <c r="F2018"/>
    </row>
    <row r="2019" spans="6:6">
      <c r="F2019"/>
    </row>
    <row r="2020" spans="6:6">
      <c r="F2020"/>
    </row>
    <row r="2021" spans="6:6">
      <c r="F2021"/>
    </row>
    <row r="2022" spans="6:6">
      <c r="F2022"/>
    </row>
    <row r="2023" spans="6:6">
      <c r="F2023"/>
    </row>
    <row r="2024" spans="6:6">
      <c r="F2024"/>
    </row>
    <row r="2025" spans="6:6">
      <c r="F2025"/>
    </row>
    <row r="2026" spans="6:6">
      <c r="F2026"/>
    </row>
    <row r="2027" spans="6:6">
      <c r="F2027"/>
    </row>
    <row r="2028" spans="6:6">
      <c r="F2028"/>
    </row>
    <row r="2029" spans="6:6">
      <c r="F2029"/>
    </row>
    <row r="2030" spans="6:6">
      <c r="F2030"/>
    </row>
    <row r="2031" spans="6:6">
      <c r="F2031"/>
    </row>
    <row r="2032" spans="6:6">
      <c r="F2032"/>
    </row>
    <row r="2033" spans="6:6">
      <c r="F2033"/>
    </row>
    <row r="2034" spans="6:6">
      <c r="F2034"/>
    </row>
    <row r="2035" spans="6:6">
      <c r="F2035"/>
    </row>
    <row r="2036" spans="6:6">
      <c r="F2036"/>
    </row>
    <row r="2037" spans="6:6">
      <c r="F2037"/>
    </row>
    <row r="2038" spans="6:6">
      <c r="F2038"/>
    </row>
    <row r="2039" spans="6:6">
      <c r="F2039"/>
    </row>
    <row r="2040" spans="6:6">
      <c r="F2040"/>
    </row>
    <row r="2041" spans="6:6">
      <c r="F2041"/>
    </row>
    <row r="2042" spans="6:6">
      <c r="F2042"/>
    </row>
    <row r="2043" spans="6:6">
      <c r="F2043"/>
    </row>
    <row r="2044" spans="6:6">
      <c r="F2044"/>
    </row>
    <row r="2045" spans="6:6">
      <c r="F2045"/>
    </row>
    <row r="2046" spans="6:6">
      <c r="F2046"/>
    </row>
    <row r="2047" spans="6:6">
      <c r="F2047"/>
    </row>
    <row r="2048" spans="6:6">
      <c r="F2048"/>
    </row>
    <row r="2049" spans="6:6">
      <c r="F2049"/>
    </row>
    <row r="2050" spans="6:6">
      <c r="F2050"/>
    </row>
    <row r="2051" spans="6:6">
      <c r="F2051"/>
    </row>
    <row r="2052" spans="6:6">
      <c r="F2052"/>
    </row>
    <row r="2053" spans="6:6">
      <c r="F2053"/>
    </row>
    <row r="2054" spans="6:6">
      <c r="F2054"/>
    </row>
    <row r="2055" spans="6:6">
      <c r="F2055"/>
    </row>
    <row r="2056" spans="6:6">
      <c r="F2056"/>
    </row>
    <row r="2057" spans="6:6">
      <c r="F2057"/>
    </row>
    <row r="2058" spans="6:6">
      <c r="F2058"/>
    </row>
    <row r="2059" spans="6:6">
      <c r="F2059"/>
    </row>
    <row r="2060" spans="6:6">
      <c r="F2060"/>
    </row>
    <row r="2061" spans="6:6">
      <c r="F2061"/>
    </row>
    <row r="2062" spans="6:6">
      <c r="F2062"/>
    </row>
    <row r="2063" spans="6:6">
      <c r="F2063"/>
    </row>
    <row r="2064" spans="6:6">
      <c r="F2064"/>
    </row>
    <row r="2065" spans="6:6">
      <c r="F2065"/>
    </row>
    <row r="2066" spans="6:6">
      <c r="F2066"/>
    </row>
    <row r="2067" spans="6:6">
      <c r="F2067"/>
    </row>
    <row r="2068" spans="6:6">
      <c r="F2068"/>
    </row>
    <row r="2069" spans="6:6">
      <c r="F2069"/>
    </row>
    <row r="2070" spans="6:6">
      <c r="F2070"/>
    </row>
    <row r="2071" spans="6:6">
      <c r="F2071"/>
    </row>
    <row r="2072" spans="6:6">
      <c r="F2072"/>
    </row>
    <row r="2073" spans="6:6">
      <c r="F2073"/>
    </row>
    <row r="2074" spans="6:6">
      <c r="F2074"/>
    </row>
    <row r="2075" spans="6:6">
      <c r="F2075"/>
    </row>
    <row r="2076" spans="6:6">
      <c r="F2076"/>
    </row>
    <row r="2077" spans="6:6">
      <c r="F2077"/>
    </row>
    <row r="2078" spans="6:6">
      <c r="F2078"/>
    </row>
    <row r="2079" spans="6:6">
      <c r="F2079"/>
    </row>
    <row r="2080" spans="6:6">
      <c r="F2080"/>
    </row>
    <row r="2081" spans="6:6">
      <c r="F2081"/>
    </row>
    <row r="2082" spans="6:6">
      <c r="F2082"/>
    </row>
    <row r="2083" spans="6:6">
      <c r="F2083"/>
    </row>
    <row r="2084" spans="6:6">
      <c r="F2084"/>
    </row>
    <row r="2085" spans="6:6">
      <c r="F2085"/>
    </row>
    <row r="2086" spans="6:6">
      <c r="F2086"/>
    </row>
    <row r="2087" spans="6:6">
      <c r="F2087"/>
    </row>
    <row r="2088" spans="6:6">
      <c r="F2088"/>
    </row>
    <row r="2089" spans="6:6">
      <c r="F2089"/>
    </row>
    <row r="2090" spans="6:6">
      <c r="F2090"/>
    </row>
    <row r="2091" spans="6:6">
      <c r="F2091"/>
    </row>
    <row r="2092" spans="6:6">
      <c r="F2092"/>
    </row>
    <row r="2093" spans="6:6">
      <c r="F2093"/>
    </row>
    <row r="2094" spans="6:6">
      <c r="F2094"/>
    </row>
    <row r="2095" spans="6:6">
      <c r="F2095"/>
    </row>
    <row r="2096" spans="6:6">
      <c r="F2096"/>
    </row>
    <row r="2097" spans="6:6">
      <c r="F2097"/>
    </row>
    <row r="2098" spans="6:6">
      <c r="F2098"/>
    </row>
    <row r="2099" spans="6:6">
      <c r="F2099"/>
    </row>
    <row r="2100" spans="6:6">
      <c r="F2100"/>
    </row>
    <row r="2101" spans="6:6">
      <c r="F2101"/>
    </row>
    <row r="2102" spans="6:6">
      <c r="F2102"/>
    </row>
    <row r="2103" spans="6:6">
      <c r="F2103"/>
    </row>
    <row r="2104" spans="6:6">
      <c r="F2104"/>
    </row>
    <row r="2105" spans="6:6">
      <c r="F2105"/>
    </row>
    <row r="2106" spans="6:6">
      <c r="F2106"/>
    </row>
    <row r="2107" spans="6:6">
      <c r="F2107"/>
    </row>
    <row r="2108" spans="6:6">
      <c r="F2108"/>
    </row>
    <row r="2109" spans="6:6">
      <c r="F2109"/>
    </row>
    <row r="2110" spans="6:6">
      <c r="F2110"/>
    </row>
    <row r="2111" spans="6:6">
      <c r="F2111"/>
    </row>
    <row r="2112" spans="6:6">
      <c r="F2112"/>
    </row>
    <row r="2113" spans="6:6">
      <c r="F2113"/>
    </row>
    <row r="2114" spans="6:6">
      <c r="F2114"/>
    </row>
    <row r="2115" spans="6:6">
      <c r="F2115"/>
    </row>
    <row r="2116" spans="6:6">
      <c r="F2116"/>
    </row>
    <row r="2117" spans="6:6">
      <c r="F2117"/>
    </row>
    <row r="2118" spans="6:6">
      <c r="F2118"/>
    </row>
    <row r="2119" spans="6:6">
      <c r="F2119"/>
    </row>
    <row r="2120" spans="6:6">
      <c r="F2120"/>
    </row>
    <row r="2121" spans="6:6">
      <c r="F2121"/>
    </row>
    <row r="2122" spans="6:6">
      <c r="F2122"/>
    </row>
    <row r="2123" spans="6:6">
      <c r="F2123"/>
    </row>
    <row r="2124" spans="6:6">
      <c r="F2124"/>
    </row>
    <row r="2125" spans="6:6">
      <c r="F2125"/>
    </row>
    <row r="2126" spans="6:6">
      <c r="F2126"/>
    </row>
    <row r="2127" spans="6:6">
      <c r="F2127"/>
    </row>
    <row r="2128" spans="6:6">
      <c r="F2128"/>
    </row>
    <row r="2129" spans="6:6">
      <c r="F2129"/>
    </row>
    <row r="2130" spans="6:6">
      <c r="F2130"/>
    </row>
    <row r="2131" spans="6:6">
      <c r="F2131"/>
    </row>
    <row r="2132" spans="6:6">
      <c r="F2132"/>
    </row>
    <row r="2133" spans="6:6">
      <c r="F2133"/>
    </row>
    <row r="2134" spans="6:6">
      <c r="F2134"/>
    </row>
    <row r="2135" spans="6:6">
      <c r="F2135"/>
    </row>
    <row r="2136" spans="6:6">
      <c r="F2136"/>
    </row>
    <row r="2137" spans="6:6">
      <c r="F2137"/>
    </row>
    <row r="2138" spans="6:6">
      <c r="F2138"/>
    </row>
    <row r="2139" spans="6:6">
      <c r="F2139"/>
    </row>
    <row r="2140" spans="6:6">
      <c r="F2140"/>
    </row>
    <row r="2141" spans="6:6">
      <c r="F2141"/>
    </row>
    <row r="2142" spans="6:6">
      <c r="F2142"/>
    </row>
    <row r="2143" spans="6:6">
      <c r="F2143"/>
    </row>
    <row r="2144" spans="6:6">
      <c r="F2144"/>
    </row>
    <row r="2145" spans="6:6">
      <c r="F2145"/>
    </row>
    <row r="2146" spans="6:6">
      <c r="F2146"/>
    </row>
    <row r="2147" spans="6:6">
      <c r="F2147"/>
    </row>
    <row r="2148" spans="6:6">
      <c r="F2148"/>
    </row>
    <row r="2149" spans="6:6">
      <c r="F2149"/>
    </row>
    <row r="2150" spans="6:6">
      <c r="F2150"/>
    </row>
    <row r="2151" spans="6:6">
      <c r="F2151"/>
    </row>
    <row r="2152" spans="6:6">
      <c r="F2152"/>
    </row>
    <row r="2153" spans="6:6">
      <c r="F2153"/>
    </row>
    <row r="2154" spans="6:6">
      <c r="F2154"/>
    </row>
    <row r="2155" spans="6:6">
      <c r="F2155"/>
    </row>
    <row r="2156" spans="6:6">
      <c r="F2156"/>
    </row>
    <row r="2157" spans="6:6">
      <c r="F2157"/>
    </row>
    <row r="2158" spans="6:6">
      <c r="F2158"/>
    </row>
    <row r="2159" spans="6:6">
      <c r="F2159"/>
    </row>
    <row r="2160" spans="6:6">
      <c r="F2160"/>
    </row>
    <row r="2161" spans="6:6">
      <c r="F2161"/>
    </row>
    <row r="2162" spans="6:6">
      <c r="F2162"/>
    </row>
    <row r="2163" spans="6:6">
      <c r="F2163"/>
    </row>
    <row r="2164" spans="6:6">
      <c r="F2164"/>
    </row>
    <row r="2165" spans="6:6">
      <c r="F2165"/>
    </row>
    <row r="2166" spans="6:6">
      <c r="F2166"/>
    </row>
    <row r="2167" spans="6:6">
      <c r="F2167"/>
    </row>
    <row r="2168" spans="6:6">
      <c r="F2168"/>
    </row>
    <row r="2169" spans="6:6">
      <c r="F2169"/>
    </row>
    <row r="2170" spans="6:6">
      <c r="F2170"/>
    </row>
    <row r="2171" spans="6:6">
      <c r="F2171"/>
    </row>
    <row r="2172" spans="6:6">
      <c r="F2172"/>
    </row>
    <row r="2173" spans="6:6">
      <c r="F2173"/>
    </row>
    <row r="2174" spans="6:6">
      <c r="F2174"/>
    </row>
    <row r="2175" spans="6:6">
      <c r="F2175"/>
    </row>
    <row r="2176" spans="6:6">
      <c r="F2176"/>
    </row>
    <row r="2177" spans="6:6">
      <c r="F2177"/>
    </row>
    <row r="2178" spans="6:6">
      <c r="F2178"/>
    </row>
    <row r="2179" spans="6:6">
      <c r="F2179"/>
    </row>
    <row r="2180" spans="6:6">
      <c r="F2180"/>
    </row>
    <row r="2181" spans="6:6">
      <c r="F2181"/>
    </row>
    <row r="2182" spans="6:6">
      <c r="F2182"/>
    </row>
    <row r="2183" spans="6:6">
      <c r="F2183"/>
    </row>
    <row r="2184" spans="6:6">
      <c r="F2184"/>
    </row>
    <row r="2185" spans="6:6">
      <c r="F2185"/>
    </row>
    <row r="2186" spans="6:6">
      <c r="F2186"/>
    </row>
    <row r="2187" spans="6:6">
      <c r="F2187"/>
    </row>
    <row r="2188" spans="6:6">
      <c r="F2188"/>
    </row>
    <row r="2189" spans="6:6">
      <c r="F2189"/>
    </row>
    <row r="2190" spans="6:6">
      <c r="F2190"/>
    </row>
    <row r="2191" spans="6:6">
      <c r="F2191"/>
    </row>
    <row r="2192" spans="6:6">
      <c r="F2192"/>
    </row>
    <row r="2193" spans="6:6">
      <c r="F2193"/>
    </row>
    <row r="2194" spans="6:6">
      <c r="F2194"/>
    </row>
    <row r="2195" spans="6:6">
      <c r="F2195"/>
    </row>
    <row r="2196" spans="6:6">
      <c r="F2196"/>
    </row>
    <row r="2197" spans="6:6">
      <c r="F2197"/>
    </row>
    <row r="2198" spans="6:6">
      <c r="F2198"/>
    </row>
    <row r="2199" spans="6:6">
      <c r="F2199"/>
    </row>
    <row r="2200" spans="6:6">
      <c r="F2200"/>
    </row>
    <row r="2201" spans="6:6">
      <c r="F2201"/>
    </row>
    <row r="2202" spans="6:6">
      <c r="F2202"/>
    </row>
    <row r="2203" spans="6:6">
      <c r="F2203"/>
    </row>
    <row r="2204" spans="6:6">
      <c r="F2204"/>
    </row>
    <row r="2205" spans="6:6">
      <c r="F2205"/>
    </row>
    <row r="2206" spans="6:6">
      <c r="F2206"/>
    </row>
    <row r="2207" spans="6:6">
      <c r="F2207"/>
    </row>
    <row r="2208" spans="6:6">
      <c r="F2208"/>
    </row>
    <row r="2209" spans="6:6">
      <c r="F2209"/>
    </row>
    <row r="2210" spans="6:6">
      <c r="F2210"/>
    </row>
    <row r="2211" spans="6:6">
      <c r="F2211"/>
    </row>
    <row r="2212" spans="6:6">
      <c r="F2212"/>
    </row>
    <row r="2213" spans="6:6">
      <c r="F2213"/>
    </row>
    <row r="2214" spans="6:6">
      <c r="F2214"/>
    </row>
    <row r="2215" spans="6:6">
      <c r="F2215"/>
    </row>
    <row r="2216" spans="6:6">
      <c r="F2216"/>
    </row>
    <row r="2217" spans="6:6">
      <c r="F2217"/>
    </row>
    <row r="2218" spans="6:6">
      <c r="F2218"/>
    </row>
    <row r="2219" spans="6:6">
      <c r="F2219"/>
    </row>
    <row r="2220" spans="6:6">
      <c r="F2220"/>
    </row>
    <row r="2221" spans="6:6">
      <c r="F2221"/>
    </row>
    <row r="2222" spans="6:6">
      <c r="F2222"/>
    </row>
    <row r="2223" spans="6:6">
      <c r="F2223"/>
    </row>
    <row r="2224" spans="6:6">
      <c r="F2224"/>
    </row>
    <row r="2225" spans="6:6">
      <c r="F2225"/>
    </row>
    <row r="2226" spans="6:6">
      <c r="F2226"/>
    </row>
    <row r="2227" spans="6:6">
      <c r="F2227"/>
    </row>
    <row r="2228" spans="6:6">
      <c r="F2228"/>
    </row>
    <row r="2229" spans="6:6">
      <c r="F2229"/>
    </row>
    <row r="2230" spans="6:6">
      <c r="F2230"/>
    </row>
    <row r="2231" spans="6:6">
      <c r="F2231"/>
    </row>
    <row r="2232" spans="6:6">
      <c r="F2232"/>
    </row>
    <row r="2233" spans="6:6">
      <c r="F2233"/>
    </row>
    <row r="2234" spans="6:6">
      <c r="F2234"/>
    </row>
    <row r="2235" spans="6:6">
      <c r="F2235"/>
    </row>
    <row r="2236" spans="6:6">
      <c r="F2236"/>
    </row>
    <row r="2237" spans="6:6">
      <c r="F2237"/>
    </row>
    <row r="2238" spans="6:6">
      <c r="F2238"/>
    </row>
    <row r="2239" spans="6:6">
      <c r="F2239"/>
    </row>
    <row r="2240" spans="6:6">
      <c r="F2240"/>
    </row>
    <row r="2241" spans="6:6">
      <c r="F2241"/>
    </row>
    <row r="2242" spans="6:6">
      <c r="F2242"/>
    </row>
    <row r="2243" spans="6:6">
      <c r="F2243"/>
    </row>
    <row r="2244" spans="6:6">
      <c r="F2244"/>
    </row>
    <row r="2245" spans="6:6">
      <c r="F2245"/>
    </row>
    <row r="2246" spans="6:6">
      <c r="F2246"/>
    </row>
    <row r="2247" spans="6:6">
      <c r="F2247"/>
    </row>
    <row r="2248" spans="6:6">
      <c r="F2248"/>
    </row>
    <row r="2249" spans="6:6">
      <c r="F2249"/>
    </row>
    <row r="2250" spans="6:6">
      <c r="F2250"/>
    </row>
    <row r="2251" spans="6:6">
      <c r="F2251"/>
    </row>
    <row r="2252" spans="6:6">
      <c r="F2252"/>
    </row>
    <row r="2253" spans="6:6">
      <c r="F2253"/>
    </row>
    <row r="2254" spans="6:6">
      <c r="F2254"/>
    </row>
    <row r="2255" spans="6:6">
      <c r="F2255"/>
    </row>
    <row r="2256" spans="6:6">
      <c r="F2256"/>
    </row>
    <row r="2257" spans="6:6">
      <c r="F2257"/>
    </row>
    <row r="2258" spans="6:6">
      <c r="F2258"/>
    </row>
    <row r="2259" spans="6:6">
      <c r="F2259"/>
    </row>
    <row r="2260" spans="6:6">
      <c r="F2260"/>
    </row>
    <row r="2261" spans="6:6">
      <c r="F2261"/>
    </row>
    <row r="2262" spans="6:6">
      <c r="F2262"/>
    </row>
    <row r="2263" spans="6:6">
      <c r="F2263"/>
    </row>
    <row r="2264" spans="6:6">
      <c r="F2264"/>
    </row>
    <row r="2265" spans="6:6">
      <c r="F2265"/>
    </row>
    <row r="2266" spans="6:6">
      <c r="F2266"/>
    </row>
    <row r="2267" spans="6:6">
      <c r="F2267"/>
    </row>
    <row r="2268" spans="6:6">
      <c r="F2268"/>
    </row>
    <row r="2269" spans="6:6">
      <c r="F2269"/>
    </row>
    <row r="2270" spans="6:6">
      <c r="F2270"/>
    </row>
    <row r="2271" spans="6:6">
      <c r="F2271"/>
    </row>
    <row r="2272" spans="6:6">
      <c r="F2272"/>
    </row>
    <row r="2273" spans="6:6">
      <c r="F2273"/>
    </row>
    <row r="2274" spans="6:6">
      <c r="F2274"/>
    </row>
    <row r="2275" spans="6:6">
      <c r="F2275"/>
    </row>
    <row r="2276" spans="6:6">
      <c r="F2276"/>
    </row>
    <row r="2277" spans="6:6">
      <c r="F2277"/>
    </row>
    <row r="2278" spans="6:6">
      <c r="F2278"/>
    </row>
    <row r="2279" spans="6:6">
      <c r="F2279"/>
    </row>
    <row r="2280" spans="6:6">
      <c r="F2280"/>
    </row>
    <row r="2281" spans="6:6">
      <c r="F2281"/>
    </row>
    <row r="2282" spans="6:6">
      <c r="F2282"/>
    </row>
    <row r="2283" spans="6:6">
      <c r="F2283"/>
    </row>
    <row r="2284" spans="6:6">
      <c r="F2284"/>
    </row>
    <row r="2285" spans="6:6">
      <c r="F2285"/>
    </row>
    <row r="2286" spans="6:6">
      <c r="F2286"/>
    </row>
    <row r="2287" spans="6:6">
      <c r="F2287"/>
    </row>
    <row r="2288" spans="6:6">
      <c r="F2288"/>
    </row>
    <row r="2289" spans="6:6">
      <c r="F2289"/>
    </row>
    <row r="2290" spans="6:6">
      <c r="F2290"/>
    </row>
    <row r="2291" spans="6:6">
      <c r="F2291"/>
    </row>
    <row r="2292" spans="6:6">
      <c r="F2292"/>
    </row>
    <row r="2293" spans="6:6">
      <c r="F2293"/>
    </row>
    <row r="2294" spans="6:6">
      <c r="F2294"/>
    </row>
    <row r="2295" spans="6:6">
      <c r="F2295"/>
    </row>
    <row r="2296" spans="6:6">
      <c r="F2296"/>
    </row>
    <row r="2297" spans="6:6">
      <c r="F2297"/>
    </row>
    <row r="2298" spans="6:6">
      <c r="F2298"/>
    </row>
    <row r="2299" spans="6:6">
      <c r="F2299"/>
    </row>
    <row r="2300" spans="6:6">
      <c r="F2300"/>
    </row>
    <row r="2301" spans="6:6">
      <c r="F2301"/>
    </row>
    <row r="2302" spans="6:6">
      <c r="F2302"/>
    </row>
    <row r="2303" spans="6:6">
      <c r="F2303"/>
    </row>
    <row r="2304" spans="6:6">
      <c r="F2304"/>
    </row>
    <row r="2305" spans="6:6">
      <c r="F2305"/>
    </row>
    <row r="2306" spans="6:6">
      <c r="F2306"/>
    </row>
    <row r="2307" spans="6:6">
      <c r="F2307"/>
    </row>
    <row r="2308" spans="6:6">
      <c r="F2308"/>
    </row>
    <row r="2309" spans="6:6">
      <c r="F2309"/>
    </row>
    <row r="2310" spans="6:6">
      <c r="F2310"/>
    </row>
    <row r="2311" spans="6:6">
      <c r="F2311"/>
    </row>
    <row r="2312" spans="6:6">
      <c r="F2312"/>
    </row>
  </sheetData>
  <sheetProtection formatCells="0" formatColumns="0" formatRows="0" insertColumns="0" insertRows="0" insertHyperlinks="0" deleteColumns="0" deleteRows="0" selectLockedCells="1" sort="0" autoFilter="0" pivotTables="0"/>
  <dataConsolidate/>
  <pageMargins left="0.7" right="0.7" top="0.75" bottom="0.75" header="0.3" footer="0.3"/>
  <pageSetup orientation="portrait" horizontalDpi="200" verticalDpi="200" r:id="rId1"/>
  <headerFooter>
    <oddFooter>&amp;C_x000D_&amp;1#&amp;"Calibri"&amp;10&amp;K000000 Schlumberger-Private</oddFooter>
  </headerFooter>
</worksheet>
</file>

<file path=docMetadata/LabelInfo.xml><?xml version="1.0" encoding="utf-8"?>
<clbl:labelList xmlns:clbl="http://schemas.microsoft.com/office/2020/mipLabelMetadata">
  <clbl:label id="{35b091f3-d7da-435f-be85-b269a84ff579}" enabled="1" method="Privileged" siteId="{41ff26dc-250f-4b13-8981-739be8610c21}"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Alerta</vt:lpstr>
      <vt:lpstr>Consolidado</vt:lpstr>
      <vt:lpstr>RUN LIFE</vt:lpstr>
      <vt:lpstr>Cierre Diario</vt:lpstr>
      <vt:lpstr>POST MORTEN</vt:lpstr>
      <vt:lpstr>Guias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Patricio Salazar Herrera</dc:creator>
  <cp:lastModifiedBy>Cinthia Abigail Yaselga Quilca</cp:lastModifiedBy>
  <dcterms:created xsi:type="dcterms:W3CDTF">2021-02-03T16:05:02Z</dcterms:created>
  <dcterms:modified xsi:type="dcterms:W3CDTF">2024-02-15T11:22:57Z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bb759f6-5337-4dc5-b19b-e74b6da11f8f_Enabled">
    <vt:lpwstr>true</vt:lpwstr>
  </property>
  <property fmtid="{D5CDD505-2E9C-101B-9397-08002B2CF9AE}" pid="3" name="MSIP_Label_8bb759f6-5337-4dc5-b19b-e74b6da11f8f_SetDate">
    <vt:lpwstr>2022-03-17T13:28:43Z</vt:lpwstr>
  </property>
  <property fmtid="{D5CDD505-2E9C-101B-9397-08002B2CF9AE}" pid="4" name="MSIP_Label_8bb759f6-5337-4dc5-b19b-e74b6da11f8f_Method">
    <vt:lpwstr>Standard</vt:lpwstr>
  </property>
  <property fmtid="{D5CDD505-2E9C-101B-9397-08002B2CF9AE}" pid="5" name="MSIP_Label_8bb759f6-5337-4dc5-b19b-e74b6da11f8f_Name">
    <vt:lpwstr>8bb759f6-5337-4dc5-b19b-e74b6da11f8f</vt:lpwstr>
  </property>
  <property fmtid="{D5CDD505-2E9C-101B-9397-08002B2CF9AE}" pid="6" name="MSIP_Label_8bb759f6-5337-4dc5-b19b-e74b6da11f8f_SiteId">
    <vt:lpwstr>41ff26dc-250f-4b13-8981-739be8610c21</vt:lpwstr>
  </property>
  <property fmtid="{D5CDD505-2E9C-101B-9397-08002B2CF9AE}" pid="7" name="MSIP_Label_8bb759f6-5337-4dc5-b19b-e74b6da11f8f_ActionId">
    <vt:lpwstr>ea68171c-b3c6-419e-84bb-37f9281ba56b</vt:lpwstr>
  </property>
  <property fmtid="{D5CDD505-2E9C-101B-9397-08002B2CF9AE}" pid="8" name="MSIP_Label_8bb759f6-5337-4dc5-b19b-e74b6da11f8f_ContentBits">
    <vt:lpwstr>2</vt:lpwstr>
  </property>
</Properties>
</file>