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CFB612D9-1748-4C98-A49B-AFF5F88CF86A}" xr6:coauthVersionLast="47" xr6:coauthVersionMax="47" xr10:uidLastSave="{00000000-0000-0000-0000-000000000000}"/>
  <bookViews>
    <workbookView xWindow="-120" yWindow="-120" windowWidth="20730" windowHeight="11160" activeTab="3" xr2:uid="{00000000-000D-0000-FFFF-FFFF00000000}"/>
  </bookViews>
  <sheets>
    <sheet name="TotalSales" sheetId="18" r:id="rId1"/>
    <sheet name="Country bar chart" sheetId="19" r:id="rId2"/>
    <sheet name="Top5 customers "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<sst xmlns="http://schemas.openxmlformats.org/spreadsheetml/2006/main" count="11091" uniqueCount="6216">
  <si>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</si>
  <si>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</si>
  <si>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</si>
  <si>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</si>
  <si>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</si>
  <si>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</si>
  <si>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</si>
  <si>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</si>
  <si>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</si>
  <si>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</si>
  <si>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</si>
  <si>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</si>
  <si>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</si>
  <si>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</si>
  <si>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</si>
  <si>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</si>
  <si>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</si>
  <si>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</si>
  <si>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</si>
  <si>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</si>
  <si>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</si>
  <si>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</si>
  <si>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</si>
  <si>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</si>
  <si>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</si>
  <si>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</si>
  <si>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</si>
  <si>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</si>
  <si>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</si>
  <si>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</si>
  <si>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</si>
  <si>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</si>
  <si>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</si>
  <si>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</si>
  <si>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</si>
  <si>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</si>
  <si>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</si>
  <si>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</si>
  <si>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</si>
  <si>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</si>
  <si>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</si>
  <si>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</si>
  <si>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</si>
  <si>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</si>
  <si>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</si>
  <si>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</si>
  <si>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</si>
  <si>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</si>
  <si>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</si>
  <si>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</si>
  <si>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</si>
  <si>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</si>
  <si>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</si>
  <si>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</si>
  <si>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</si>
  <si>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</si>
  <si>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</si>
  <si>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</si>
  <si>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</si>
  <si>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</si>
  <si>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</si>
  <si>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</si>
  <si>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</si>
  <si>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</si>
  <si>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</si>
  <si>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</si>
  <si>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</si>
  <si>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</si>
  <si>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</si>
  <si>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</si>
  <si>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</si>
  <si>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</si>
  <si>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</si>
  <si>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</si>
  <si>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</si>
  <si>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</si>
  <si>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</si>
  <si>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</si>
  <si>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</si>
  <si>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</si>
  <si>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</si>
  <si>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</si>
  <si>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</si>
  <si>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</si>
  <si>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</si>
  <si>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</si>
  <si>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</si>
  <si>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</si>
  <si>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</si>
  <si>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</si>
  <si>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</si>
  <si>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</si>
  <si>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</si>
  <si>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</si>
  <si>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</si>
  <si>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</si>
  <si>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</si>
  <si>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</si>
  <si>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</si>
  <si>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</si>
  <si>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</si>
  <si>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</si>
  <si>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</si>
  <si>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</si>
  <si>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</si>
  <si>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</si>
  <si>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</si>
  <si>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</si>
  <si>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</si>
  <si>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</si>
  <si>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</si>
  <si>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</si>
  <si>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</si>
  <si>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</si>
  <si>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</si>
  <si>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</si>
  <si>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</si>
  <si>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</si>
  <si>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</si>
  <si>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</si>
  <si>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</si>
  <si>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</si>
  <si>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</si>
  <si>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</si>
  <si>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</si>
  <si>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</si>
  <si>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</si>
  <si>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</si>
  <si>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</si>
  <si>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</si>
  <si>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</si>
  <si>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</si>
  <si>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</si>
  <si>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</si>
  <si>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</si>
  <si>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</si>
  <si>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</si>
  <si>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</si>
  <si>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</si>
  <si>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</si>
  <si>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</si>
  <si>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</si>
  <si>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</si>
  <si>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</si>
  <si>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</si>
  <si>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</si>
  <si>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</si>
  <si>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</si>
  <si>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</si>
  <si>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</si>
  <si>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</si>
  <si>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</si>
  <si>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</si>
  <si>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</si>
  <si>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</si>
  <si>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</si>
  <si>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</si>
  <si>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</si>
  <si>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</si>
  <si>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</si>
  <si>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</si>
  <si>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</si>
  <si>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</si>
  <si>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</si>
  <si>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</si>
  <si>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</si>
  <si>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</si>
  <si>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</si>
  <si>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</si>
  <si>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</si>
  <si>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</si>
  <si>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</si>
  <si>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</si>
  <si>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</si>
  <si>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</si>
  <si>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</si>
  <si>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</si>
  <si>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</si>
  <si>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</si>
  <si>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</si>
  <si>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</si>
  <si>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</si>
  <si>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</si>
  <si>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</si>
  <si>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</si>
  <si>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</si>
  <si>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</si>
  <si>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</si>
  <si>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</si>
  <si>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</si>
  <si>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</si>
  <si>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</si>
  <si>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</si>
  <si>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</si>
  <si>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</si>
  <si>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</si>
  <si>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</si>
  <si>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</si>
  <si>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</si>
  <si>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</si>
  <si>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</si>
  <si>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</si>
  <si>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</si>
  <si>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</si>
  <si>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</si>
  <si>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</si>
  <si>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</si>
  <si>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</si>
  <si>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</si>
  <si>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</si>
  <si>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</si>
  <si>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</si>
  <si>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</si>
  <si>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</si>
  <si>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</si>
  <si>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</si>
  <si>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</si>
  <si>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</si>
  <si>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</si>
  <si>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</si>
  <si>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</si>
  <si>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</si>
  <si>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</si>
  <si>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</si>
  <si>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</si>
  <si>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</si>
  <si>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</si>
  <si>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</si>
  <si>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</si>
  <si>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</si>
  <si>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</si>
  <si>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</si>
  <si>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</si>
  <si>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</si>
  <si>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</si>
  <si>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</si>
  <si>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</si>
  <si>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</si>
  <si>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</si>
  <si>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</si>
  <si>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</si>
  <si>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</si>
  <si>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</si>
  <si>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</si>
  <si>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</si>
  <si>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</si>
  <si>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</si>
  <si>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</si>
  <si>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</si>
  <si>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</si>
  <si>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</si>
  <si>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</si>
  <si>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</si>
  <si>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</si>
  <si>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</si>
  <si>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</si>
  <si>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</si>
  <si>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</si>
  <si>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</si>
  <si>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</si>
  <si>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</si>
  <si>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</si>
  <si>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</si>
  <si>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</si>
  <si>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</si>
  <si>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</si>
  <si>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</si>
  <si>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</si>
  <si>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</si>
  <si>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</si>
  <si>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</si>
  <si>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</si>
  <si>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</si>
  <si>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</si>
  <si>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</si>
  <si>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</si>
  <si>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</si>
  <si>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</si>
  <si>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</si>
  <si>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</si>
  <si>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</si>
  <si>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</si>
  <si>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</si>
  <si>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</si>
  <si>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</si>
  <si>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</si>
  <si>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</si>
  <si>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</si>
  <si>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</si>
  <si>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</si>
  <si>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</si>
  <si>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</si>
  <si>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</si>
  <si>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</si>
  <si>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</si>
  <si>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</si>
  <si>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</si>
  <si>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</si>
  <si>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</si>
  <si>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</si>
  <si>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</si>
  <si>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</si>
  <si>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</si>
  <si>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</si>
  <si>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</si>
  <si>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</si>
  <si>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</si>
  <si>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</si>
  <si>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</si>
  <si>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</si>
  <si>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</si>
  <si>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</si>
  <si>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</si>
  <si>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</si>
  <si>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</si>
  <si>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</si>
  <si>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</si>
  <si>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</si>
  <si>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</si>
  <si>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</si>
  <si>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</si>
  <si>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</si>
  <si>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</si>
  <si>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</si>
  <si>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</si>
  <si>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</si>
  <si>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</si>
  <si>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</si>
  <si>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</si>
  <si>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</si>
  <si>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</si>
  <si>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</si>
  <si>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</si>
  <si>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</si>
  <si>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</si>
  <si>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</si>
  <si>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</si>
  <si>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</si>
  <si>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</si>
  <si>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</si>
  <si>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</si>
  <si>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</si>
  <si>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</si>
  <si>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</si>
  <si>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</si>
  <si>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</si>
  <si>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</si>
  <si>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</si>
  <si>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</si>
  <si>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</si>
  <si>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</si>
  <si>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</si>
  <si>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</si>
  <si>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</si>
  <si>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</si>
  <si>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</si>
  <si>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</si>
  <si>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</si>
  <si>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</si>
  <si>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</si>
  <si>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</si>
  <si>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</si>
  <si>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</si>
  <si>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</si>
  <si>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</si>
  <si>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</si>
  <si>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</si>
  <si>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</si>
  <si>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</si>
  <si>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</si>
  <si>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</si>
  <si>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</si>
  <si>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</si>
  <si>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</si>
  <si>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</si>
  <si>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</si>
  <si>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</si>
  <si>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</si>
  <si>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</si>
  <si>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</si>
  <si>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</si>
  <si>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</si>
  <si>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</si>
  <si>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</si>
  <si>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</si>
  <si>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</si>
  <si>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</si>
  <si>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</si>
  <si>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</si>
  <si>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</si>
  <si>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</si>
  <si>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</si>
  <si>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</si>
  <si>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</si>
  <si>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</si>
  <si>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</si>
  <si>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</si>
  <si>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</si>
  <si>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</si>
  <si>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</si>
  <si>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</si>
  <si>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</si>
  <si>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</si>
  <si>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</si>
  <si>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</si>
  <si>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</si>
  <si>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</si>
  <si>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</si>
  <si>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</si>
  <si>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</si>
  <si>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</si>
  <si>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</si>
  <si>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</si>
  <si>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</si>
  <si>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</si>
  <si>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</si>
  <si>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</si>
  <si>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</si>
  <si>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</si>
  <si>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</si>
  <si>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</si>
  <si>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</si>
  <si>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</si>
  <si>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</si>
  <si>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</si>
  <si>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</si>
  <si>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</si>
  <si>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</si>
  <si>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</si>
  <si>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</si>
  <si>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</si>
  <si>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</si>
  <si>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</si>
  <si>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</si>
  <si>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</si>
  <si>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</si>
  <si>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</si>
  <si>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</si>
  <si>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</si>
  <si>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</si>
  <si>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</si>
  <si>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</si>
  <si>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</si>
  <si>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</si>
  <si>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</si>
  <si>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</si>
  <si>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</si>
  <si>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</si>
  <si>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</si>
  <si>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</si>
  <si>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</si>
  <si>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</si>
  <si>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</si>
  <si>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</si>
  <si>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</si>
  <si>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</si>
  <si>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</si>
  <si>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</si>
  <si>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</si>
  <si>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</si>
  <si>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</si>
  <si>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</si>
  <si>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</si>
  <si>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</si>
  <si>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</si>
  <si>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</si>
  <si>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</si>
  <si>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</si>
  <si>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</si>
  <si>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</si>
  <si>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</si>
  <si>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</si>
  <si>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</si>
  <si>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</si>
  <si>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</si>
  <si>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</si>
  <si>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</si>
  <si>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</si>
  <si>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</si>
  <si>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</si>
  <si>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</si>
  <si>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</si>
  <si>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</si>
  <si>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</si>
  <si>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</si>
  <si>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</si>
  <si>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</si>
  <si>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</si>
  <si>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</si>
  <si>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</si>
  <si>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</si>
  <si>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</si>
  <si>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</si>
  <si>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</si>
  <si>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</si>
  <si>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</si>
  <si>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</si>
  <si>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</si>
  <si>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</si>
  <si>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</si>
  <si>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</si>
  <si>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</si>
  <si>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</si>
  <si>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</si>
  <si>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</si>
  <si>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</si>
  <si>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</si>
  <si>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</si>
  <si>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</si>
  <si>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</si>
  <si>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</si>
  <si>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</si>
  <si>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</si>
  <si>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</si>
  <si>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</si>
  <si>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</si>
  <si>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</si>
  <si>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</si>
  <si>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</si>
  <si>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</si>
  <si>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</si>
  <si>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</si>
  <si>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</si>
  <si>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</si>
  <si>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</si>
  <si>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</si>
  <si>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</si>
  <si>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</si>
  <si>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</si>
  <si>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</si>
  <si>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</si>
  <si>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</si>
  <si>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</si>
  <si>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</si>
  <si>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</si>
  <si>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</si>
  <si>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</si>
  <si>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</si>
  <si>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</si>
  <si>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</si>
  <si>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</si>
  <si>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</si>
  <si>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</si>
  <si>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</si>
  <si>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</si>
  <si>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</si>
  <si>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</si>
  <si>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</si>
  <si>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</si>
  <si>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</si>
  <si>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</si>
  <si>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</si>
  <si>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</si>
  <si>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</si>
  <si>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</si>
  <si>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</si>
  <si>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</si>
  <si>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</si>
  <si>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</si>
  <si>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</si>
  <si>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</si>
  <si>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</si>
  <si>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</si>
  <si>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</si>
  <si>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</si>
  <si>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</si>
  <si>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</si>
  <si>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</si>
  <si>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</si>
  <si>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</si>
  <si>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</si>
  <si>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</si>
  <si>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</si>
  <si>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</si>
  <si>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</si>
  <si>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</si>
  <si>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</si>
  <si>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</si>
  <si>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</si>
  <si>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</si>
  <si>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</si>
  <si>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</si>
  <si>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</si>
  <si>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</si>
  <si>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</si>
  <si>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</si>
  <si>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</si>
  <si>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</si>
  <si>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</si>
  <si>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</si>
  <si>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</si>
  <si>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</si>
  <si>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</si>
  <si>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</si>
  <si>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</si>
  <si>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</si>
  <si>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</si>
  <si>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</si>
  <si>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</si>
  <si>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</si>
  <si>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</si>
  <si>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</si>
  <si>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</si>
  <si>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</si>
  <si>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</si>
  <si>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</si>
  <si>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</si>
  <si>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</si>
  <si>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</si>
  <si>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</si>
  <si>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</si>
  <si>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</si>
  <si>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</si>
  <si>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</si>
  <si>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</si>
  <si>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</si>
  <si>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</si>
  <si>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</si>
  <si>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</si>
  <si>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</si>
  <si>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</si>
  <si>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</si>
  <si>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</si>
  <si>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</si>
  <si>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</si>
  <si>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</si>
  <si>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</si>
  <si>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</si>
  <si>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</si>
  <si>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</si>
  <si>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</si>
  <si>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</si>
  <si>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</si>
  <si>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</si>
  <si>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</si>
  <si>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</si>
  <si>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</si>
  <si>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</si>
  <si>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</si>
  <si>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</si>
  <si>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</si>
  <si>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</si>
  <si>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</si>
  <si>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</si>
  <si>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</si>
  <si>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</si>
  <si>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</si>
  <si>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</si>
  <si>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</si>
  <si>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</si>
  <si>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</si>
  <si>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</si>
  <si>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</si>
  <si>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</si>
  <si>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</si>
  <si>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</si>
  <si>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</si>
  <si>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</si>
  <si>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</si>
  <si>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</si>
  <si>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</si>
  <si>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</si>
  <si>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</si>
  <si>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</si>
  <si>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</si>
  <si>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</si>
  <si>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</si>
  <si>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</si>
  <si>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</si>
  <si>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</si>
  <si>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</si>
  <si>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</si>
  <si>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</si>
  <si>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</si>
  <si>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</si>
  <si>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</si>
  <si>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</si>
  <si>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</si>
  <si>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</si>
  <si>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</si>
  <si>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</si>
  <si>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</si>
  <si>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</si>
  <si>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</si>
  <si>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</si>
  <si>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</si>
  <si>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</si>
  <si>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</si>
  <si>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</si>
  <si>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</si>
  <si>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</si>
  <si>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</si>
  <si>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</si>
  <si>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</si>
  <si>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</si>
  <si>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</si>
  <si>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</si>
  <si>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</si>
  <si>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</si>
  <si>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</si>
  <si>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</si>
  <si>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</si>
  <si>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</si>
  <si>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</si>
  <si>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</si>
  <si>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</si>
  <si>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</si>
  <si>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</si>
  <si>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</si>
  <si>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</si>
  <si>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</si>
  <si>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</si>
  <si>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</si>
  <si>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</si>
  <si>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</si>
  <si>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</si>
  <si>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</si>
  <si>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</si>
  <si>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</si>
  <si>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</si>
  <si>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</si>
  <si>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</si>
  <si>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</si>
  <si>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</si>
  <si>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</si>
  <si>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</si>
  <si>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</si>
  <si>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</si>
  <si>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</si>
  <si>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</si>
  <si>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</si>
  <si>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</si>
  <si>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</si>
  <si>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</si>
  <si>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</si>
  <si>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</si>
  <si>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</si>
  <si>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</si>
  <si>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</si>
  <si>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</si>
  <si>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</si>
  <si>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</si>
  <si>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</si>
  <si>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</si>
  <si>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</si>
  <si>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</si>
  <si>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</si>
  <si>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</si>
  <si>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</si>
  <si>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</si>
  <si>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</si>
  <si>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</si>
  <si>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</si>
  <si>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</si>
  <si>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</si>
  <si>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</si>
  <si>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</si>
  <si>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</si>
  <si>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</si>
  <si>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</si>
  <si>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</si>
  <si>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</si>
  <si>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</si>
  <si>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</si>
  <si>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</si>
  <si>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</si>
  <si>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</si>
  <si>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</si>
  <si>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</si>
  <si>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</si>
  <si>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</si>
  <si>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</si>
  <si>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</si>
  <si>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</si>
  <si>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</si>
  <si>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</si>
  <si>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</si>
  <si>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</si>
  <si>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</si>
  <si>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</si>
  <si>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</si>
  <si>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</si>
  <si>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</si>
  <si>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</si>
  <si>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</si>
  <si>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</si>
  <si>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</si>
  <si>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</si>
  <si>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</si>
  <si>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</si>
  <si>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</si>
  <si>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</si>
  <si>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</si>
  <si>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</si>
  <si>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</si>
  <si>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</si>
  <si>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</si>
  <si>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</si>
  <si>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</si>
  <si>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</si>
  <si>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</si>
  <si>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</si>
  <si>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</si>
  <si>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</si>
  <si>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</si>
  <si>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</si>
  <si>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</si>
  <si>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</si>
  <si>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</si>
  <si>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</si>
  <si>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</si>
  <si>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</si>
  <si>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</si>
  <si>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</si>
  <si>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</si>
  <si>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</si>
  <si>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</si>
  <si>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</si>
  <si>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</si>
  <si>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</si>
  <si>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</si>
  <si>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</si>
  <si>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</si>
  <si>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</si>
  <si>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</si>
  <si>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</si>
  <si>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</si>
  <si>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</si>
  <si>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</si>
  <si>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</si>
  <si>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</si>
  <si>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</si>
  <si>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</si>
  <si>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</si>
  <si>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</si>
  <si>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</si>
  <si>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</si>
  <si>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</si>
  <si>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</si>
  <si>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</si>
  <si>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</si>
  <si>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</si>
  <si>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</si>
  <si>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</si>
  <si>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</si>
  <si>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</si>
  <si>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</si>
  <si>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</si>
  <si>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</si>
  <si>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</si>
  <si>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</si>
  <si>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</si>
  <si>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</si>
  <si>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</si>
  <si>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</si>
  <si>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</si>
  <si>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</si>
  <si>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</si>
  <si>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</si>
  <si>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</si>
  <si>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</si>
  <si>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</si>
  <si>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</si>
  <si>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</si>
  <si>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</si>
  <si>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</si>
  <si>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</si>
  <si>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</si>
  <si>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</si>
  <si>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</si>
  <si>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</si>
  <si>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</si>
  <si>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</si>
  <si>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</si>
  <si>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</si>
  <si>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</si>
  <si>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</si>
  <si>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</si>
  <si>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</si>
  <si>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</si>
  <si>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</si>
  <si>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</si>
  <si>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</si>
  <si>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</si>
  <si>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</si>
  <si>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</si>
  <si>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</si>
  <si>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</si>
  <si>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</si>
  <si>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</si>
  <si>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</si>
  <si>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</si>
  <si>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</si>
  <si>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</si>
  <si>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</si>
  <si>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</si>
  <si>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</si>
  <si>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</si>
  <si>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</si>
  <si>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</si>
  <si>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</si>
  <si>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</si>
  <si>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</si>
  <si>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</si>
  <si>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</si>
  <si>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</si>
  <si>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</si>
  <si>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</si>
  <si>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</si>
  <si>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</si>
  <si>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</si>
  <si>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</si>
  <si>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</si>
  <si>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</si>
  <si>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</si>
  <si>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</si>
  <si>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</si>
  <si>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</si>
  <si>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</si>
  <si>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</si>
  <si>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</si>
  <si>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</si>
  <si>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</si>
  <si>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</si>
  <si>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</si>
  <si>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</si>
  <si>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</si>
  <si>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</si>
  <si>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</si>
  <si>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</si>
  <si>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</si>
  <si>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</si>
  <si>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</si>
  <si>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</si>
  <si>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</si>
  <si>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</si>
  <si>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</si>
  <si>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</si>
  <si>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</si>
  <si>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</si>
  <si>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</si>
  <si>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</si>
  <si>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</si>
  <si>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</si>
  <si>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</si>
  <si>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</si>
  <si>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</si>
  <si>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</si>
  <si>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</si>
  <si>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</si>
  <si>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</si>
  <si>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</si>
  <si>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</si>
  <si>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</si>
  <si>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</si>
  <si>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</si>
  <si>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</si>
  <si>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</si>
  <si>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</si>
  <si>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</si>
  <si>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</si>
  <si>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</si>
  <si>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</si>
  <si>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</si>
  <si>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</si>
  <si>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</si>
  <si>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</si>
  <si>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</si>
  <si>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</si>
  <si>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</si>
  <si>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</si>
  <si>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</si>
  <si>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</si>
  <si>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</si>
  <si>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</si>
  <si>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</si>
  <si>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</si>
  <si>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</si>
  <si>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</si>
  <si>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</si>
  <si>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</si>
  <si>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</si>
  <si>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</si>
  <si>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</si>
  <si>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</si>
  <si>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</si>
  <si>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</si>
  <si>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</si>
  <si>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</si>
  <si>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</si>
  <si>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</si>
  <si>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</si>
  <si>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</si>
  <si>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</si>
  <si>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</si>
  <si>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</si>
  <si>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</si>
  <si>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</si>
  <si>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</si>
  <si>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</si>
  <si>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</si>
  <si>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</si>
  <si>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</si>
  <si>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</si>
  <si>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</si>
  <si>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</si>
  <si>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</si>
  <si>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</si>
  <si>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</si>
  <si>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</si>
  <si>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</si>
  <si>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</si>
  <si>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</si>
  <si>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</si>
  <si>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</si>
  <si>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</si>
  <si>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</si>
  <si>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</si>
  <si>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</si>
  <si>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</si>
  <si>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</si>
  <si>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</si>
  <si>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</si>
  <si>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</si>
  <si>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</si>
  <si>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</si>
  <si>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</si>
  <si>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</si>
  <si>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</si>
  <si>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</si>
  <si>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</si>
  <si>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</si>
  <si>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</si>
  <si>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</si>
  <si>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</si>
  <si>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</si>
  <si>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</si>
  <si>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</si>
  <si>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</si>
  <si>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</si>
  <si>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</si>
  <si>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</si>
  <si>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</si>
  <si>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</si>
  <si>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</si>
  <si>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</si>
  <si>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</si>
  <si>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</si>
  <si>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</si>
  <si>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</si>
  <si>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</si>
  <si>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</si>
  <si>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</si>
  <si>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</si>
  <si>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</si>
  <si>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</si>
  <si>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</si>
  <si>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</si>
  <si>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</si>
  <si>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</si>
  <si>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</si>
  <si>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</si>
  <si>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</si>
  <si>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</si>
  <si>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</si>
  <si>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</si>
  <si>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</si>
  <si>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</si>
  <si>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</si>
  <si>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</si>
  <si>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</si>
  <si>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</si>
  <si>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</si>
  <si>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</si>
  <si>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</si>
  <si>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</si>
  <si>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</si>
  <si>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</si>
  <si>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</si>
  <si>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</si>
  <si>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</si>
  <si>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</si>
  <si>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</si>
  <si>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</si>
  <si>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</si>
  <si>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</si>
  <si>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</si>
  <si>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</si>
  <si>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</si>
  <si>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</si>
  <si>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</si>
  <si>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</si>
  <si>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</si>
  <si>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</si>
  <si>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</si>
  <si>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</si>
  <si>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</si>
  <si>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</si>
  <si>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</si>
  <si>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</si>
  <si>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</si>
  <si>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</si>
  <si>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</si>
  <si>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</si>
  <si>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</si>
  <si>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</si>
  <si>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</si>
  <si>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</si>
  <si>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</si>
  <si>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</si>
  <si>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</si>
  <si>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</si>
  <si>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</si>
  <si>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</si>
  <si>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</si>
  <si>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</si>
  <si>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</si>
  <si>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</si>
  <si>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</si>
  <si>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</si>
  <si>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</si>
  <si>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</si>
  <si>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</si>
  <si>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</si>
  <si>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</si>
  <si>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</si>
  <si>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</si>
  <si>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</si>
  <si>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</si>
  <si>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</si>
  <si>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</si>
  <si>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</si>
  <si>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</si>
  <si>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</si>
  <si>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</si>
  <si>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</si>
  <si>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</si>
  <si>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</si>
  <si>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</si>
  <si>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</si>
  <si>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</si>
  <si>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</si>
  <si>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</si>
  <si>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</si>
  <si>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</si>
  <si>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</si>
  <si>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</si>
  <si>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</si>
  <si>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</si>
  <si>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</si>
  <si>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</si>
  <si>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</si>
  <si>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</si>
  <si>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</si>
  <si>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</si>
  <si>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</si>
  <si>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</si>
  <si>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</si>
  <si>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</si>
  <si>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</si>
  <si>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</si>
  <si>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</si>
  <si>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</si>
  <si>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</si>
  <si>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</si>
  <si>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</si>
  <si>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</si>
  <si>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</si>
  <si>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</si>
  <si>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</si>
  <si>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</si>
  <si>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</si>
  <si>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</si>
  <si>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</si>
  <si>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</si>
  <si>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</si>
  <si>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</si>
  <si>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</si>
  <si>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</si>
  <si>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</si>
  <si>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</si>
  <si>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</si>
  <si>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</si>
  <si>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</si>
  <si>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</si>
  <si>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</si>
  <si>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</si>
  <si>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</si>
  <si>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</si>
  <si>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</si>
  <si>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</si>
  <si>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</si>
  <si>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</si>
  <si>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</si>
  <si>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</si>
  <si>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</si>
  <si>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</si>
  <si>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</si>
  <si>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</si>
  <si>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</si>
  <si>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</si>
  <si>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</si>
  <si>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</si>
  <si>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</si>
  <si>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</si>
  <si>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</si>
  <si>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</si>
  <si>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</si>
  <si>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</si>
  <si>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</si>
  <si>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</si>
  <si>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</si>
  <si>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</si>
  <si>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</si>
  <si>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</si>
  <si>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</si>
  <si>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</si>
  <si>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</si>
  <si>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</si>
  <si>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</si>
  <si>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</si>
  <si>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</si>
  <si>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</si>
  <si>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</si>
  <si>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</si>
  <si>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</si>
  <si>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</si>
  <si>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</si>
  <si>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</si>
  <si>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</si>
  <si>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</si>
  <si>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</si>
  <si>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</si>
  <si>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</si>
  <si>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</si>
  <si>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</si>
  <si>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</si>
  <si>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</si>
  <si>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</si>
  <si>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</si>
  <si>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</si>
  <si>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</si>
  <si>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</si>
  <si>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</si>
  <si>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</si>
  <si>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</si>
  <si>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</si>
  <si>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</si>
  <si>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</si>
  <si>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</si>
  <si>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</si>
  <si>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</si>
  <si>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</si>
  <si>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</si>
  <si>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</si>
  <si>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</si>
  <si>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</si>
  <si>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</si>
  <si>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</si>
  <si>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</si>
  <si>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</si>
  <si>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</si>
  <si>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</si>
  <si>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</si>
  <si>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</si>
  <si>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</si>
  <si>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</si>
  <si>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</si>
  <si>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</si>
  <si>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</si>
  <si>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</si>
  <si>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</si>
  <si>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</si>
  <si>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</si>
  <si>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</si>
  <si>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</si>
  <si>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</si>
  <si>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</si>
  <si>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</si>
  <si>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</si>
  <si>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</si>
  <si>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</si>
  <si>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</si>
  <si>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</si>
  <si>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</si>
  <si>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</si>
  <si>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</si>
  <si>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</si>
  <si>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</si>
  <si>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</si>
  <si>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</si>
  <si>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</si>
  <si>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</si>
  <si>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</si>
  <si>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</si>
  <si>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</si>
  <si>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</si>
  <si>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</si>
  <si>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</si>
  <si>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</si>
  <si>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</si>
  <si>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</si>
  <si>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</si>
  <si>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</si>
  <si>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</si>
  <si>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</si>
  <si>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</si>
  <si>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</si>
  <si>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</si>
  <si>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</si>
  <si>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</si>
  <si>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</si>
  <si>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</si>
  <si>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</si>
  <si>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</si>
  <si>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</si>
  <si>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</si>
  <si>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</si>
  <si>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</si>
  <si>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</si>
  <si>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</si>
  <si>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</si>
  <si>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</si>
  <si>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</si>
  <si>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</si>
  <si>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</si>
  <si>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</si>
  <si>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</si>
  <si>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</si>
  <si>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</si>
  <si>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</si>
  <si>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</si>
  <si>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</si>
  <si>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</si>
  <si>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</si>
  <si>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</si>
  <si>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</si>
  <si>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</si>
  <si>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</si>
  <si>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</si>
  <si>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</si>
  <si>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</si>
  <si>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</si>
  <si>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</si>
  <si>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</si>
  <si>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</si>
  <si>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</si>
  <si>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</si>
  <si>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</si>
  <si>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</si>
  <si>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</si>
  <si>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</si>
  <si>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</si>
  <si>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</si>
  <si>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</si>
  <si>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</si>
  <si>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</si>
  <si>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</si>
  <si>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</si>
  <si>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</si>
  <si>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</si>
  <si>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</si>
  <si>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</si>
  <si>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</si>
  <si>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</si>
  <si>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</si>
  <si>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</si>
  <si>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</si>
  <si>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</si>
  <si>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</si>
  <si>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</si>
  <si>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</si>
  <si>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</si>
  <si>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</si>
  <si>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</si>
  <si>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</si>
  <si>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</si>
  <si>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</si>
  <si>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</si>
  <si>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</si>
  <si>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</si>
  <si>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</si>
  <si>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</si>
  <si>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</si>
  <si>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</si>
  <si>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</si>
  <si>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</si>
  <si>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</si>
  <si>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</si>
  <si>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</si>
  <si>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</si>
  <si>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</si>
  <si>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</si>
  <si>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</si>
  <si>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</si>
  <si>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</si>
  <si>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</si>
  <si>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</si>
  <si>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</si>
  <si>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</si>
  <si>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</si>
  <si>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</si>
  <si>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</si>
  <si>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</si>
  <si>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</si>
  <si>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</si>
  <si>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</si>
  <si>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</si>
  <si>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</si>
  <si>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</si>
  <si>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</si>
  <si>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</si>
  <si>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</si>
  <si>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</si>
  <si>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</si>
  <si>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</si>
  <si>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</si>
  <si>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</si>
  <si>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</si>
  <si>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</si>
  <si>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</si>
  <si>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</si>
  <si>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</si>
  <si>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</si>
  <si>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</si>
  <si>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</si>
  <si>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</si>
  <si>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</si>
  <si>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</si>
  <si>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</si>
  <si>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</si>
  <si>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</si>
  <si>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</si>
  <si>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</si>
  <si>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</si>
  <si>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</si>
  <si>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</si>
  <si>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</si>
  <si>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</si>
  <si>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</si>
  <si>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</si>
  <si>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</si>
  <si>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</si>
  <si>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</si>
  <si>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</si>
  <si>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</si>
  <si>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</si>
  <si>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</si>
  <si>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</si>
  <si>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</si>
  <si>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</si>
  <si>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</si>
  <si>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</si>
  <si>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</si>
  <si>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</si>
  <si>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</si>
  <si>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</si>
  <si>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</si>
  <si>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</si>
  <si>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</si>
  <si>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</si>
  <si>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</si>
  <si>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</si>
  <si>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</si>
  <si>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</si>
  <si>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</si>
  <si>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</si>
  <si>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</si>
  <si>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</si>
  <si>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</si>
  <si>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</si>
  <si>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</si>
  <si>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</si>
  <si>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</si>
  <si>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</si>
  <si>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</si>
  <si>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</si>
  <si>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</si>
  <si>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</si>
  <si>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</si>
  <si>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</si>
  <si>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</si>
  <si>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</si>
  <si>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</si>
  <si>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</si>
  <si>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</si>
  <si>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</si>
  <si>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</si>
  <si>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</si>
  <si>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</si>
  <si>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</si>
  <si>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</si>
  <si>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</si>
  <si>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</si>
  <si>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</si>
  <si>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</si>
  <si>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</si>
  <si>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</si>
  <si>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</si>
  <si>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</si>
  <si>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</si>
  <si>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</si>
  <si>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</si>
  <si>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</si>
  <si>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</si>
  <si>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</si>
  <si>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</si>
  <si>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</si>
  <si>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</si>
  <si>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</si>
  <si>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</si>
  <si>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</si>
  <si>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</si>
  <si>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</si>
  <si>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</si>
  <si>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</si>
  <si>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</si>
  <si>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</si>
  <si>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</si>
  <si>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</si>
  <si>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</si>
  <si>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</si>
  <si>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</si>
  <si>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</si>
  <si>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</si>
  <si>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</si>
  <si>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</si>
  <si>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</si>
  <si>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</si>
  <si>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</si>
  <si>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</si>
  <si>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</si>
  <si>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</si>
  <si>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</si>
  <si>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</si>
  <si>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</si>
  <si>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</si>
  <si>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</si>
  <si>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</si>
  <si>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</si>
  <si>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</si>
  <si>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</si>
  <si>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</si>
  <si>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</si>
  <si>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</si>
  <si>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</si>
  <si>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</si>
  <si>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</si>
  <si>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</si>
  <si>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</si>
  <si>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</si>
  <si>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</si>
  <si>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</si>
  <si>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</si>
  <si>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</si>
  <si>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</si>
  <si>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</si>
  <si>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</si>
  <si>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</si>
  <si>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</si>
  <si>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</si>
  <si>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</si>
  <si>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</si>
  <si>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</si>
  <si>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</si>
  <si>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</si>
  <si>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</si>
  <si>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</si>
  <si>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</si>
  <si>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</si>
  <si>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</si>
  <si>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</si>
  <si>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</si>
  <si>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</si>
  <si>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</si>
  <si>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</si>
  <si>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</si>
  <si>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</si>
  <si>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</si>
  <si>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</si>
  <si>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</si>
  <si>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</si>
  <si>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</si>
  <si>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</si>
  <si>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</si>
  <si>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</si>
  <si>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</si>
  <si>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</si>
  <si>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</si>
  <si>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</si>
  <si>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</si>
  <si>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</si>
  <si>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</si>
  <si>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</si>
  <si>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</si>
  <si>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</si>
  <si>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</si>
  <si>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</si>
  <si>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</si>
  <si>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</si>
  <si>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</si>
  <si>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</si>
  <si>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</si>
  <si>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</si>
  <si>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</si>
  <si>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</si>
  <si>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</si>
  <si>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</si>
  <si>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</si>
  <si>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</si>
  <si>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</si>
  <si>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</si>
  <si>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</si>
  <si>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</si>
  <si>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</si>
  <si>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</si>
  <si>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</si>
  <si>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</si>
  <si>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</si>
  <si>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</si>
  <si>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</si>
  <si>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</si>
  <si>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</si>
  <si>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</si>
  <si>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</si>
  <si>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</si>
  <si>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</si>
  <si>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</si>
  <si>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</si>
  <si>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</si>
  <si>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</si>
  <si>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</si>
  <si>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</si>
  <si>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</si>
  <si>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</si>
  <si>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</si>
  <si>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</si>
  <si>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</si>
  <si>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</si>
  <si>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</si>
  <si>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</si>
  <si>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</si>
  <si>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</si>
  <si>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</si>
  <si>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</si>
  <si>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</si>
  <si>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</si>
  <si>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</si>
  <si>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</si>
  <si>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</si>
  <si>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</si>
  <si>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</si>
  <si>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</si>
  <si>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</si>
  <si>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</si>
  <si>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</si>
  <si>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</si>
  <si>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</si>
  <si>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</si>
  <si>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</si>
  <si>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</si>
  <si>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</si>
  <si>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</si>
  <si>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</si>
  <si>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</si>
  <si>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</si>
  <si>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</si>
  <si>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</si>
  <si>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</si>
  <si>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</si>
  <si>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</si>
  <si>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</si>
  <si>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</si>
  <si>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</si>
  <si>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</si>
  <si>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</si>
  <si>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</si>
  <si>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</si>
  <si>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</si>
  <si>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</si>
  <si>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</si>
  <si>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</si>
  <si>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</si>
  <si>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</si>
  <si>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</si>
  <si>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</si>
  <si>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</si>
  <si>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</si>
  <si>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</si>
  <si>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</si>
  <si>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</si>
  <si>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</si>
  <si>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</si>
  <si>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</si>
  <si>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</si>
  <si>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</si>
  <si>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</si>
  <si>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</si>
  <si>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</si>
  <si>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</si>
  <si>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</si>
  <si>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</si>
  <si>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</si>
  <si>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</si>
  <si>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</si>
  <si>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</si>
  <si>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</si>
  <si>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</si>
  <si>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</si>
  <si>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</si>
  <si>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</si>
  <si>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</si>
  <si>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</si>
  <si>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</si>
  <si>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</si>
  <si>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</si>
  <si>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</si>
  <si>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</si>
  <si>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</si>
  <si>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</si>
  <si>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</si>
  <si>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</si>
  <si>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</si>
  <si>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</si>
  <si>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</si>
  <si>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</si>
  <si>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</si>
  <si>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</si>
  <si>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</si>
  <si>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</si>
  <si>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</si>
  <si>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</si>
  <si>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</si>
  <si>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</si>
  <si>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</si>
  <si>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</si>
  <si>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</si>
  <si>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</si>
  <si>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</si>
  <si>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</si>
  <si>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</si>
  <si>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</si>
  <si>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</si>
  <si>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</si>
  <si>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</si>
  <si>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</si>
  <si>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</si>
  <si>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</si>
  <si>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</si>
  <si>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</si>
  <si>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</si>
  <si>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</si>
  <si>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</si>
  <si>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</si>
  <si>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</si>
  <si>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</si>
  <si>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</si>
  <si>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</si>
  <si>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</si>
  <si>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</si>
  <si>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</si>
  <si>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</si>
  <si>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</si>
  <si>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</si>
  <si>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</si>
  <si>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</si>
  <si>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</si>
  <si>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</si>
  <si>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</si>
  <si>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</si>
  <si>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</si>
  <si>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</si>
  <si>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</si>
  <si>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</si>
  <si>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</si>
  <si>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</si>
  <si>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</si>
  <si>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</si>
  <si>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</si>
  <si>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</si>
  <si>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</si>
  <si>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</si>
  <si>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</si>
  <si>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</si>
  <si>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</si>
  <si>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</si>
  <si>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</si>
  <si>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</si>
  <si>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</si>
  <si>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</si>
  <si>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</si>
  <si>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</si>
  <si>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</si>
  <si>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</si>
  <si>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</si>
  <si>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</si>
  <si>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</si>
  <si>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</si>
  <si>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</si>
  <si>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</si>
  <si>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</si>
  <si>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</si>
  <si>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</si>
  <si>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</si>
  <si>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</si>
  <si>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</si>
  <si>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</si>
  <si>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</si>
  <si>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</si>
  <si>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</si>
  <si>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</si>
  <si>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</si>
  <si>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</si>
  <si>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</si>
  <si>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</si>
  <si>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</si>
  <si>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</si>
  <si>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</si>
  <si>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</si>
  <si>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</si>
  <si>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</si>
  <si>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</si>
  <si>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</si>
  <si>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</si>
  <si>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</si>
  <si>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</si>
  <si>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</si>
  <si>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</si>
  <si>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</si>
  <si>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</si>
  <si>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</si>
  <si>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</si>
  <si>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</si>
  <si>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</si>
  <si>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</si>
  <si>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</si>
  <si>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</si>
  <si>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</si>
  <si>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</si>
  <si>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</si>
  <si>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</si>
  <si>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</si>
  <si>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</si>
  <si>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</si>
  <si>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</si>
  <si>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</si>
  <si>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</si>
  <si>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</si>
  <si>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</si>
  <si>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</si>
  <si>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</si>
  <si>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</si>
  <si>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</si>
  <si>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</si>
  <si>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</si>
  <si>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</si>
  <si>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</si>
  <si>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</si>
  <si>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</si>
  <si>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</si>
  <si>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</si>
  <si>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</si>
  <si>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</si>
  <si>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</si>
  <si>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</si>
  <si>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</si>
  <si>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</si>
  <si>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</si>
  <si>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</si>
  <si>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</si>
  <si>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</si>
  <si>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</si>
  <si>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</si>
  <si>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</si>
  <si>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</si>
  <si>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</si>
  <si>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</si>
  <si>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</si>
  <si>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</si>
  <si>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</si>
  <si>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</si>
  <si>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</si>
  <si>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</si>
  <si>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</si>
  <si>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</si>
  <si>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</si>
  <si>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</si>
  <si>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</si>
  <si>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</si>
  <si>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</si>
  <si>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</si>
  <si>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</si>
  <si>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</si>
  <si>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</si>
  <si>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</si>
  <si>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</si>
  <si>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</si>
  <si>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</si>
  <si>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</si>
  <si>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</si>
  <si>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</si>
  <si>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</si>
  <si>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</si>
  <si>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</si>
  <si>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</si>
  <si>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</si>
  <si>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</si>
  <si>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</si>
  <si>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</si>
  <si>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</si>
  <si>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</si>
  <si>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</si>
  <si>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</si>
  <si>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</si>
  <si>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</si>
  <si>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</si>
  <si>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</si>
  <si>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</si>
  <si>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</si>
  <si>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</si>
  <si>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</si>
  <si>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</si>
  <si>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</si>
  <si>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</si>
  <si>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</si>
  <si>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</si>
  <si>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</si>
  <si>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</si>
  <si>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</si>
  <si>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</si>
  <si>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</si>
  <si>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</si>
  <si>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</si>
  <si>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</si>
  <si>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</si>
  <si>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</si>
  <si>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</si>
  <si>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</si>
  <si>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</si>
  <si>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</si>
  <si>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</si>
  <si>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</si>
  <si>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</si>
  <si>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</si>
  <si>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</si>
  <si>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</si>
  <si>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</si>
  <si>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</si>
  <si>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</si>
  <si>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</si>
  <si>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</si>
  <si>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</si>
  <si>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</si>
  <si>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</si>
  <si>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</si>
  <si>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</si>
  <si>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</si>
  <si>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</si>
  <si>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</si>
  <si>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</si>
  <si>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</si>
  <si>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</si>
  <si>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</si>
  <si>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</si>
  <si>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</si>
  <si>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</si>
  <si>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</si>
  <si>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</si>
  <si>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</si>
  <si>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</si>
  <si>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</si>
  <si>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</si>
  <si>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</si>
  <si>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</si>
  <si>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</si>
  <si>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</si>
  <si>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</si>
  <si>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</si>
  <si>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</si>
  <si>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</si>
  <si>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</si>
  <si>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</si>
  <si>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</si>
  <si>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</si>
  <si>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</si>
  <si>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</si>
  <si>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</si>
  <si>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</si>
  <si>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</si>
  <si>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</si>
  <si>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</si>
  <si>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</si>
  <si>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</si>
  <si>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</si>
  <si>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</si>
  <si>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</si>
  <si>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</si>
  <si>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</si>
  <si>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</si>
  <si>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</si>
  <si>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</si>
  <si>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</si>
  <si>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</si>
  <si>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</si>
  <si>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</si>
  <si>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</si>
  <si>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</si>
  <si>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</si>
  <si>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</si>
  <si>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</si>
  <si>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</si>
  <si>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</si>
  <si>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</si>
  <si>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</si>
  <si>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</si>
  <si>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</si>
  <si>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</si>
  <si>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</si>
  <si>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</si>
  <si>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</si>
  <si>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</si>
  <si>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</si>
  <si>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</si>
  <si>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</si>
  <si>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</si>
  <si>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</si>
  <si>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</si>
  <si>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</si>
  <si>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</si>
  <si>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</si>
  <si>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</si>
  <si>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</si>
  <si>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</si>
  <si>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</si>
  <si>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</si>
  <si>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</si>
  <si>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</si>
  <si>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</si>
  <si>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</si>
  <si>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</si>
  <si>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</si>
  <si>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</si>
  <si>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</si>
  <si>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</si>
  <si>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</si>
  <si>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</si>
  <si>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</si>
  <si>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</si>
  <si>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</si>
  <si>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</si>
  <si>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</si>
  <si>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</si>
  <si>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</si>
  <si>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</si>
  <si>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</si>
  <si>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</si>
  <si>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</si>
  <si>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</si>
  <si>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</si>
  <si>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</si>
  <si>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</si>
  <si>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</si>
  <si>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</si>
  <si>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</si>
  <si>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</si>
  <si>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</si>
  <si>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</si>
  <si>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</si>
  <si>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</si>
  <si>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</si>
  <si>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</si>
  <si>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</si>
  <si>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</si>
  <si>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</si>
  <si>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</si>
  <si>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</si>
  <si>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</si>
  <si>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</si>
  <si>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</si>
  <si>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</si>
  <si>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</si>
  <si>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</si>
  <si>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</si>
  <si>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</si>
  <si>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</si>
  <si>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</si>
  <si>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</si>
  <si>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</si>
  <si>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</si>
  <si>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</si>
  <si>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</si>
  <si>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</si>
  <si>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</si>
  <si>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</si>
  <si>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</si>
  <si>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</si>
  <si>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</si>
  <si>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</si>
  <si>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</si>
  <si>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</si>
  <si>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</si>
  <si>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</si>
  <si>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</si>
  <si>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</si>
  <si>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</si>
  <si>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</si>
  <si>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</si>
  <si>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</si>
  <si>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</si>
  <si>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</si>
  <si>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</si>
  <si>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</si>
  <si>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</si>
  <si>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</si>
  <si>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</si>
  <si>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</si>
  <si>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</si>
  <si>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</si>
  <si>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</si>
  <si>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</si>
  <si>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</si>
  <si>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</si>
  <si>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</si>
  <si>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</si>
  <si>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</si>
  <si>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</si>
  <si>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</si>
  <si>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</si>
  <si>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</si>
  <si>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</si>
  <si>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</si>
  <si>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</si>
  <si>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</si>
  <si>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</si>
  <si>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</si>
  <si>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</si>
  <si>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</si>
  <si>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</si>
  <si>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</si>
  <si>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</si>
  <si>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</si>
  <si>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</si>
  <si>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</si>
  <si>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</si>
  <si>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</si>
  <si>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</si>
  <si>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</si>
  <si>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</si>
  <si>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</si>
  <si>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</si>
  <si>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</si>
  <si>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</si>
  <si>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</si>
  <si>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</si>
  <si>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</si>
  <si>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</si>
  <si>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</si>
  <si>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</si>
  <si>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</si>
  <si>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</si>
  <si>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</si>
  <si>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</si>
  <si>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</si>
  <si>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</si>
  <si>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</si>
  <si>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</si>
  <si>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</si>
  <si>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</si>
  <si>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</si>
  <si>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</si>
  <si>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</si>
  <si>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</si>
  <si>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</si>
  <si>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</si>
  <si>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</si>
  <si>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</si>
  <si>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</si>
  <si>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</si>
  <si>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</si>
  <si>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</si>
  <si>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</si>
  <si>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</si>
  <si>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</si>
  <si>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</si>
  <si>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</si>
  <si>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</si>
  <si>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</si>
  <si>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</si>
  <si>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</si>
  <si>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</si>
  <si>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</si>
  <si>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</si>
  <si>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</si>
  <si>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</si>
  <si>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</si>
  <si>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</si>
  <si>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</si>
  <si>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</si>
  <si>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</si>
  <si>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</si>
  <si>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</si>
  <si>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</si>
  <si>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</si>
  <si>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</si>
  <si>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</si>
  <si>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</si>
  <si>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</si>
  <si>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</si>
  <si>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</si>
  <si>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</si>
  <si>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</si>
  <si>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</si>
  <si>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</si>
  <si>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</si>
  <si>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</si>
  <si>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</si>
  <si>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</si>
  <si>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</si>
  <si>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</si>
  <si>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</si>
  <si>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</si>
  <si>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</si>
  <si>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</si>
  <si>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</si>
  <si>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</si>
  <si>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</si>
  <si>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</si>
  <si>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</si>
  <si>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</si>
  <si>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</si>
  <si>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</si>
  <si>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</si>
  <si>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</si>
  <si>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</si>
  <si>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</si>
  <si>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</si>
  <si>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</si>
  <si>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</si>
  <si>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</si>
  <si>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</si>
  <si>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</si>
  <si>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</si>
  <si>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</si>
  <si>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</si>
  <si>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</si>
  <si>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</si>
  <si>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</si>
  <si>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</si>
  <si>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</si>
  <si>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</si>
  <si>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</si>
  <si>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</si>
  <si>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</si>
  <si>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</si>
  <si>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</si>
  <si>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</si>
  <si>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</si>
  <si>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</si>
  <si>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</si>
  <si>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</si>
  <si>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</si>
  <si>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</si>
  <si>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</si>
  <si>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</si>
  <si>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</si>
  <si>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</si>
  <si>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</si>
  <si>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</si>
  <si>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</si>
  <si>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</si>
  <si>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</si>
  <si>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</si>
  <si>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</si>
  <si>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</si>
  <si>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</si>
  <si>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</si>
  <si>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</si>
  <si>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</si>
  <si>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</si>
  <si>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</si>
  <si>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</si>
  <si>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</si>
  <si>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</si>
  <si>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</si>
  <si>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</si>
  <si>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</si>
  <si>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</si>
  <si>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</si>
  <si>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</si>
  <si>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</si>
  <si>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</si>
  <si>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</si>
  <si>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</si>
  <si>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</si>
  <si>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</si>
  <si>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</si>
  <si>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</si>
  <si>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</si>
  <si>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</si>
  <si>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</si>
  <si>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</si>
  <si>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</si>
  <si>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</si>
  <si>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</si>
  <si>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</si>
  <si>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</si>
  <si>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</si>
  <si>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</si>
  <si>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</si>
  <si>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</si>
  <si>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</si>
  <si>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</si>
  <si>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</si>
  <si>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</si>
  <si>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</si>
  <si>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</si>
  <si>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</si>
  <si>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</si>
  <si>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</si>
  <si>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</si>
  <si>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</si>
  <si>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</si>
  <si>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</si>
  <si>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</si>
  <si>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</si>
  <si>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</si>
  <si>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</si>
  <si>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</si>
  <si>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</si>
  <si>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</si>
  <si>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</si>
  <si>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</si>
  <si>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</si>
  <si>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</si>
  <si>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</si>
  <si>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</si>
  <si>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</si>
  <si>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</si>
  <si>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</si>
  <si>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</si>
  <si>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</si>
  <si>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</si>
  <si>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</si>
  <si>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</si>
  <si>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</si>
  <si>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</si>
  <si>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</si>
  <si>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</si>
  <si>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</si>
  <si>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</si>
  <si>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</si>
  <si>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</si>
  <si>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</si>
  <si>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</si>
  <si>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</si>
  <si>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</si>
  <si>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</si>
  <si>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</si>
  <si>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</si>
  <si>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</si>
  <si>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</si>
  <si>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</si>
  <si>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</si>
  <si>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</si>
  <si>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</si>
  <si>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</si>
  <si>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</si>
  <si>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</si>
  <si>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</si>
  <si>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</si>
  <si>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</si>
  <si>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</si>
  <si>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</si>
  <si>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</si>
  <si>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</si>
  <si>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</si>
  <si>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</si>
  <si>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</si>
  <si>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</si>
  <si>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</si>
  <si>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</si>
  <si>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</si>
  <si>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</si>
  <si>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</si>
  <si>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</si>
  <si>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</si>
  <si>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</si>
  <si>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</si>
  <si>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</si>
  <si>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</si>
  <si>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</si>
  <si>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</si>
  <si>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</si>
  <si>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</si>
  <si>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</si>
  <si>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</si>
  <si>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</si>
  <si>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</si>
  <si>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</si>
  <si>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</si>
  <si>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</si>
  <si>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</si>
  <si>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</si>
  <si>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</si>
  <si>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</si>
  <si>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</si>
  <si>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</si>
  <si>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</si>
  <si>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</si>
  <si>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</si>
  <si>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</si>
  <si>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</si>
  <si>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</si>
  <si>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</si>
  <si>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</si>
  <si>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</si>
  <si>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</si>
  <si>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</si>
  <si>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</si>
  <si>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</si>
  <si>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</si>
  <si>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</si>
  <si>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</si>
  <si>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</si>
  <si>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</si>
  <si>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</si>
  <si>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</si>
  <si>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</si>
  <si>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</si>
  <si>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</si>
  <si>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</si>
  <si>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</si>
  <si>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</si>
  <si>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</si>
  <si>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</si>
  <si>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</si>
  <si>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</si>
  <si>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</si>
  <si>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</si>
  <si>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</si>
  <si>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</si>
  <si>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</si>
  <si>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</si>
  <si>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</si>
  <si>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</si>
  <si>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</si>
  <si>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</si>
  <si>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</si>
  <si>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</si>
  <si>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</si>
  <si>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</si>
  <si>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</si>
  <si>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</si>
  <si>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</si>
  <si>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</si>
  <si>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</si>
  <si>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</si>
  <si>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</si>
  <si>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</si>
  <si>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</si>
  <si>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</si>
  <si>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</si>
  <si>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</si>
  <si>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</si>
  <si>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</si>
  <si>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</si>
  <si>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</si>
  <si>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</si>
  <si>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</si>
  <si>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</si>
  <si>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</si>
  <si>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</si>
  <si>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</si>
  <si>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</si>
  <si>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</si>
  <si>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</si>
  <si>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</si>
  <si>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</si>
  <si>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</si>
  <si>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</si>
  <si>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</si>
  <si>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</si>
  <si>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</si>
  <si>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</si>
  <si>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</si>
  <si>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</si>
  <si>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</si>
  <si>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</si>
  <si>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</si>
  <si>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</si>
  <si>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</si>
  <si>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</si>
  <si>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</si>
  <si>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</si>
  <si>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</si>
  <si>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</si>
  <si>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</si>
  <si>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</si>
  <si>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</si>
  <si>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</si>
  <si>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</si>
  <si>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</si>
  <si>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</si>
  <si>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</si>
  <si>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</si>
  <si>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</si>
  <si>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</si>
  <si>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</si>
  <si>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</si>
  <si>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</si>
  <si>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</si>
  <si>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</si>
  <si>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</si>
  <si>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</si>
  <si>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</si>
  <si>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</si>
  <si>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</si>
  <si>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</si>
  <si>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</si>
  <si>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</si>
  <si>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</si>
  <si>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</si>
  <si>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</si>
  <si>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</si>
  <si>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</si>
  <si>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</si>
  <si>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</si>
  <si>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</si>
  <si>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</si>
  <si>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</si>
  <si>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</si>
  <si>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</si>
  <si>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</si>
  <si>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</si>
  <si>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</si>
  <si>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</si>
  <si>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</si>
  <si>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</si>
  <si>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</si>
  <si>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</si>
  <si>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</si>
  <si>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</si>
  <si>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</si>
  <si>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</si>
  <si>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</si>
  <si>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</si>
  <si>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</si>
  <si>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</si>
  <si>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</si>
  <si>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</si>
  <si>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</si>
  <si>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</si>
  <si>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</si>
  <si>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</si>
  <si>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</si>
  <si>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</si>
  <si>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</si>
  <si>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</si>
  <si>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</si>
  <si>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</si>
  <si>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</si>
  <si>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</si>
  <si>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</si>
  <si>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</si>
  <si>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</si>
  <si>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</si>
  <si>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</si>
  <si>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</si>
  <si>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</si>
  <si>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</si>
  <si>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</si>
  <si>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</si>
  <si>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</si>
  <si>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</si>
  <si>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</si>
  <si>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</si>
  <si>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</si>
  <si>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</si>
  <si>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</si>
  <si>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</si>
  <si>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</si>
  <si>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</si>
  <si>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</si>
  <si>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</si>
  <si>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</si>
  <si>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</si>
  <si>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</si>
  <si>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</si>
  <si>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</si>
  <si>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</si>
  <si>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</si>
  <si>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</si>
  <si>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</si>
  <si>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</si>
  <si>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</si>
  <si>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</si>
  <si>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</si>
  <si>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</si>
  <si>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</si>
  <si>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</si>
  <si>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</si>
  <si>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</si>
  <si>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</si>
  <si>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</si>
  <si>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</si>
  <si>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</si>
  <si>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</si>
  <si>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</si>
  <si>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</si>
  <si>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</si>
  <si>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</si>
  <si>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</si>
  <si>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</si>
  <si>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</si>
  <si>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</si>
  <si>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</si>
  <si>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</si>
  <si>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</si>
  <si>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</si>
  <si>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</si>
  <si>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</si>
  <si>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</si>
  <si>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</si>
  <si>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</si>
  <si>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</si>
  <si>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</si>
  <si>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</si>
  <si>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</si>
  <si>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</si>
  <si>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</si>
  <si>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</si>
  <si>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</si>
  <si>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</si>
  <si>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</si>
  <si>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</si>
  <si>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</si>
  <si>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</si>
  <si>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</si>
  <si>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</si>
  <si>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</si>
  <si>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</si>
  <si>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</si>
  <si>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</si>
  <si>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</si>
  <si>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</si>
  <si>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</si>
  <si>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</si>
  <si>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</si>
  <si>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</si>
  <si>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</si>
  <si>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</si>
  <si>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</si>
  <si>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</si>
  <si>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</si>
  <si>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</si>
  <si>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</si>
  <si>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</si>
  <si>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</si>
  <si>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</si>
  <si>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</si>
  <si>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</si>
  <si>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</si>
  <si>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</si>
  <si>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</si>
  <si>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</si>
  <si>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</si>
  <si>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</si>
  <si>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</si>
  <si>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</si>
  <si>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</si>
  <si>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</si>
  <si>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</si>
  <si>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</si>
  <si>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</si>
  <si>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</si>
  <si>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</si>
  <si>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</si>
  <si>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</si>
  <si>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</si>
  <si>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</si>
  <si>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</si>
  <si>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</si>
  <si>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</si>
  <si>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</si>
  <si>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</si>
  <si>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</si>
  <si>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</si>
  <si>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</si>
  <si>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</si>
  <si>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</si>
  <si>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</si>
  <si>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</si>
  <si>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</si>
  <si>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</si>
  <si>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</si>
  <si>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</si>
  <si>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</si>
  <si>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</si>
  <si>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</si>
  <si>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</si>
  <si>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</si>
  <si>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</si>
  <si>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</si>
  <si>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</si>
  <si>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</si>
  <si>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</si>
  <si>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</si>
  <si>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</si>
  <si>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</si>
  <si>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</si>
  <si>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</si>
  <si>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</si>
  <si>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</si>
  <si>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</si>
  <si>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</si>
  <si>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</si>
  <si>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</si>
  <si>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</si>
  <si>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</si>
  <si>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</si>
  <si>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</si>
  <si>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</si>
  <si>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</si>
  <si>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</si>
  <si>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</si>
  <si>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</si>
  <si>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</si>
  <si>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</si>
  <si>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</si>
  <si>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</si>
  <si>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</si>
  <si>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</si>
  <si>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</si>
  <si>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</si>
  <si>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</si>
  <si>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</si>
  <si>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</si>
  <si>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</si>
  <si>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</si>
  <si>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</si>
  <si>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</si>
  <si>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</si>
  <si>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</si>
  <si>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</si>
  <si>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</si>
  <si>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</si>
  <si>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</si>
  <si>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</si>
  <si>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</si>
  <si>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</si>
  <si>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</si>
  <si>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</si>
  <si>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</si>
  <si>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</si>
  <si>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</si>
  <si>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</si>
  <si>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</si>
  <si>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</si>
  <si>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</si>
  <si>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</si>
  <si>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</si>
  <si>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</si>
  <si>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</si>
  <si>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</si>
  <si>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</si>
  <si>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</si>
  <si>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</si>
  <si>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</si>
  <si>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</si>
  <si>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</si>
  <si>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</si>
  <si>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</si>
  <si>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</si>
  <si>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</si>
  <si>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</si>
  <si>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</si>
  <si>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</si>
  <si>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</si>
  <si>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</si>
  <si>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</si>
  <si>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</si>
  <si>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</si>
  <si>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</si>
  <si>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</si>
  <si>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</si>
  <si>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</si>
  <si>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</si>
  <si>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</si>
  <si>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</si>
  <si>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</si>
  <si>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</si>
  <si>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</si>
  <si>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</si>
  <si>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</si>
  <si>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</si>
  <si>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</si>
  <si>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</si>
  <si>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</si>
  <si>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</si>
  <si>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</si>
  <si>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</si>
  <si>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</si>
  <si>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</si>
  <si>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</si>
  <si>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</si>
  <si>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</si>
  <si>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</si>
  <si>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</si>
  <si>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</si>
  <si>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</si>
  <si>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</si>
  <si>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</si>
  <si>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</si>
  <si>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</si>
  <si>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</si>
  <si>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</si>
  <si>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</si>
  <si>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</si>
  <si>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</si>
  <si>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</si>
  <si>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</si>
  <si>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</si>
  <si>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</si>
  <si>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</si>
  <si>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</si>
  <si>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</si>
  <si>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</si>
  <si>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</si>
  <si>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</si>
  <si>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</si>
  <si>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</si>
  <si>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</si>
  <si>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</si>
  <si>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</si>
  <si>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</si>
  <si>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</si>
  <si>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</si>
  <si>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</si>
  <si>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</si>
  <si>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</si>
  <si>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</si>
  <si>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</si>
  <si>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</si>
  <si>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</si>
  <si>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</si>
  <si>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</si>
  <si>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</si>
  <si>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</si>
  <si>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</si>
  <si>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</si>
  <si>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</si>
  <si>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</si>
  <si>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</si>
  <si>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</si>
  <si>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</si>
  <si>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</si>
  <si>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</si>
  <si>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</si>
  <si>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</si>
  <si>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</si>
  <si>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</si>
  <si>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</si>
  <si>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</si>
  <si>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</si>
  <si>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</si>
  <si>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</si>
  <si>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</si>
  <si>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</si>
  <si>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</si>
  <si>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</si>
  <si>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</si>
  <si>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</si>
  <si>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</si>
  <si>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</si>
  <si>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</si>
  <si>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</si>
  <si>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</si>
  <si>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</si>
  <si>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</si>
  <si>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</si>
  <si>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</si>
  <si>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</si>
  <si>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</si>
  <si>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</si>
  <si>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</si>
  <si>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</si>
  <si>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</si>
  <si>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</si>
  <si>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</si>
  <si>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</si>
  <si>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</si>
  <si>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</si>
  <si>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</si>
  <si>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</si>
  <si>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</si>
  <si>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</si>
  <si>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</si>
  <si>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</si>
  <si>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</si>
  <si>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</si>
  <si>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</si>
  <si>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</si>
  <si>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</si>
  <si>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</si>
  <si>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</si>
  <si>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</si>
  <si>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</si>
  <si>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</si>
  <si>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</si>
  <si>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</si>
  <si>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</si>
  <si>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</si>
  <si>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</si>
  <si>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</si>
  <si>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</si>
  <si>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</si>
  <si>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</si>
  <si>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</si>
  <si>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</si>
  <si>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</si>
  <si>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</si>
  <si>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</si>
  <si>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</si>
  <si>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</si>
  <si>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</si>
  <si>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</si>
  <si>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</si>
  <si>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</si>
  <si>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</si>
  <si>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</si>
  <si>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</si>
  <si>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</si>
  <si>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</si>
  <si>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</si>
  <si>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</si>
  <si>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</si>
  <si>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</si>
  <si>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</si>
  <si>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</si>
  <si>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</si>
  <si>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</si>
  <si>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</si>
  <si>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</si>
  <si>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</si>
  <si>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</si>
  <si>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</si>
  <si>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</si>
  <si>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</si>
  <si>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</si>
  <si>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</si>
  <si>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</si>
  <si>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</si>
  <si>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</si>
  <si>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</si>
  <si>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</si>
  <si>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</si>
  <si>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</si>
  <si>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</si>
  <si>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</si>
  <si>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</si>
  <si>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</si>
  <si>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</si>
  <si>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</si>
  <si>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</si>
  <si>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</si>
  <si>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</si>
  <si>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</si>
  <si>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</si>
  <si>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</si>
  <si>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</si>
  <si>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</si>
  <si>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</si>
  <si>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</si>
  <si>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</si>
  <si>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</si>
  <si>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</si>
  <si>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</si>
  <si>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</si>
  <si>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</si>
  <si>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</si>
  <si>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</si>
  <si>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</si>
  <si>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</si>
  <si>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</si>
  <si>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</si>
  <si>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</si>
  <si>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</si>
  <si>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</si>
  <si>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</si>
  <si>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</si>
  <si>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</si>
  <si>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</si>
  <si>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</si>
  <si>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</si>
  <si>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</si>
  <si>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</si>
  <si>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</si>
  <si>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</si>
  <si>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</si>
  <si>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</si>
  <si>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</si>
  <si>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</si>
  <si>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</si>
  <si>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</si>
  <si>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</si>
  <si>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</si>
  <si>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</si>
  <si>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</si>
  <si>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</si>
  <si>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</si>
  <si>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</si>
  <si>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</si>
  <si>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</si>
  <si>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</si>
  <si>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</si>
  <si>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</si>
  <si>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</si>
  <si>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</si>
  <si>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</si>
  <si>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</si>
  <si>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</si>
  <si>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</si>
  <si>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</si>
  <si>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</si>
  <si>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</si>
  <si>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</si>
  <si>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</si>
  <si>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</si>
  <si>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</si>
  <si>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</si>
  <si>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</si>
  <si>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</si>
  <si>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</si>
  <si>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</si>
  <si>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</si>
  <si>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</si>
  <si>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</si>
  <si>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</si>
  <si>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</si>
  <si>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</si>
  <si>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</si>
  <si>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</si>
  <si>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</si>
  <si>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</si>
  <si>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</si>
  <si>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</si>
  <si>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</si>
  <si>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</si>
  <si>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</si>
  <si>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</si>
  <si>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</si>
  <si>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</si>
  <si>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</si>
  <si>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</si>
  <si>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</si>
  <si>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</si>
  <si>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</si>
  <si>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</si>
  <si>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</si>
  <si>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</si>
  <si>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</si>
  <si>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</si>
  <si>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</si>
  <si>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</si>
  <si>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</si>
  <si>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</si>
  <si>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</si>
  <si>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</si>
  <si>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</si>
  <si>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</si>
  <si>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</si>
  <si>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</si>
  <si>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</si>
  <si>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</si>
  <si>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</si>
  <si>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</si>
  <si>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</si>
  <si>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</si>
  <si>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</si>
  <si>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</si>
  <si>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</si>
  <si>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</si>
  <si>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</si>
  <si>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</si>
  <si>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</si>
  <si>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</si>
  <si>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</si>
  <si>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</si>
  <si>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</si>
  <si>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</si>
  <si>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</si>
  <si>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</si>
  <si>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</si>
  <si>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</si>
  <si>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</si>
  <si>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</si>
  <si>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</si>
  <si>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</si>
  <si>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</si>
  <si>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</si>
  <si>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</si>
  <si>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</si>
  <si>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</si>
  <si>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</si>
  <si>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</si>
  <si>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</si>
  <si>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</si>
  <si>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</si>
  <si>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</si>
  <si>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</si>
  <si>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</si>
  <si>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</si>
  <si>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</si>
  <si>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</si>
  <si>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</si>
  <si>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</si>
  <si>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</si>
  <si>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</si>
  <si>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</si>
  <si>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</si>
  <si>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</si>
  <si>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</si>
  <si>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</si>
  <si>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</si>
  <si>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</si>
  <si>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</si>
  <si>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</si>
  <si>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</si>
  <si>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</si>
  <si>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</si>
  <si>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</si>
  <si>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</si>
  <si>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</si>
  <si>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</si>
  <si>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</si>
  <si>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</si>
  <si>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</si>
  <si>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</si>
  <si>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</si>
  <si>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</si>
  <si>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</si>
  <si>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</si>
  <si>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</si>
  <si>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</si>
  <si>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</si>
  <si>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</si>
  <si>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</si>
  <si>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</si>
  <si>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</si>
  <si>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</si>
  <si>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</si>
  <si>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</si>
  <si>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</si>
  <si>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</si>
  <si>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</si>
  <si>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</si>
  <si>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</si>
  <si>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</si>
  <si>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</si>
  <si>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</si>
  <si>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</si>
  <si>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</si>
  <si>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</si>
  <si>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</si>
  <si>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</si>
  <si>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</si>
  <si>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</si>
  <si>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</si>
  <si>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</si>
  <si>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</si>
  <si>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</si>
  <si>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</si>
  <si>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</si>
  <si>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</si>
  <si>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</si>
  <si>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</si>
  <si>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</si>
  <si>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</si>
  <si>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</si>
  <si>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</si>
  <si>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</si>
  <si>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</si>
  <si>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</si>
  <si>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</si>
  <si>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</si>
  <si>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</si>
  <si>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</si>
  <si>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</si>
  <si>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</si>
  <si>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</si>
  <si>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</si>
  <si>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</si>
  <si>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</si>
  <si>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</si>
  <si>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</si>
  <si>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</si>
  <si>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</si>
  <si>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</si>
  <si>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</si>
  <si>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</si>
  <si>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</si>
  <si>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</si>
  <si>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</si>
  <si>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</si>
  <si>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</si>
  <si>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</si>
  <si>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</si>
  <si>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</si>
  <si>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</si>
  <si>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</si>
  <si>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</si>
  <si>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</si>
  <si>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</si>
  <si>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</si>
  <si>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</si>
  <si>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</si>
  <si>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</si>
  <si>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</si>
  <si>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</si>
  <si>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</si>
  <si>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</si>
  <si>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</si>
  <si>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</si>
  <si>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</si>
  <si>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</si>
  <si>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</si>
  <si>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</si>
  <si>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</si>
  <si>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</si>
  <si>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</si>
  <si>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</si>
  <si>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</si>
  <si>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</si>
  <si>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</si>
  <si>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</si>
  <si>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</si>
  <si>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</si>
  <si>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</si>
  <si>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</si>
  <si>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</si>
  <si>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</si>
  <si>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</si>
  <si>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</si>
  <si>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</si>
  <si>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</si>
  <si>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</si>
  <si>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</si>
  <si>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</si>
  <si>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</si>
  <si>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</si>
  <si>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</si>
  <si>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</si>
  <si>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</si>
  <si>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</si>
  <si>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</si>
  <si>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</si>
  <si>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</si>
  <si>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</si>
  <si>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</si>
  <si>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</si>
  <si>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</si>
  <si>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</si>
  <si>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</si>
  <si>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</si>
  <si>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</si>
  <si>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</si>
  <si>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</si>
  <si>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</si>
  <si>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</si>
  <si>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</si>
  <si>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</si>
  <si>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</si>
  <si>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</si>
  <si>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</si>
  <si>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</si>
  <si>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</si>
  <si>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</si>
  <si>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</si>
  <si>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</si>
  <si>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</si>
  <si>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</si>
  <si>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</si>
  <si>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</si>
  <si>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</si>
  <si>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</si>
  <si>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</si>
  <si>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</si>
  <si>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</si>
  <si>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</si>
  <si>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</si>
  <si>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</si>
  <si>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</si>
  <si>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</si>
  <si>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</si>
  <si>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</si>
  <si>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</si>
  <si>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</si>
  <si>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</si>
  <si>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</si>
  <si>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</si>
  <si>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</si>
  <si>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</si>
  <si>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</si>
  <si>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</si>
  <si>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</si>
  <si>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</si>
  <si>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</si>
  <si>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</si>
  <si>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</si>
  <si>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</si>
  <si>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</si>
  <si>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</si>
  <si>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</si>
  <si>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</si>
  <si>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</si>
  <si>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</si>
  <si>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</si>
  <si>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</si>
  <si>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</si>
  <si>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</si>
  <si>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</si>
  <si>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</si>
  <si>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</si>
  <si>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</si>
  <si>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</si>
  <si>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</si>
  <si>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</si>
  <si>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</si>
  <si>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</si>
  <si>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</si>
  <si>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</si>
  <si>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</si>
  <si>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</si>
  <si>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</si>
  <si>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</si>
  <si>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</si>
  <si>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</si>
  <si>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</si>
  <si>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</si>
  <si>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</si>
  <si>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</si>
  <si>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</si>
  <si>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</si>
  <si>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</si>
  <si>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</si>
  <si>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</si>
  <si>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</si>
  <si>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</si>
  <si>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</si>
  <si>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</si>
  <si>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</si>
  <si>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</si>
  <si>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</si>
  <si>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</si>
  <si>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</si>
  <si>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</si>
  <si>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</si>
  <si>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</si>
  <si>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</si>
  <si>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</si>
  <si>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</si>
  <si>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</si>
  <si>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</si>
  <si>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</si>
  <si>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</si>
  <si>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</si>
  <si>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</si>
  <si>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</si>
  <si>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</si>
  <si>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</si>
  <si>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</si>
  <si>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</si>
  <si>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</si>
  <si>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</si>
  <si>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</si>
  <si>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</si>
  <si>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</si>
  <si>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</si>
  <si>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</si>
  <si>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</si>
  <si>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</si>
  <si>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</si>
  <si>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</si>
  <si>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</si>
  <si>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</si>
  <si>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</si>
  <si>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</si>
  <si>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</si>
  <si>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</si>
  <si>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</si>
  <si>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</si>
  <si>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</si>
  <si>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</si>
  <si>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</si>
  <si>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</si>
  <si>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</si>
  <si>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</si>
  <si>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</si>
  <si>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</si>
  <si>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</si>
  <si>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</si>
  <si>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</si>
  <si>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</si>
  <si>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</si>
  <si>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</si>
  <si>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</si>
  <si>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</si>
  <si>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</si>
  <si>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</si>
  <si>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</si>
  <si>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</si>
  <si>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</si>
  <si>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</si>
  <si>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</si>
  <si>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</si>
  <si>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</si>
  <si>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</si>
  <si>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</si>
  <si>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</si>
  <si>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</si>
  <si>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</si>
  <si>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</si>
  <si>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</si>
  <si>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</si>
  <si>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</si>
  <si>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</si>
  <si>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</si>
  <si>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</si>
  <si>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</si>
  <si>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</si>
  <si>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</si>
  <si>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</si>
  <si>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</si>
  <si>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</si>
  <si>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</si>
  <si>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</si>
  <si>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</si>
  <si>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</si>
  <si>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</si>
  <si>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</si>
  <si>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</si>
  <si>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</si>
  <si>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</si>
  <si>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</si>
  <si>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</si>
  <si>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</si>
  <si>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</si>
  <si>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</si>
  <si>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</si>
  <si>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</si>
  <si>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</si>
  <si>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</si>
  <si>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</si>
  <si>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</si>
  <si>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</si>
  <si>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</si>
  <si>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</si>
  <si>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</si>
  <si>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</si>
  <si>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</si>
  <si>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</si>
  <si>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</si>
  <si>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</si>
  <si>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</si>
  <si>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</si>
  <si>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</si>
  <si>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</si>
  <si>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</si>
  <si>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</si>
  <si>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</si>
  <si>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</si>
  <si>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</si>
  <si>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</si>
  <si>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</si>
  <si>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</si>
  <si>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</si>
  <si>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</si>
  <si>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</si>
  <si>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</si>
  <si>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</si>
  <si>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</si>
  <si>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</si>
  <si>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</si>
  <si>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</si>
  <si>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</si>
  <si>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</si>
  <si>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</si>
  <si>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</si>
  <si>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</si>
  <si>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</si>
  <si>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</si>
  <si>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</si>
  <si>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</si>
  <si>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</si>
  <si>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</si>
  <si>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</si>
  <si>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</si>
  <si>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</si>
  <si>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</si>
  <si>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</si>
  <si>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</si>
  <si>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</si>
  <si>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</si>
  <si>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</si>
  <si>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</si>
  <si>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</si>
  <si>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</si>
  <si>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</si>
  <si>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</si>
  <si>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</si>
  <si>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</si>
  <si>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</si>
  <si>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</si>
  <si>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</si>
  <si>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</si>
  <si>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</si>
  <si>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</si>
  <si>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</si>
  <si>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</si>
  <si>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</si>
  <si>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</si>
  <si>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</si>
  <si>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</si>
  <si>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</si>
  <si>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</si>
  <si>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</si>
  <si>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</si>
  <si>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</si>
  <si>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</si>
  <si>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</si>
  <si>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</si>
  <si>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</si>
  <si>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</si>
  <si>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</si>
  <si>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</si>
  <si>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</si>
  <si>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</si>
  <si>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</si>
  <si>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</si>
  <si>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</si>
  <si>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</si>
  <si>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</si>
  <si>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</si>
  <si>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</si>
  <si>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</si>
  <si>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</si>
  <si>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</si>
  <si>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</si>
  <si>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</si>
  <si>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</si>
  <si>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</si>
  <si>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</si>
  <si>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</si>
  <si>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</si>
  <si>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</si>
  <si>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</si>
  <si>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</si>
  <si>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</si>
  <si>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</si>
  <si>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</si>
  <si>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</si>
  <si>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</si>
  <si>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</si>
  <si>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</si>
  <si>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</si>
  <si>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</si>
  <si>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</si>
  <si>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</si>
  <si>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</si>
  <si>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</si>
  <si>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</si>
  <si>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</si>
  <si>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</si>
  <si>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</si>
  <si>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</si>
  <si>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</si>
  <si>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</si>
  <si>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</si>
  <si>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</si>
  <si>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</si>
  <si>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</si>
  <si>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</si>
  <si>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</si>
  <si>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</si>
  <si>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</si>
  <si>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</si>
  <si>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</si>
  <si>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</si>
  <si>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</si>
  <si>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</si>
  <si>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</si>
  <si>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</si>
  <si>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</si>
  <si>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</si>
  <si>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</si>
  <si>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</si>
  <si>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</si>
  <si>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</si>
  <si>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</si>
  <si>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</si>
  <si>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</si>
  <si>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</si>
  <si>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</si>
  <si>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</si>
  <si>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</si>
  <si>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</si>
  <si>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</si>
  <si>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</si>
  <si>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</si>
  <si>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</si>
  <si>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</si>
  <si>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</si>
  <si>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</si>
  <si>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</si>
  <si>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</si>
  <si>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</si>
  <si>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</si>
  <si>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</si>
  <si>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</si>
  <si>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</si>
  <si>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</si>
  <si>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</si>
  <si>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</si>
  <si>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</si>
  <si>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</si>
  <si>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</si>
  <si>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</si>
  <si>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</si>
  <si>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</si>
  <si>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</si>
  <si>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</si>
  <si>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</si>
  <si>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</si>
  <si>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</si>
  <si>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</si>
  <si>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</si>
  <si>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</si>
  <si>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</si>
  <si>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</si>
  <si>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</si>
  <si>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</si>
  <si>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</si>
  <si>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</si>
  <si>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</si>
  <si>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</si>
  <si>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</si>
  <si>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</si>
  <si>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</si>
  <si>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</si>
  <si>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</si>
  <si>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</si>
  <si>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</si>
  <si>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</si>
  <si>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</si>
  <si>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</si>
  <si>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</si>
  <si>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</si>
  <si>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</si>
  <si>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</si>
  <si>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</si>
  <si>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</si>
  <si>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</si>
  <si>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</si>
  <si>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</si>
  <si>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</si>
  <si>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</si>
  <si>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</si>
  <si>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</si>
  <si>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</si>
  <si>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</si>
  <si>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</si>
  <si>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</si>
  <si>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</si>
  <si>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</si>
  <si>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</si>
  <si>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</si>
  <si>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</si>
  <si>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</si>
  <si>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</si>
  <si>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</si>
  <si>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</si>
  <si>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</si>
  <si>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</si>
  <si>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</si>
  <si>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</si>
  <si>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</si>
  <si>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</si>
  <si>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</si>
  <si>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</si>
  <si>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</si>
  <si>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</si>
  <si>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</si>
  <si>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</si>
  <si>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</si>
  <si>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</si>
  <si>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</si>
  <si>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</si>
  <si>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</si>
  <si>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</si>
  <si>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</si>
  <si>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</si>
  <si>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</si>
  <si>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</si>
  <si>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</si>
  <si>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</si>
  <si>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</si>
  <si>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</si>
  <si>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</si>
  <si>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</si>
  <si>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</si>
  <si>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</si>
  <si>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</si>
  <si>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</si>
  <si>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</si>
  <si>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</si>
  <si>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</si>
  <si>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</si>
  <si>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</si>
  <si>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</si>
  <si>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</si>
  <si>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</si>
  <si>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</si>
  <si>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</si>
  <si>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</si>
  <si>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</si>
  <si>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</si>
  <si>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</si>
  <si>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</si>
  <si>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</si>
  <si>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</si>
  <si>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</si>
  <si>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</si>
  <si>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</si>
  <si>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</si>
  <si>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</si>
  <si>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</si>
  <si>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</si>
  <si>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</si>
  <si>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</si>
  <si>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</si>
  <si>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</si>
  <si>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</si>
  <si>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</si>
  <si>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</si>
  <si>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</si>
  <si>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</si>
  <si>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</si>
  <si>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</si>
  <si>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</si>
  <si>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</si>
  <si>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</si>
  <si>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</si>
  <si>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</si>
  <si>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</si>
  <si>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</si>
  <si>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</si>
  <si>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</si>
  <si>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</si>
  <si>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</si>
  <si>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</si>
  <si>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</si>
  <si>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</si>
  <si>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</si>
  <si>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</si>
  <si>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</si>
  <si>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</si>
  <si>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</si>
  <si>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</si>
  <si>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</si>
  <si>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</si>
  <si>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</si>
  <si>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</si>
  <si>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</si>
  <si>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</si>
  <si>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</si>
  <si>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</si>
  <si>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</si>
  <si>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</si>
  <si>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</si>
  <si>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</si>
  <si>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</si>
  <si>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</si>
  <si>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</si>
  <si>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</si>
  <si>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</si>
  <si>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</si>
  <si>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</si>
  <si>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</si>
  <si>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</si>
  <si>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</si>
  <si>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</si>
  <si>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</si>
  <si>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</si>
  <si>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</si>
  <si>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</si>
  <si>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</si>
  <si>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</si>
  <si>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</si>
  <si>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</si>
  <si>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</si>
  <si>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</si>
  <si>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</si>
  <si>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</si>
  <si>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</si>
  <si>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</si>
  <si>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</si>
  <si>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</si>
  <si>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</si>
  <si>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</si>
  <si>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</si>
  <si>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</si>
  <si>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</si>
  <si>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</si>
  <si>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</si>
  <si>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</si>
  <si>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</si>
  <si>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</si>
  <si>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</si>
  <si>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</si>
  <si>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</si>
  <si>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</si>
  <si>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</si>
  <si>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</si>
  <si>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</si>
  <si>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</si>
  <si>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</si>
  <si>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</si>
  <si>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</si>
  <si>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</si>
  <si>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</si>
  <si>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</si>
  <si>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</si>
  <si>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</si>
  <si>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</si>
  <si>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</si>
  <si>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</si>
  <si>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</si>
  <si>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</si>
  <si>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</si>
  <si>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</si>
  <si>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</si>
  <si>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</si>
  <si>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</si>
  <si>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</si>
  <si>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</si>
  <si>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</si>
  <si>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</si>
  <si>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</si>
  <si>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</si>
  <si>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</si>
  <si>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</si>
  <si>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</si>
  <si>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</si>
  <si>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</si>
  <si>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</si>
  <si>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</si>
  <si>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</si>
  <si>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</si>
  <si>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</si>
  <si>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</si>
  <si>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</si>
  <si>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</si>
  <si>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</si>
  <si>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</si>
  <si>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</si>
  <si>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</si>
  <si>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</si>
  <si>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</si>
  <si>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</si>
  <si>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</si>
  <si>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</si>
  <si>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</si>
  <si>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</si>
  <si>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</si>
  <si>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</si>
  <si>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</si>
  <si>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</si>
  <si>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</si>
  <si>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</si>
  <si>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</si>
  <si>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</si>
  <si>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</si>
  <si>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</si>
  <si>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</si>
  <si>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</si>
  <si>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</si>
  <si>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</si>
  <si>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</si>
  <si>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</si>
  <si>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</si>
  <si>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</si>
  <si>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</si>
  <si>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</si>
  <si>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</si>
  <si>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</si>
  <si>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</si>
  <si>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</si>
  <si>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</si>
  <si>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</si>
  <si>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</si>
  <si>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</si>
  <si>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</si>
  <si>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</si>
  <si>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</si>
  <si>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</si>
  <si>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</si>
  <si>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</si>
  <si>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</si>
  <si>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</si>
  <si>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</si>
  <si>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</si>
  <si>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</si>
  <si>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</si>
  <si>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</si>
  <si>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</si>
  <si>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</si>
  <si>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</si>
  <si>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</si>
  <si>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</si>
  <si>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</si>
  <si>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</si>
  <si>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</si>
  <si>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</si>
  <si>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</si>
  <si>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</si>
  <si>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</si>
  <si>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</si>
  <si>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</si>
  <si>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</si>
  <si>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</si>
  <si>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</si>
  <si>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</si>
  <si>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</si>
  <si>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</si>
  <si>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</si>
  <si>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</si>
  <si>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</si>
  <si>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</si>
  <si>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</si>
  <si>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</si>
  <si>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</si>
  <si>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</si>
  <si>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</si>
  <si>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</si>
  <si>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</si>
  <si>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</si>
  <si>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</si>
  <si>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</si>
  <si>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</si>
  <si>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</si>
  <si>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</si>
  <si>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</si>
  <si>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</si>
  <si>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</si>
  <si>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</si>
  <si>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</si>
  <si>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</si>
  <si>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</si>
  <si>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</si>
  <si>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</si>
  <si>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</si>
  <si>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</si>
  <si>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</si>
  <si>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</si>
  <si>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</si>
  <si>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</si>
  <si>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</si>
  <si>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</si>
  <si>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</si>
  <si>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</si>
  <si>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</si>
  <si>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</si>
  <si>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</si>
  <si>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</si>
  <si>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</si>
  <si>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</si>
  <si>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</si>
  <si>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</si>
  <si>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</si>
  <si>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</si>
  <si>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</si>
  <si>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</si>
  <si>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</si>
  <si>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</si>
  <si>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</si>
  <si>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</si>
  <si>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</si>
  <si>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</si>
  <si>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</si>
  <si>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</si>
  <si>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</si>
  <si>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</si>
  <si>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</si>
  <si>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</si>
  <si>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</si>
  <si>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</si>
  <si>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</si>
  <si>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</si>
  <si>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</si>
  <si>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</si>
  <si>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</si>
  <si>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</si>
  <si>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</si>
  <si>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</si>
  <si>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</si>
  <si>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</si>
  <si>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</si>
  <si>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</si>
  <si>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</si>
  <si>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</si>
  <si>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</si>
  <si>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</si>
  <si>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</si>
  <si>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</si>
  <si>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</si>
  <si>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</si>
  <si>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</si>
  <si>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</si>
  <si>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</si>
  <si>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</si>
  <si>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</si>
  <si>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</si>
  <si>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</si>
  <si>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</si>
  <si>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</si>
  <si>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</si>
  <si>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</si>
  <si>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</si>
  <si>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</si>
  <si>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</si>
  <si>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</si>
  <si>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</si>
  <si>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</si>
  <si>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</si>
  <si>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</si>
  <si>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</si>
  <si>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</si>
  <si>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</si>
  <si>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</si>
  <si>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</si>
  <si>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</si>
  <si>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</si>
  <si>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</si>
  <si>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</si>
  <si>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</si>
  <si>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</si>
  <si>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</si>
  <si>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</si>
  <si>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</si>
  <si>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</si>
  <si>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</si>
  <si>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</si>
  <si>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</si>
  <si>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</si>
  <si>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</si>
  <si>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</si>
  <si>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</si>
  <si>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</si>
  <si>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</si>
  <si>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</si>
  <si>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</si>
  <si>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</si>
  <si>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</si>
  <si>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</si>
  <si>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</si>
  <si>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</si>
  <si>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</si>
  <si>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</si>
  <si>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</si>
  <si>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</si>
  <si>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</si>
  <si>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</si>
  <si>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</si>
  <si>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</si>
  <si>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</si>
  <si>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</si>
  <si>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</si>
  <si>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</si>
  <si>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</si>
  <si>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</si>
  <si>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</si>
  <si>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</si>
  <si>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</si>
  <si>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</si>
  <si>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</si>
  <si>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</si>
  <si>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</si>
  <si>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</si>
  <si>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</si>
  <si>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</si>
  <si>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</si>
  <si>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</si>
  <si>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</si>
  <si>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</si>
  <si>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</si>
  <si>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</si>
  <si>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</si>
  <si>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</si>
  <si>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</si>
  <si>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</si>
  <si>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</si>
  <si>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</si>
  <si>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</si>
  <si>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</si>
  <si>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</si>
  <si>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</si>
  <si>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</si>
  <si>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</si>
  <si>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</si>
  <si>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</si>
  <si>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</si>
  <si>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</si>
  <si>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</si>
  <si>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</si>
  <si>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</si>
  <si>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</si>
  <si>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</si>
  <si>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</si>
  <si>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</si>
  <si>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</si>
  <si>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</si>
  <si>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</si>
  <si>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</si>
  <si>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</si>
  <si>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</si>
  <si>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</si>
  <si>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</si>
  <si>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</si>
  <si>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</si>
  <si>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</si>
  <si>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</si>
  <si>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</si>
  <si>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</si>
  <si>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</si>
  <si>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</si>
  <si>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</si>
  <si>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</si>
  <si>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</si>
  <si>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</si>
  <si>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</si>
  <si>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</si>
  <si>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</si>
  <si>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</si>
  <si>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</si>
  <si>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</si>
  <si>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</si>
  <si>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</si>
  <si>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</si>
  <si>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</si>
  <si>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</si>
  <si>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</si>
  <si>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</si>
  <si>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</si>
  <si>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</si>
  <si>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</si>
  <si>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</si>
  <si>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</si>
  <si>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</si>
  <si>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</si>
  <si>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</si>
  <si>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</si>
  <si>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</si>
  <si>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</si>
  <si>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</si>
  <si>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</si>
  <si>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</si>
  <si>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</si>
  <si>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</si>
  <si>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</si>
  <si>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</si>
  <si>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</si>
  <si>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</si>
  <si>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</si>
  <si>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</si>
  <si>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</si>
  <si>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</si>
  <si>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</si>
  <si>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</si>
  <si>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</si>
  <si>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</si>
  <si>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</si>
  <si>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</si>
  <si>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</si>
  <si>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</si>
  <si>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</si>
  <si>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</si>
  <si>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</si>
  <si>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</si>
  <si>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</si>
  <si>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</si>
  <si>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</si>
  <si>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</si>
  <si>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</si>
  <si>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</si>
  <si>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</si>
  <si>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</si>
  <si>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</si>
  <si>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</si>
  <si>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</si>
  <si>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</si>
  <si>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</si>
  <si>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</si>
  <si>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</si>
  <si>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</si>
  <si>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</si>
  <si>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</si>
  <si>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</si>
  <si>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</si>
  <si>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</si>
  <si>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</si>
  <si>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</si>
  <si>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</si>
  <si>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</si>
  <si>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</si>
  <si>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</si>
  <si>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</si>
  <si>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</si>
  <si>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</si>
  <si>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</si>
  <si>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</si>
  <si>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</si>
  <si>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</si>
  <si>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</si>
  <si>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</si>
  <si>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</si>
  <si>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</si>
  <si>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</si>
  <si>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</si>
  <si>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</si>
  <si>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</si>
  <si>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</si>
  <si>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</si>
  <si>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</si>
  <si>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</si>
  <si>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</si>
  <si>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</si>
  <si>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</si>
  <si>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</si>
  <si>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</si>
  <si>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</si>
  <si>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</si>
  <si>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</si>
  <si>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</si>
  <si>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</si>
  <si>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</si>
  <si>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</si>
  <si>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</si>
  <si>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</si>
  <si>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</si>
  <si>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</si>
  <si>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</si>
  <si>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</si>
  <si>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</si>
  <si>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</si>
  <si>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</si>
  <si>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</si>
  <si>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</si>
  <si>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</si>
  <si>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</si>
  <si>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</si>
  <si>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</si>
  <si>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</si>
  <si>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</si>
  <si>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</si>
  <si>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</si>
  <si>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</si>
  <si>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</si>
  <si>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</si>
  <si>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</si>
  <si>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</si>
  <si>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</si>
  <si>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</si>
  <si>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</si>
  <si>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</si>
  <si>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</si>
  <si>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</si>
  <si>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</si>
  <si>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</si>
  <si>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</si>
  <si>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</si>
  <si>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</si>
  <si>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</si>
  <si>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</si>
  <si>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</si>
  <si>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</si>
  <si>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</si>
  <si>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</si>
  <si>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</si>
  <si>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</si>
  <si>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</si>
  <si>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</si>
  <si>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</si>
  <si>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</si>
  <si>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</si>
  <si>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</si>
  <si>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</si>
  <si>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</si>
  <si>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</si>
  <si>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</si>
  <si>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</si>
  <si>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</si>
  <si>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</si>
  <si>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</si>
  <si>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</si>
  <si>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</si>
  <si>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</si>
  <si>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</si>
  <si>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</si>
  <si>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</si>
  <si>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</si>
  <si>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</si>
  <si>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</si>
  <si>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</si>
  <si>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</si>
  <si>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</si>
  <si>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</si>
  <si>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</si>
  <si>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</si>
  <si>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</si>
  <si>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</si>
  <si>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</si>
  <si>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</si>
  <si>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</si>
  <si>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</si>
  <si>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</si>
  <si>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</si>
  <si>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</si>
  <si>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</si>
  <si>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</si>
  <si>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</si>
  <si>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</si>
  <si>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</si>
  <si>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</si>
  <si>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</si>
  <si>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</si>
  <si>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</si>
  <si>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</si>
  <si>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</si>
  <si>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</si>
  <si>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</si>
  <si>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</si>
  <si>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</si>
  <si>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</si>
  <si>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</si>
  <si>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</si>
  <si>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</si>
  <si>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</si>
  <si>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</si>
  <si>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</si>
  <si>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</si>
  <si>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</si>
  <si>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</si>
  <si>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</si>
  <si>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</si>
  <si>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</si>
  <si>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</si>
  <si>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</si>
  <si>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</si>
  <si>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</si>
  <si>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</si>
  <si>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</si>
  <si>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</si>
  <si>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</si>
  <si>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</si>
  <si>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</si>
  <si>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</si>
  <si>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</si>
  <si>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</si>
  <si>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</si>
  <si>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</si>
  <si>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</si>
  <si>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</si>
  <si>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</si>
  <si>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</si>
  <si>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</si>
  <si>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</si>
  <si>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</si>
  <si>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</si>
  <si>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</si>
  <si>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</si>
  <si>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</si>
  <si>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</si>
  <si>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</si>
  <si>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</si>
  <si>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</si>
  <si>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</si>
  <si>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</si>
  <si>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</si>
  <si>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</si>
  <si>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</si>
  <si>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</si>
  <si>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</si>
  <si>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</si>
  <si>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</si>
  <si>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</si>
  <si>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</si>
  <si>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</si>
  <si>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</si>
  <si>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</si>
  <si>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</si>
  <si>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</si>
  <si>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</si>
  <si>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</si>
  <si>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</si>
  <si>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</si>
  <si>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</si>
  <si>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</si>
  <si>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</si>
  <si>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</si>
  <si>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</si>
  <si>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</si>
  <si>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</si>
  <si>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</si>
  <si>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</si>
  <si>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</si>
  <si>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</si>
  <si>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</si>
  <si>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</si>
  <si>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</si>
  <si>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</si>
  <si>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</si>
  <si>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</si>
  <si>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</si>
  <si>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</si>
  <si>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</si>
  <si>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</si>
  <si>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</si>
  <si>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</si>
  <si>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</si>
  <si>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</si>
  <si>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</si>
  <si>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</si>
  <si>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</si>
  <si>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</si>
  <si>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</si>
  <si>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</si>
  <si>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</si>
  <si>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</si>
  <si>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</si>
  <si>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</si>
  <si>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</si>
  <si>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</si>
  <si>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</si>
  <si>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</si>
  <si>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</si>
  <si>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</si>
  <si>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</si>
  <si>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</si>
  <si>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</si>
  <si>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</si>
  <si>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</si>
  <si>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</si>
  <si>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</si>
  <si>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</si>
  <si>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</si>
  <si>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</si>
  <si>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</si>
  <si>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</si>
  <si>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</si>
  <si>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</si>
  <si>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</si>
  <si>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</si>
  <si>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</si>
  <si>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</si>
  <si>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</si>
  <si>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</si>
  <si>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</si>
  <si>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</si>
  <si>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</si>
  <si>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</si>
  <si>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</si>
  <si>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</si>
  <si>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</si>
  <si>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</si>
  <si>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</si>
  <si>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</si>
  <si>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</si>
  <si>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</si>
  <si>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</si>
  <si>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</si>
  <si>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</si>
  <si>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</si>
  <si>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</si>
  <si>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</si>
  <si>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</si>
  <si>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</si>
  <si>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</si>
  <si>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</si>
  <si>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</si>
  <si>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</si>
  <si>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</si>
  <si>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</si>
  <si>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</si>
  <si>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</si>
  <si>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</si>
  <si>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</si>
  <si>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</si>
  <si>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</si>
  <si>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</si>
  <si>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</si>
  <si>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</si>
  <si>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</si>
  <si>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</si>
  <si>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</si>
  <si>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</si>
  <si>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</si>
  <si>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</si>
  <si>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</si>
  <si>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</si>
  <si>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</si>
  <si>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</si>
  <si>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</si>
  <si>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</si>
  <si>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</si>
  <si>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</si>
  <si>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</si>
  <si>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</si>
  <si>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</si>
  <si>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</si>
  <si>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</si>
  <si>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</si>
  <si>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</si>
  <si>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</si>
  <si>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</si>
  <si>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</si>
  <si>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</si>
  <si>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</si>
  <si>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</si>
  <si>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</si>
  <si>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</si>
  <si>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</si>
  <si>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</si>
  <si>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</si>
  <si>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</si>
  <si>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</si>
  <si>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</si>
  <si>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</si>
  <si>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</si>
  <si>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</si>
  <si>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</si>
  <si>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</si>
  <si>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</si>
  <si>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</si>
  <si>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</si>
  <si>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</si>
  <si>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</si>
  <si>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</si>
  <si>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</si>
  <si>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</si>
  <si>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</si>
  <si>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</si>
  <si>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</si>
  <si>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</si>
  <si>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</si>
  <si>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</si>
  <si>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</si>
  <si>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</si>
  <si>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</si>
  <si>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</si>
  <si>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</si>
  <si>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</si>
  <si>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</si>
  <si>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</si>
  <si>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</si>
  <si>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</si>
  <si>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</si>
  <si>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</si>
  <si>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</si>
  <si>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</si>
  <si>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</si>
  <si>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</si>
  <si>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</si>
  <si>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</si>
  <si>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</si>
  <si>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</si>
  <si>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</si>
  <si>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</si>
  <si>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</si>
  <si>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</si>
  <si>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</si>
  <si>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</si>
  <si>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</si>
  <si>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</si>
  <si>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</si>
  <si>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</si>
  <si>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</si>
  <si>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</si>
  <si>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</si>
  <si>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</si>
  <si>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</si>
  <si>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</si>
  <si>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</si>
  <si>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</si>
  <si>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</si>
  <si>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</si>
  <si>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</si>
  <si>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</si>
  <si>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</si>
  <si>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</si>
  <si>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</si>
  <si>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</si>
  <si>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</si>
  <si>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</si>
  <si>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</si>
  <si>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</si>
  <si>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</si>
  <si>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</si>
  <si>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</si>
  <si>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</si>
  <si>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</si>
  <si>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</si>
  <si>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</si>
  <si>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</si>
  <si>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</si>
  <si>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</si>
  <si>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</si>
  <si>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</si>
  <si>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</si>
  <si>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</si>
  <si>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</si>
  <si>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</si>
  <si>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</si>
  <si>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</si>
  <si>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</si>
  <si>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</si>
  <si>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</si>
  <si>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</si>
  <si>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</si>
  <si>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</si>
  <si>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</si>
  <si>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</si>
  <si>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</si>
  <si>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</si>
  <si>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</si>
  <si>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</si>
  <si>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</si>
  <si>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</si>
  <si>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</si>
  <si>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</si>
  <si>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</si>
  <si>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</si>
  <si>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</si>
  <si>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</si>
  <si>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</si>
  <si>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</si>
  <si>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</si>
  <si>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</si>
  <si>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</si>
  <si>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</si>
  <si>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</si>
  <si>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</si>
  <si>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</si>
  <si>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</si>
  <si>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</si>
  <si>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</si>
  <si>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</si>
  <si>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</si>
  <si>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</si>
  <si>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</si>
  <si>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</si>
  <si>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</si>
  <si>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</si>
  <si>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</si>
  <si>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</si>
  <si>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</si>
  <si>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</si>
  <si>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</si>
  <si>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</si>
  <si>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</si>
  <si>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</si>
  <si>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</si>
  <si>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</si>
  <si>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</si>
  <si>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</si>
  <si>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</si>
  <si>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</si>
  <si>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</si>
  <si>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</si>
  <si>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</si>
  <si>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</si>
  <si>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</si>
  <si>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</si>
  <si>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</si>
  <si>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</si>
  <si>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</si>
  <si>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</si>
  <si>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</si>
  <si>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</si>
  <si>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</si>
  <si>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</si>
  <si>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</si>
  <si>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</si>
  <si>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</si>
  <si>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</si>
  <si>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</si>
  <si>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</si>
  <si>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</si>
  <si>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</si>
  <si>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</si>
  <si>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</si>
  <si>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</si>
  <si>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</si>
  <si>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</si>
  <si>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</si>
  <si>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</si>
  <si>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</si>
  <si>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</si>
  <si>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</si>
  <si>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</si>
  <si>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</si>
  <si>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</si>
  <si>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</si>
  <si>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</si>
  <si>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</si>
  <si>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</si>
  <si>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</si>
  <si>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</si>
  <si>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</si>
  <si>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</si>
  <si>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</si>
  <si>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</si>
  <si>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</si>
  <si>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</si>
  <si>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</si>
  <si>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</si>
  <si>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</si>
  <si>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</si>
  <si>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</si>
  <si>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</si>
  <si>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</si>
  <si>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</si>
  <si>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</si>
  <si>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</si>
  <si>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</si>
  <si>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</si>
  <si>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</si>
  <si>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</si>
  <si>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</si>
  <si>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</si>
  <si>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</si>
  <si>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</si>
  <si>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</si>
  <si>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</si>
  <si>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</si>
  <si>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</si>
  <si>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</si>
  <si>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</si>
  <si>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</si>
  <si>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</si>
  <si>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</si>
  <si>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</si>
  <si>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</si>
  <si>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</si>
  <si>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</si>
  <si>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</si>
  <si>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</si>
  <si>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</si>
  <si>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</si>
  <si>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</si>
  <si>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</si>
  <si>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</si>
  <si>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</si>
  <si>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</si>
  <si>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</si>
  <si>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</si>
  <si>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</si>
  <si>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</si>
  <si>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</si>
  <si>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</si>
  <si>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</si>
  <si>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</si>
  <si>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</si>
  <si>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</si>
  <si>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</si>
  <si>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</si>
  <si>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</si>
  <si>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</si>
  <si>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</si>
  <si>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</si>
  <si>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</si>
  <si>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</si>
  <si>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</si>
  <si>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</si>
  <si>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</si>
  <si>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</si>
  <si>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</si>
  <si>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</si>
  <si>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</si>
  <si>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</si>
  <si>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</si>
  <si>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</si>
  <si>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</si>
  <si>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</si>
  <si>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</si>
  <si>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</si>
  <si>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</si>
  <si>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</si>
  <si>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</si>
  <si>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</si>
  <si>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</si>
  <si>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</si>
  <si>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</si>
  <si>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</si>
  <si>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</si>
  <si>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</si>
  <si>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</si>
  <si>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</si>
  <si>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</si>
  <si>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</si>
  <si>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</si>
  <si>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</si>
  <si>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</si>
  <si>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</si>
  <si>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</si>
  <si>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</si>
  <si>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</si>
  <si>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</si>
  <si>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</si>
  <si>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</si>
  <si>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</si>
  <si>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</si>
  <si>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</si>
  <si>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</si>
  <si>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</si>
  <si>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</si>
  <si>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</si>
  <si>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</si>
  <si>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</si>
  <si>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</si>
  <si>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</si>
  <si>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</si>
  <si>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</si>
  <si>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</si>
  <si>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</si>
  <si>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</si>
  <si>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</si>
  <si>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</si>
  <si>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</si>
  <si>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</si>
  <si>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</si>
  <si>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</si>
  <si>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</si>
  <si>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</si>
  <si>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</si>
  <si>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</si>
  <si>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</si>
  <si>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</si>
  <si>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</si>
  <si>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</si>
  <si>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</si>
  <si>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</si>
  <si>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</si>
  <si>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</si>
  <si>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</si>
  <si>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</si>
  <si>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</si>
  <si>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</si>
  <si>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</si>
  <si>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</si>
  <si>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</si>
  <si>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</si>
  <si>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</si>
  <si>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</si>
  <si>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</si>
  <si>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</si>
  <si>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</si>
  <si>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</si>
  <si>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</si>
  <si>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</si>
  <si>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</si>
  <si>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</si>
  <si>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</si>
  <si>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</si>
  <si>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</si>
  <si>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</si>
  <si>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</si>
  <si>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</si>
  <si>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</si>
  <si>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</si>
  <si>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</si>
  <si>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</si>
  <si>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</si>
  <si>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</si>
  <si>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</si>
  <si>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</si>
  <si>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</si>
  <si>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</si>
  <si>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</si>
  <si>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</si>
  <si>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</si>
  <si>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</si>
  <si>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</si>
  <si>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</si>
  <si>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</si>
  <si>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</si>
  <si>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</si>
  <si>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</si>
  <si>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</si>
  <si>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</si>
  <si>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</si>
  <si>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</si>
  <si>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</si>
  <si>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</si>
  <si>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</si>
  <si>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</si>
  <si>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</si>
  <si>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</si>
  <si>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</si>
  <si>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</si>
  <si>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</si>
  <si>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</si>
  <si>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</si>
  <si>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</si>
  <si>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</si>
  <si>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</si>
  <si>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</si>
  <si>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</si>
  <si>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</si>
  <si>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</si>
  <si>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</si>
  <si>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</si>
  <si>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</si>
  <si>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</si>
  <si>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</si>
  <si>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</si>
  <si>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</si>
  <si>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</si>
  <si>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</si>
  <si>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</si>
  <si>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</si>
  <si>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</si>
  <si>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</si>
  <si>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</si>
  <si>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</si>
  <si>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</si>
  <si>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</si>
  <si>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</si>
  <si>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</si>
  <si>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</si>
  <si>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</si>
  <si>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</si>
  <si>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</si>
  <si>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</si>
  <si>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</si>
  <si>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</si>
  <si>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</si>
  <si>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</si>
  <si>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</si>
  <si>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</si>
  <si>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</si>
  <si>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</si>
  <si>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</si>
  <si>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</si>
  <si>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</si>
  <si>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</si>
  <si>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</si>
  <si>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</si>
  <si>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</si>
  <si>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</si>
  <si>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</si>
  <si>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</si>
  <si>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</si>
  <si>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</si>
  <si>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</si>
  <si>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</si>
  <si>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</si>
  <si>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</si>
  <si>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</si>
  <si>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</si>
  <si>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</si>
  <si>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</si>
  <si>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</si>
  <si>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</si>
  <si>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</si>
  <si>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</si>
  <si>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</si>
  <si>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</si>
  <si>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</si>
  <si>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</si>
  <si>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</si>
  <si>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</si>
  <si>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</si>
  <si>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</si>
  <si>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</si>
  <si>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</si>
  <si>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</si>
  <si>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</si>
  <si>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</si>
  <si>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</si>
  <si>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</si>
  <si>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</si>
  <si>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</si>
  <si>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</si>
  <si>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</si>
  <si>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</si>
  <si>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</si>
  <si>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</si>
  <si>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</si>
  <si>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</si>
  <si>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</si>
  <si>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</si>
  <si>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</si>
  <si>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</si>
  <si>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</si>
  <si>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</si>
  <si>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</si>
  <si>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</si>
  <si>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</si>
  <si>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</si>
  <si>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</si>
  <si>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</si>
  <si>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</si>
  <si>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</si>
  <si>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</si>
  <si>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</si>
  <si>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</si>
  <si>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</si>
  <si>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</si>
  <si>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</si>
  <si>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</si>
  <si>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</si>
  <si>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</si>
  <si>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</si>
  <si>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</si>
  <si>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</si>
  <si>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</si>
  <si>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</si>
  <si>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</si>
  <si>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</si>
  <si>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</si>
  <si>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</si>
  <si>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</si>
  <si>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</si>
  <si>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</si>
  <si>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</si>
  <si>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</si>
  <si>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</si>
  <si>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</si>
  <si>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</si>
  <si>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</si>
  <si>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</si>
  <si>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</si>
  <si>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</si>
  <si>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</si>
  <si>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</si>
  <si>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</si>
  <si>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</si>
  <si>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</si>
  <si>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</si>
  <si>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</si>
  <si>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</si>
  <si>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</si>
  <si>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</si>
  <si>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</si>
  <si>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</si>
  <si>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</si>
  <si>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</si>
  <si>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</si>
  <si>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</si>
  <si>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</si>
  <si>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</si>
  <si>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</si>
  <si>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</si>
  <si>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</si>
  <si>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</si>
  <si>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</si>
  <si>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</si>
  <si>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</si>
  <si>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</si>
  <si>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</si>
  <si>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</si>
  <si>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</si>
  <si>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</si>
  <si>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</si>
  <si>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</si>
  <si>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</si>
  <si>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</si>
  <si>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</si>
  <si>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</si>
  <si>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</si>
  <si>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</si>
  <si>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</si>
  <si>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</si>
  <si>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</si>
  <si>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</si>
  <si>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</si>
  <si>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</si>
  <si>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</si>
  <si>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</si>
  <si>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</si>
  <si>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</si>
  <si>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</si>
  <si>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</si>
  <si>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</si>
  <si>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</si>
  <si>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</si>
  <si>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</si>
  <si>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</si>
  <si>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</si>
  <si>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</si>
  <si>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</si>
  <si>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</si>
  <si>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</si>
  <si>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</si>
  <si>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</si>
  <si>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</si>
  <si>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</si>
  <si>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</si>
  <si>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</si>
  <si>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</si>
  <si>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</si>
  <si>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</si>
  <si>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</si>
  <si>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</si>
  <si>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</si>
  <si>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</si>
  <si>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</si>
  <si>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</si>
  <si>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</si>
  <si>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</si>
  <si>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</si>
  <si>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</si>
  <si>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</si>
  <si>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</si>
  <si>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</si>
  <si>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</si>
  <si>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</si>
  <si>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</si>
  <si>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</si>
  <si>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</si>
  <si>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</si>
  <si>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</si>
  <si>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</si>
  <si>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</si>
  <si>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</si>
  <si>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</si>
  <si>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</si>
  <si>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</si>
  <si>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</si>
  <si>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</si>
  <si>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</si>
  <si>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</si>
  <si>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</si>
  <si>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</si>
  <si>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</si>
  <si>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</si>
  <si>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</si>
  <si>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</si>
  <si>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</si>
  <si>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</si>
  <si>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</si>
  <si>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</si>
  <si>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</si>
  <si>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</si>
  <si>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</si>
  <si>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</si>
  <si>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</si>
  <si>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</si>
  <si>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</si>
  <si>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</si>
  <si>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</si>
  <si>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</si>
  <si>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</si>
  <si>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</si>
  <si>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</si>
  <si>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</si>
  <si>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</si>
  <si>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</si>
  <si>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</si>
  <si>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</si>
  <si>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</si>
  <si>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</si>
  <si>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</si>
  <si>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</si>
  <si>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</si>
  <si>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</si>
  <si>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</si>
  <si>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</si>
  <si>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</si>
  <si>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</si>
  <si>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</si>
  <si>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</si>
  <si>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</si>
  <si>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</si>
  <si>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</si>
  <si>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</si>
  <si>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</si>
  <si>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</si>
  <si>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</si>
  <si>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</si>
  <si>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</si>
  <si>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</si>
  <si>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</si>
  <si>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</si>
  <si>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</si>
  <si>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</si>
  <si>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</si>
  <si>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</si>
  <si>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</si>
  <si>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</si>
  <si>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</si>
  <si>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</si>
  <si>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</si>
  <si>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</si>
  <si>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</si>
  <si>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</si>
  <si>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</si>
  <si>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</si>
  <si>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</si>
  <si>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</si>
  <si>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</si>
  <si>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</si>
  <si>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</si>
  <si>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</si>
  <si>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</si>
  <si>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</si>
  <si>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</si>
  <si>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</si>
  <si>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</si>
  <si>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</si>
  <si>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</si>
  <si>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</si>
  <si>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</si>
  <si>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</si>
  <si>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</si>
  <si>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</si>
  <si>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</si>
  <si>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</si>
  <si>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</si>
  <si>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</si>
  <si>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</si>
  <si>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</si>
  <si>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</si>
  <si>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</si>
  <si>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</si>
  <si>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</si>
  <si>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</si>
  <si>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</si>
  <si>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</si>
  <si>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</si>
  <si>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</si>
  <si>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</si>
  <si>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</si>
  <si>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</si>
  <si>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</si>
  <si>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</si>
  <si>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</si>
  <si>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</si>
  <si>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</si>
  <si>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</si>
  <si>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</si>
  <si>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</si>
  <si>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</si>
  <si>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</si>
  <si>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</si>
  <si>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</si>
  <si>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</si>
  <si>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</si>
  <si>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</si>
  <si>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</si>
  <si>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</si>
  <si>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</si>
  <si>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</si>
  <si>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</si>
  <si>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</si>
  <si>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</si>
  <si>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</si>
  <si>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</si>
  <si>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</si>
  <si>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</si>
  <si>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</si>
  <si>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</si>
  <si>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</si>
  <si>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</si>
  <si>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</si>
  <si>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</si>
  <si>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</si>
  <si>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</si>
  <si>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</si>
  <si>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</si>
  <si>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</si>
  <si>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</si>
  <si>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</si>
  <si>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</si>
  <si>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</si>
  <si>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</si>
  <si>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</si>
  <si>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</si>
  <si>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</si>
  <si>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</si>
  <si>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</si>
  <si>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</si>
  <si>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</si>
  <si>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</si>
  <si>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</si>
  <si>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</si>
  <si>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</si>
  <si>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</si>
  <si>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</si>
  <si>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</si>
  <si>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</si>
  <si>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</si>
  <si>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</si>
  <si>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</si>
  <si>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</si>
  <si>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</si>
  <si>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</si>
  <si>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</si>
  <si>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</si>
  <si>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</si>
  <si>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</si>
  <si>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</si>
  <si>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</si>
  <si>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</si>
  <si>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</si>
  <si>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</si>
  <si>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</si>
  <si>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</si>
  <si>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</si>
  <si>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</si>
  <si>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</si>
  <si>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</si>
  <si>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</si>
  <si>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</si>
  <si>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</si>
  <si>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</si>
  <si>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</si>
  <si>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</si>
  <si>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</si>
  <si>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</si>
  <si>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</si>
  <si>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</si>
  <si>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</si>
  <si>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</si>
  <si>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</si>
  <si>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</si>
  <si>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</si>
  <si>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</si>
  <si>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</si>
  <si>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</si>
  <si>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</si>
  <si>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</si>
  <si>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</si>
  <si>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</si>
  <si>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</si>
  <si>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</si>
  <si>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</si>
  <si>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</si>
  <si>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</si>
  <si>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</si>
  <si>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</si>
  <si>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</si>
  <si>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</si>
  <si>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</si>
  <si>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</si>
  <si>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</si>
  <si>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</si>
  <si>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</si>
  <si>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</si>
  <si>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</si>
  <si>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</si>
  <si>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</si>
  <si>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</si>
  <si>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</si>
  <si>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</si>
  <si>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</si>
  <si>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</si>
  <si>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</si>
  <si>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</si>
  <si>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</si>
  <si>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</si>
  <si>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</si>
  <si>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</si>
  <si>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</si>
  <si>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</si>
  <si>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</si>
  <si>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</si>
  <si>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</si>
  <si>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</si>
  <si>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</si>
  <si>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</si>
  <si>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</si>
  <si>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</si>
  <si>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</si>
  <si>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</si>
  <si>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</si>
  <si>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</si>
  <si>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</si>
  <si>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</si>
  <si>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</si>
  <si>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</si>
  <si>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</si>
  <si>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</si>
  <si>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</si>
  <si>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</si>
  <si>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</si>
  <si>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</si>
  <si>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</si>
  <si>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</si>
  <si>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</si>
  <si>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</si>
  <si>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</si>
  <si>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</si>
  <si>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</si>
  <si>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</si>
  <si>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</si>
  <si>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</si>
  <si>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</si>
  <si>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</si>
  <si>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</si>
  <si>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</si>
  <si>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</si>
  <si>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</si>
  <si>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</si>
  <si>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</si>
  <si>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</si>
  <si>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</si>
  <si>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</si>
  <si>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</si>
  <si>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</si>
  <si>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</si>
  <si>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</si>
  <si>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</si>
  <si>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</si>
  <si>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</si>
  <si>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</si>
  <si>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</si>
  <si>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</si>
  <si>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</si>
  <si>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</si>
  <si>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</si>
  <si>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</si>
  <si>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</si>
  <si>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</si>
  <si>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</si>
  <si>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</si>
  <si>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</si>
  <si>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</si>
  <si>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</si>
  <si>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</si>
  <si>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</si>
  <si>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</si>
  <si>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</si>
  <si>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</si>
  <si>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</si>
  <si>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</si>
  <si>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</si>
  <si>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</si>
  <si>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</si>
  <si>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</si>
  <si>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</si>
  <si>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</si>
  <si>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</si>
  <si>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</si>
  <si>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</si>
  <si>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</si>
  <si>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</si>
  <si>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</si>
  <si>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</si>
  <si>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</si>
  <si>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</si>
  <si>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</si>
  <si>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</si>
  <si>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</si>
  <si>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</si>
  <si>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</si>
  <si>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</si>
  <si>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</si>
  <si>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</si>
  <si>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</si>
  <si>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</si>
  <si>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</si>
  <si>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</si>
  <si>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</si>
  <si>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</si>
  <si>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</si>
  <si>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</si>
  <si>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</si>
  <si>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</si>
  <si>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</si>
  <si>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</si>
  <si>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</si>
  <si>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</si>
  <si>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</si>
  <si>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</si>
  <si>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</si>
  <si>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</si>
  <si>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</si>
  <si>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</si>
  <si>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</si>
  <si>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</si>
  <si>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</si>
  <si>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</si>
  <si>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</si>
  <si>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</si>
  <si>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</si>
  <si>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</si>
  <si>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</si>
  <si>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</si>
  <si>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</si>
  <si>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</si>
  <si>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</si>
  <si>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</si>
  <si>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</si>
  <si>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</si>
  <si>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</si>
  <si>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</si>
  <si>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</si>
  <si>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</si>
  <si>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</si>
  <si>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</si>
  <si>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</si>
  <si>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</si>
  <si>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</si>
  <si>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</si>
  <si>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</si>
  <si>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</si>
  <si>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</si>
  <si>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</si>
  <si>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</si>
  <si>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</si>
  <si>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</si>
  <si>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</si>
  <si>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</si>
  <si>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</si>
  <si>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</si>
  <si>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</si>
  <si>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</si>
  <si>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</si>
  <si>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</si>
  <si>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</si>
  <si>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</si>
  <si>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</si>
  <si>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</si>
  <si>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</si>
  <si>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</si>
  <si>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</si>
  <si>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</si>
  <si>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</si>
  <si>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</si>
  <si>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</si>
  <si>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</si>
  <si>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</si>
  <si>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</si>
  <si>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</si>
  <si>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</si>
  <si>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</si>
  <si>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</si>
  <si>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</si>
  <si>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</si>
  <si>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</si>
  <si>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</si>
  <si>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</si>
  <si>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</si>
  <si>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</si>
  <si>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</si>
  <si>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</si>
  <si>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</si>
  <si>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</si>
  <si>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</si>
  <si>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</si>
  <si>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</si>
  <si>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</si>
  <si>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</si>
  <si>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</si>
  <si>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</si>
  <si>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</si>
  <si>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</si>
  <si>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</si>
  <si>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</si>
  <si>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</si>
  <si>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</si>
  <si>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</si>
  <si>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</si>
  <si>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</si>
  <si>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</si>
  <si>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</si>
  <si>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</si>
  <si>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</si>
  <si>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</si>
  <si>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</si>
  <si>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</si>
  <si>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</si>
  <si>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</si>
  <si>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</si>
  <si>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</si>
  <si>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</si>
  <si>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</si>
  <si>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</si>
  <si>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</si>
  <si>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</si>
  <si>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</si>
  <si>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</si>
  <si>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</si>
  <si>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</si>
  <si>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</si>
  <si>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</si>
  <si>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</si>
  <si>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</si>
  <si>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</si>
  <si>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</si>
  <si>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</si>
  <si>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</si>
  <si>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</si>
  <si>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</si>
  <si>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</si>
  <si>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</si>
  <si>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</si>
  <si>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</si>
  <si>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</si>
  <si>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</si>
  <si>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</si>
  <si>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</si>
  <si>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</si>
  <si>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</si>
  <si>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</si>
  <si>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</si>
  <si>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</si>
  <si>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</si>
  <si>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</si>
  <si>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</si>
  <si>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</si>
  <si>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</si>
  <si>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</si>
  <si>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</si>
  <si>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</si>
  <si>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</si>
  <si>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</si>
  <si>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</si>
  <si>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</si>
  <si>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</si>
  <si>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</si>
  <si>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</si>
  <si>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</si>
  <si>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</si>
  <si>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</si>
  <si>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</si>
  <si>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</si>
  <si>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</si>
  <si>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</si>
  <si>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</si>
  <si>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</si>
  <si>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</si>
  <si>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</si>
  <si>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</si>
  <si>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</si>
  <si>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</si>
  <si>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</si>
  <si>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</si>
  <si>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</si>
  <si>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</si>
  <si>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</si>
  <si>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</si>
  <si>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</si>
  <si>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</si>
  <si>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</si>
  <si>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</si>
  <si>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</si>
  <si>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</si>
  <si>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</si>
  <si>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</si>
  <si>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</si>
  <si>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</si>
  <si>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</si>
  <si>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</si>
  <si>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</si>
  <si>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</si>
  <si>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</si>
  <si>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</si>
  <si>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</si>
  <si>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</si>
  <si>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</si>
  <si>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</si>
  <si>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</si>
  <si>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</si>
  <si>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</si>
  <si>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</si>
  <si>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</si>
  <si>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</si>
  <si>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</si>
  <si>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</si>
  <si>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</si>
  <si>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</si>
  <si>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</si>
  <si>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</si>
  <si>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</si>
  <si>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</si>
  <si>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</si>
  <si>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</si>
  <si>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</si>
  <si>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</si>
  <si>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</si>
  <si>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</si>
  <si>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</si>
  <si>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</si>
  <si>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</si>
  <si>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</si>
  <si>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</si>
  <si>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</si>
  <si>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</si>
  <si>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</si>
  <si>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</si>
  <si>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</si>
  <si>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</si>
  <si>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</si>
  <si>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</si>
  <si>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</si>
  <si>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</si>
  <si>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</si>
  <si>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</si>
  <si>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</si>
  <si>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</si>
  <si>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</si>
  <si>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</si>
  <si>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</si>
  <si>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</si>
  <si>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</si>
  <si>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</si>
  <si>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</si>
  <si>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</si>
  <si>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</si>
  <si>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</si>
  <si>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</si>
  <si>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</si>
  <si>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</si>
  <si>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</si>
  <si>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</si>
  <si>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</si>
  <si>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</si>
  <si>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</si>
  <si>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</si>
  <si>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</si>
  <si>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</si>
  <si>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</si>
  <si>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</si>
  <si>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</si>
  <si>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</si>
  <si>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</si>
  <si>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</si>
  <si>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</si>
  <si>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</si>
  <si>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</si>
  <si>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</si>
  <si>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</si>
  <si>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</si>
  <si>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</si>
  <si>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</si>
  <si>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</si>
  <si>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</si>
  <si>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</si>
  <si>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</si>
  <si>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</si>
  <si>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</si>
  <si>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</si>
  <si>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</si>
  <si>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</si>
  <si>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</si>
  <si>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</si>
  <si>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</si>
  <si>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</si>
  <si>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</si>
  <si>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</si>
  <si>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</si>
  <si>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</si>
  <si>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</si>
  <si>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</si>
  <si>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</si>
  <si>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</si>
  <si>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</si>
  <si>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</si>
  <si>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</si>
  <si>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</si>
  <si>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</si>
  <si>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</si>
  <si>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</si>
  <si>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</si>
  <si>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</si>
  <si>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</si>
  <si>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</si>
  <si>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</si>
  <si>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</si>
  <si>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</si>
  <si>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</si>
  <si>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</si>
  <si>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</si>
  <si>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</si>
  <si>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</si>
  <si>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</si>
  <si>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</si>
  <si>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</si>
  <si>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</si>
  <si>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</si>
  <si>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</si>
  <si>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</si>
  <si>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</si>
  <si>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</si>
  <si>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</si>
  <si>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</si>
  <si>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</si>
  <si>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</si>
  <si>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</si>
  <si>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</si>
  <si>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</si>
  <si>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</si>
  <si>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</si>
  <si>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</si>
  <si>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</si>
  <si>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</si>
  <si>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</si>
  <si>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</si>
  <si>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</si>
  <si>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</si>
  <si>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</si>
  <si>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</si>
  <si>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</si>
  <si>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</si>
  <si>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</si>
  <si>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</si>
  <si>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</si>
  <si>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</si>
  <si>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</si>
  <si>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</si>
  <si>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</si>
  <si>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</si>
  <si>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</si>
  <si>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</si>
  <si>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</si>
  <si>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</si>
  <si>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</si>
  <si>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</si>
  <si>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</si>
  <si>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</si>
  <si>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</si>
  <si>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</si>
  <si>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</si>
  <si>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</si>
  <si>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</si>
  <si>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</si>
  <si>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</si>
  <si>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</si>
  <si>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</si>
  <si>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</si>
  <si>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</si>
  <si>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</si>
  <si>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</si>
  <si>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</si>
  <si>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</si>
  <si>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</si>
  <si>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</si>
  <si>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</si>
  <si>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</si>
  <si>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</si>
  <si>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</si>
  <si>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</si>
  <si>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</si>
  <si>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</si>
  <si>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</si>
  <si>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</si>
  <si>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</si>
  <si>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</si>
  <si>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</si>
  <si>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</si>
  <si>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</si>
  <si>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</si>
  <si>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</si>
  <si>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</si>
  <si>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</si>
  <si>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</si>
  <si>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</si>
  <si>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</si>
  <si>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</si>
  <si>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</si>
  <si>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</si>
  <si>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</si>
  <si>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</si>
  <si>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</si>
  <si>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</si>
  <si>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</si>
  <si>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</si>
  <si>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</si>
  <si>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</si>
  <si>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</si>
  <si>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</si>
  <si>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</si>
  <si>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</si>
  <si>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</si>
  <si>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</si>
  <si>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</si>
  <si>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</si>
  <si>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</si>
  <si>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</si>
  <si>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</si>
  <si>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</si>
  <si>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</si>
  <si>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</si>
  <si>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</si>
  <si>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</si>
  <si>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</si>
  <si>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</si>
  <si>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</si>
  <si>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</si>
  <si>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</si>
  <si>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</si>
  <si>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</si>
  <si>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</si>
  <si>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</si>
  <si>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</si>
  <si>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</si>
  <si>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</si>
  <si>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</si>
  <si>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</si>
  <si>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</si>
  <si>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</si>
  <si>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</si>
  <si>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</si>
  <si>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</si>
  <si>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</si>
  <si>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</si>
  <si>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</si>
  <si>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</si>
  <si>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</si>
  <si>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</si>
  <si>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</si>
  <si>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</si>
  <si>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</si>
  <si>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</si>
  <si>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</si>
  <si>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</si>
  <si>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</si>
  <si>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</si>
  <si>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</si>
  <si>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</si>
  <si>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</si>
  <si>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</si>
  <si>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</si>
  <si>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</si>
  <si>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</si>
  <si>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</si>
  <si>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</si>
  <si>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</si>
  <si>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</si>
  <si>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</si>
  <si>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</si>
  <si>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</si>
  <si>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</si>
  <si>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</si>
  <si>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</si>
  <si>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</si>
  <si>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</si>
  <si>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</si>
  <si>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</si>
  <si>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</si>
  <si>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</si>
  <si>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</si>
  <si>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</si>
  <si>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</si>
  <si>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</si>
  <si>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</si>
  <si>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</si>
  <si>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</si>
  <si>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</si>
  <si>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</si>
  <si>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</si>
  <si>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</si>
  <si>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</si>
  <si>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</si>
  <si>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</si>
  <si>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</si>
  <si>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</si>
  <si>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</si>
  <si>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</si>
  <si>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</si>
  <si>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</si>
  <si>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</si>
  <si>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</si>
  <si>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</si>
  <si>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</si>
  <si>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</si>
  <si>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</si>
  <si>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</si>
  <si>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</si>
  <si>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</si>
  <si>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</si>
  <si>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</si>
  <si>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</si>
  <si>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</si>
  <si>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</si>
  <si>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</si>
  <si>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</si>
  <si>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</si>
  <si>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</si>
  <si>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</si>
  <si>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</si>
  <si>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</si>
  <si>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</si>
  <si>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</si>
  <si>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</si>
  <si>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</si>
  <si>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</si>
  <si>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</si>
  <si>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</si>
  <si>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</si>
  <si>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</si>
  <si>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</si>
  <si>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</si>
  <si>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</si>
  <si>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</si>
  <si>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</si>
  <si>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</si>
  <si>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</si>
  <si>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</si>
  <si>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</si>
  <si>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</si>
  <si>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</si>
  <si>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</si>
  <si>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</si>
  <si>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</si>
  <si>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</si>
  <si>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</si>
  <si>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</si>
  <si>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</si>
  <si>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</si>
  <si>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</si>
  <si>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</si>
  <si>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</si>
  <si>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</si>
  <si>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</si>
  <si>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</si>
  <si>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</si>
  <si>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</si>
  <si>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</si>
  <si>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</si>
  <si>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</si>
  <si>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</si>
  <si>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</si>
  <si>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</si>
  <si>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</si>
  <si>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</si>
  <si>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</si>
  <si>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</si>
  <si>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</si>
  <si>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</si>
  <si>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</si>
  <si>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</si>
  <si>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</si>
  <si>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</si>
  <si>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</si>
  <si>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</si>
  <si>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</si>
  <si>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</si>
  <si>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</si>
  <si>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</si>
  <si>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</si>
  <si>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</si>
  <si>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</si>
  <si>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</si>
  <si>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</si>
  <si>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</si>
  <si>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</si>
  <si>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</si>
  <si>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</si>
  <si>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</si>
  <si>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</si>
  <si>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</si>
  <si>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</si>
  <si>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</si>
  <si>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</si>
  <si>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</si>
  <si>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</si>
  <si>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</si>
  <si>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</si>
  <si>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</si>
  <si>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</si>
  <si>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</si>
  <si>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</si>
  <si>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</si>
  <si>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</si>
  <si>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</si>
  <si>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</si>
  <si>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</si>
  <si>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</si>
  <si>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</si>
  <si>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</si>
  <si>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</si>
  <si>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</si>
  <si>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</si>
  <si>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</si>
  <si>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</si>
  <si>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</si>
  <si>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</si>
  <si>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</si>
  <si>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</si>
  <si>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</si>
  <si>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</si>
  <si>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</si>
  <si>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</si>
  <si>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</si>
  <si>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</si>
  <si>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</si>
  <si>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</si>
  <si>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</si>
  <si>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</si>
  <si>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</si>
  <si>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</si>
  <si>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</si>
  <si>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</si>
  <si>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</si>
  <si>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</si>
  <si>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</si>
  <si>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</si>
  <si>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</si>
  <si>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</si>
  <si>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</si>
  <si>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</si>
  <si>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</si>
  <si>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</si>
  <si>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</si>
  <si>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</si>
  <si>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</si>
  <si>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</si>
  <si>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</si>
  <si>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</si>
  <si>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</si>
  <si>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</si>
  <si>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</si>
  <si>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</si>
  <si>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</si>
  <si>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</si>
  <si>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</si>
  <si>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</si>
  <si>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</si>
  <si>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</si>
  <si>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</si>
  <si>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</si>
  <si>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</si>
  <si>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</si>
  <si>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</si>
  <si>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</si>
  <si>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</si>
  <si>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</si>
  <si>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</si>
  <si>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</si>
  <si>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</si>
  <si>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</si>
  <si>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</si>
  <si>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</si>
  <si>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</si>
  <si>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</si>
  <si>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</si>
  <si>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</si>
  <si>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</si>
  <si>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</si>
  <si>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</si>
  <si>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</si>
  <si>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</si>
  <si>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</si>
  <si>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</si>
  <si>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</si>
  <si>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</si>
  <si>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</si>
  <si>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</si>
  <si>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</si>
  <si>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</si>
  <si>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</si>
  <si>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</si>
  <si>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</si>
  <si>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</si>
  <si>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</si>
  <si>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</si>
  <si>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</si>
  <si>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</si>
  <si>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</si>
  <si>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</si>
  <si>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</si>
  <si>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</si>
  <si>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</si>
  <si>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</si>
  <si>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</si>
  <si>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</si>
  <si>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</si>
  <si>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</si>
  <si>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</si>
  <si>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</si>
  <si>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</si>
  <si>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</si>
  <si>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</si>
  <si>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</si>
  <si>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</si>
  <si>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</si>
  <si>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</si>
  <si>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</si>
  <si>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</si>
  <si>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</si>
  <si>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</si>
  <si>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</si>
  <si>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</si>
  <si>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in full</t>
  </si>
  <si>
    <t>Roast Type Name</t>
  </si>
  <si>
    <t>Jan</t>
  </si>
  <si>
    <t>Feb</t>
  </si>
  <si>
    <t>Mar</t>
  </si>
  <si>
    <t>Apr</t>
  </si>
  <si>
    <t>May</t>
  </si>
  <si>
    <t>Jun</t>
  </si>
  <si>
    <t>Oct</t>
  </si>
  <si>
    <t>Nov</t>
  </si>
  <si>
    <t>Dec</t>
  </si>
  <si>
    <t>2021</t>
  </si>
  <si>
    <t>2022</t>
  </si>
  <si>
    <t>Years</t>
  </si>
  <si>
    <t>Arabica</t>
  </si>
  <si>
    <t>Excelsa</t>
  </si>
  <si>
    <t>Libica</t>
  </si>
  <si>
    <t>Robusta</t>
  </si>
  <si>
    <t>Sum of Sales</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</si>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</sst>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5">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fill>
        <patternFill>
          <bgColor rgb="FFC096EA"/>
        </patternFill>
      </fill>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Calibri"/>
        <family val="2"/>
        <scheme val="minor"/>
      </font>
      <fill>
        <patternFill>
          <bgColor rgb="FFC9A5ED"/>
        </patternFill>
      </fill>
    </dxf>
  </dxfs>
  <tableStyles count="2" defaultTableStyle="TableStyleMedium2" defaultPivotStyle="PivotStyleMedium9">
    <tableStyle name="Pierple slicer" pivot="0" table="0" count="3" xr9:uid="{3F2592C5-690D-4C1C-AE2B-5A884030AACE}">
      <tableStyleElement type="headerRow" dxfId="14"/>
    </tableStyle>
    <tableStyle name="purple timeline style" pivot="0" table="0" count="9" xr9:uid="{6D934253-2C47-4FFF-8CC2-400318A1C98E}">
      <tableStyleElement type="wholeTable" dxfId="13"/>
      <tableStyleElement type="headerRow" dxfId="12"/>
    </tableStyle>
  </tableStyles>
  <colors>
    <mruColors>
      <color rgb="FF3C1464"/>
      <color rgb="FF8B457E"/>
      <color rgb="FFC9A5ED"/>
      <color rgb="FFC096EA"/>
      <color rgb="FFCFAFEF"/>
      <color rgb="FFFFFFFF"/>
      <color rgb="FFE2CFF5"/>
    </mruColors>
  </colors>
  <extLst>
    <ext xmlns:x14="http://schemas.microsoft.com/office/spreadsheetml/2009/9/main" uri="{46F421CA-312F-682f-3DD2-61675219B42D}">
      <x14:dxfs count="2">
        <dxf>
          <fill>
            <patternFill>
              <bgColor rgb="FF8B457E"/>
            </patternFill>
          </fill>
        </dxf>
        <dxf>
          <fill>
            <patternFill>
              <bgColor theme="5" tint="0.7999816888943144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ierple slicer">
          <x14:slicerStyleElements>
            <x14:slicerStyleElement type="unselectedItemWithNoData" dxfId="1"/>
            <x14:slicerStyleElement type="selectedItemWithData" dxfId="0"/>
          </x14:slicerStyleElements>
        </x14:slicerStyle>
      </x14:slicerStyles>
    </ext>
    <ext xmlns:x15="http://schemas.microsoft.com/office/spreadsheetml/2010/11/main" uri="{A0A4C193-F2C1-4fcb-8827-314CF55A85BB}">
      <x15:dxfs count="7">
        <dxf>
          <fill>
            <patternFill>
              <bgColor rgb="FFFFFFFF"/>
            </patternFill>
          </fill>
        </dxf>
        <dxf>
          <fill>
            <patternFill patternType="solid">
              <fgColor theme="0" tint="-0.14996795556505021"/>
              <bgColor theme="0"/>
            </patternFill>
          </fill>
        </dxf>
        <dxf>
          <fill>
            <patternFill patternType="solid">
              <fgColor theme="0"/>
              <bgColor rgb="FFCFAFE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PORTFOLIO.xlsx]TotalSales!TotalSales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lumMod val="75000"/>
                </a:schemeClr>
              </a:solidFill>
              <a:round/>
            </a:ln>
            <a:effectLst/>
          </c:spPr>
          <c:marker>
            <c:symbol val="none"/>
          </c:marker>
          <c:cat>
            <c:multiLvlStrRef>
              <c:f>TotalSales!$A$5:$B$13</c:f>
              <c:multiLvlStrCache>
                <c:ptCount val="9"/>
                <c:lvl>
                  <c:pt idx="0">
                    <c:v>Oct</c:v>
                  </c:pt>
                  <c:pt idx="1">
                    <c:v>Nov</c:v>
                  </c:pt>
                  <c:pt idx="2">
                    <c:v>Dec</c:v>
                  </c:pt>
                  <c:pt idx="3">
                    <c:v>Jan</c:v>
                  </c:pt>
                  <c:pt idx="4">
                    <c:v>Feb</c:v>
                  </c:pt>
                  <c:pt idx="5">
                    <c:v>Mar</c:v>
                  </c:pt>
                  <c:pt idx="6">
                    <c:v>Apr</c:v>
                  </c:pt>
                  <c:pt idx="7">
                    <c:v>May</c:v>
                  </c:pt>
                  <c:pt idx="8">
                    <c:v>Jun</c:v>
                  </c:pt>
                </c:lvl>
                <c:lvl>
                  <c:pt idx="0">
                    <c:v>2021</c:v>
                  </c:pt>
                  <c:pt idx="3">
                    <c:v>2022</c:v>
                  </c:pt>
                </c:lvl>
              </c:multiLvlStrCache>
            </c:multiLvlStrRef>
          </c:cat>
          <c:val>
            <c:numRef>
              <c:f>TotalSales!$C$5:$C$13</c:f>
              <c:numCache>
                <c:formatCode>#,##0</c:formatCode>
                <c:ptCount val="9"/>
                <c:pt idx="0">
                  <c:v>299.07</c:v>
                </c:pt>
                <c:pt idx="1">
                  <c:v>323.32499999999999</c:v>
                </c:pt>
                <c:pt idx="2">
                  <c:v>399.48499999999996</c:v>
                </c:pt>
                <c:pt idx="3">
                  <c:v>112.69499999999999</c:v>
                </c:pt>
                <c:pt idx="4">
                  <c:v>114.88</c:v>
                </c:pt>
                <c:pt idx="5">
                  <c:v>277.76</c:v>
                </c:pt>
                <c:pt idx="6">
                  <c:v>197.89500000000001</c:v>
                </c:pt>
                <c:pt idx="7">
                  <c:v>193.11500000000001</c:v>
                </c:pt>
                <c:pt idx="8">
                  <c:v>179.79</c:v>
                </c:pt>
              </c:numCache>
            </c:numRef>
          </c:val>
          <c:smooth val="0"/>
          <c:extLst>
            <c:ext xmlns:c16="http://schemas.microsoft.com/office/drawing/2014/chart" uri="{C3380CC4-5D6E-409C-BE32-E72D297353CC}">
              <c16:uniqueId val="{00000000-07A6-4968-80E7-C652B46AD368}"/>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TotalSales!$A$5:$B$13</c:f>
              <c:multiLvlStrCache>
                <c:ptCount val="9"/>
                <c:lvl>
                  <c:pt idx="0">
                    <c:v>Oct</c:v>
                  </c:pt>
                  <c:pt idx="1">
                    <c:v>Nov</c:v>
                  </c:pt>
                  <c:pt idx="2">
                    <c:v>Dec</c:v>
                  </c:pt>
                  <c:pt idx="3">
                    <c:v>Jan</c:v>
                  </c:pt>
                  <c:pt idx="4">
                    <c:v>Feb</c:v>
                  </c:pt>
                  <c:pt idx="5">
                    <c:v>Mar</c:v>
                  </c:pt>
                  <c:pt idx="6">
                    <c:v>Apr</c:v>
                  </c:pt>
                  <c:pt idx="7">
                    <c:v>May</c:v>
                  </c:pt>
                  <c:pt idx="8">
                    <c:v>Jun</c:v>
                  </c:pt>
                </c:lvl>
                <c:lvl>
                  <c:pt idx="0">
                    <c:v>2021</c:v>
                  </c:pt>
                  <c:pt idx="3">
                    <c:v>2022</c:v>
                  </c:pt>
                </c:lvl>
              </c:multiLvlStrCache>
            </c:multiLvlStrRef>
          </c:cat>
          <c:val>
            <c:numRef>
              <c:f>TotalSales!$D$5:$D$13</c:f>
              <c:numCache>
                <c:formatCode>#,##0</c:formatCode>
                <c:ptCount val="9"/>
                <c:pt idx="0">
                  <c:v>260.32499999999999</c:v>
                </c:pt>
                <c:pt idx="1">
                  <c:v>565.56999999999994</c:v>
                </c:pt>
                <c:pt idx="2">
                  <c:v>148.20000000000002</c:v>
                </c:pt>
                <c:pt idx="3">
                  <c:v>166.32</c:v>
                </c:pt>
                <c:pt idx="4">
                  <c:v>133.815</c:v>
                </c:pt>
                <c:pt idx="5">
                  <c:v>175.40999999999997</c:v>
                </c:pt>
                <c:pt idx="6">
                  <c:v>289.755</c:v>
                </c:pt>
                <c:pt idx="7">
                  <c:v>212.49499999999998</c:v>
                </c:pt>
                <c:pt idx="8">
                  <c:v>426.19999999999993</c:v>
                </c:pt>
              </c:numCache>
            </c:numRef>
          </c:val>
          <c:smooth val="0"/>
          <c:extLst>
            <c:ext xmlns:c16="http://schemas.microsoft.com/office/drawing/2014/chart" uri="{C3380CC4-5D6E-409C-BE32-E72D297353CC}">
              <c16:uniqueId val="{00000001-07A6-4968-80E7-C652B46AD368}"/>
            </c:ext>
          </c:extLst>
        </c:ser>
        <c:ser>
          <c:idx val="2"/>
          <c:order val="2"/>
          <c:tx>
            <c:strRef>
              <c:f>TotalSales!$E$3:$E$4</c:f>
              <c:strCache>
                <c:ptCount val="1"/>
                <c:pt idx="0">
                  <c:v>Libica</c:v>
                </c:pt>
              </c:strCache>
            </c:strRef>
          </c:tx>
          <c:spPr>
            <a:ln w="28575" cap="rnd">
              <a:solidFill>
                <a:schemeClr val="accent1">
                  <a:lumMod val="75000"/>
                </a:schemeClr>
              </a:solidFill>
              <a:round/>
            </a:ln>
            <a:effectLst/>
          </c:spPr>
          <c:marker>
            <c:symbol val="none"/>
          </c:marker>
          <c:cat>
            <c:multiLvlStrRef>
              <c:f>TotalSales!$A$5:$B$13</c:f>
              <c:multiLvlStrCache>
                <c:ptCount val="9"/>
                <c:lvl>
                  <c:pt idx="0">
                    <c:v>Oct</c:v>
                  </c:pt>
                  <c:pt idx="1">
                    <c:v>Nov</c:v>
                  </c:pt>
                  <c:pt idx="2">
                    <c:v>Dec</c:v>
                  </c:pt>
                  <c:pt idx="3">
                    <c:v>Jan</c:v>
                  </c:pt>
                  <c:pt idx="4">
                    <c:v>Feb</c:v>
                  </c:pt>
                  <c:pt idx="5">
                    <c:v>Mar</c:v>
                  </c:pt>
                  <c:pt idx="6">
                    <c:v>Apr</c:v>
                  </c:pt>
                  <c:pt idx="7">
                    <c:v>May</c:v>
                  </c:pt>
                  <c:pt idx="8">
                    <c:v>Jun</c:v>
                  </c:pt>
                </c:lvl>
                <c:lvl>
                  <c:pt idx="0">
                    <c:v>2021</c:v>
                  </c:pt>
                  <c:pt idx="3">
                    <c:v>2022</c:v>
                  </c:pt>
                </c:lvl>
              </c:multiLvlStrCache>
            </c:multiLvlStrRef>
          </c:cat>
          <c:val>
            <c:numRef>
              <c:f>TotalSales!$E$5:$E$13</c:f>
              <c:numCache>
                <c:formatCode>#,##0</c:formatCode>
                <c:ptCount val="9"/>
                <c:pt idx="0">
                  <c:v>584.64</c:v>
                </c:pt>
                <c:pt idx="1">
                  <c:v>537.81000000000006</c:v>
                </c:pt>
                <c:pt idx="2">
                  <c:v>388.22</c:v>
                </c:pt>
                <c:pt idx="3">
                  <c:v>843.7149999999998</c:v>
                </c:pt>
                <c:pt idx="4">
                  <c:v>91.175000000000011</c:v>
                </c:pt>
                <c:pt idx="5">
                  <c:v>462.50999999999993</c:v>
                </c:pt>
                <c:pt idx="6">
                  <c:v>88.545000000000002</c:v>
                </c:pt>
                <c:pt idx="7">
                  <c:v>292.28999999999996</c:v>
                </c:pt>
                <c:pt idx="8">
                  <c:v>170.08999999999997</c:v>
                </c:pt>
              </c:numCache>
            </c:numRef>
          </c:val>
          <c:smooth val="0"/>
          <c:extLst>
            <c:ext xmlns:c16="http://schemas.microsoft.com/office/drawing/2014/chart" uri="{C3380CC4-5D6E-409C-BE32-E72D297353CC}">
              <c16:uniqueId val="{00000005-07A6-4968-80E7-C652B46AD36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TotalSales!$A$5:$B$13</c:f>
              <c:multiLvlStrCache>
                <c:ptCount val="9"/>
                <c:lvl>
                  <c:pt idx="0">
                    <c:v>Oct</c:v>
                  </c:pt>
                  <c:pt idx="1">
                    <c:v>Nov</c:v>
                  </c:pt>
                  <c:pt idx="2">
                    <c:v>Dec</c:v>
                  </c:pt>
                  <c:pt idx="3">
                    <c:v>Jan</c:v>
                  </c:pt>
                  <c:pt idx="4">
                    <c:v>Feb</c:v>
                  </c:pt>
                  <c:pt idx="5">
                    <c:v>Mar</c:v>
                  </c:pt>
                  <c:pt idx="6">
                    <c:v>Apr</c:v>
                  </c:pt>
                  <c:pt idx="7">
                    <c:v>May</c:v>
                  </c:pt>
                  <c:pt idx="8">
                    <c:v>Jun</c:v>
                  </c:pt>
                </c:lvl>
                <c:lvl>
                  <c:pt idx="0">
                    <c:v>2021</c:v>
                  </c:pt>
                  <c:pt idx="3">
                    <c:v>2022</c:v>
                  </c:pt>
                </c:lvl>
              </c:multiLvlStrCache>
            </c:multiLvlStrRef>
          </c:cat>
          <c:val>
            <c:numRef>
              <c:f>TotalSales!$F$5:$F$13</c:f>
              <c:numCache>
                <c:formatCode>#,##0</c:formatCode>
                <c:ptCount val="9"/>
                <c:pt idx="0">
                  <c:v>256.36500000000001</c:v>
                </c:pt>
                <c:pt idx="1">
                  <c:v>189.47499999999999</c:v>
                </c:pt>
                <c:pt idx="2">
                  <c:v>212.07499999999999</c:v>
                </c:pt>
                <c:pt idx="3">
                  <c:v>146.685</c:v>
                </c:pt>
                <c:pt idx="4">
                  <c:v>53.759999999999991</c:v>
                </c:pt>
                <c:pt idx="5">
                  <c:v>399.52499999999992</c:v>
                </c:pt>
                <c:pt idx="6">
                  <c:v>200.25499999999997</c:v>
                </c:pt>
                <c:pt idx="7">
                  <c:v>304.46999999999997</c:v>
                </c:pt>
                <c:pt idx="8">
                  <c:v>379.31</c:v>
                </c:pt>
              </c:numCache>
            </c:numRef>
          </c:val>
          <c:smooth val="0"/>
          <c:extLst>
            <c:ext xmlns:c16="http://schemas.microsoft.com/office/drawing/2014/chart" uri="{C3380CC4-5D6E-409C-BE32-E72D297353CC}">
              <c16:uniqueId val="{00000001-5624-4E4B-AAA9-225EF2B4158B}"/>
            </c:ext>
          </c:extLst>
        </c:ser>
        <c:dLbls>
          <c:showLegendKey val="0"/>
          <c:showVal val="0"/>
          <c:showCatName val="0"/>
          <c:showSerName val="0"/>
          <c:showPercent val="0"/>
          <c:showBubbleSize val="0"/>
        </c:dLbls>
        <c:smooth val="0"/>
        <c:axId val="400688160"/>
        <c:axId val="400691760"/>
      </c:lineChart>
      <c:catAx>
        <c:axId val="4006881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0691760"/>
        <c:crosses val="autoZero"/>
        <c:auto val="1"/>
        <c:lblAlgn val="ctr"/>
        <c:lblOffset val="100"/>
        <c:noMultiLvlLbl val="0"/>
      </c:catAx>
      <c:valAx>
        <c:axId val="40069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068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bg1">
          <a:lumMod val="9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PORTFOLIO.xlsx]Top5 customers !TotalSales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solidFill>
              <a:srgbClr val="C9A5E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solidFill>
              <a:srgbClr val="C9A5ED"/>
            </a:solidFill>
          </a:ln>
          <a:effectLst/>
        </c:spPr>
      </c:pivotFmt>
      <c:pivotFmt>
        <c:idx val="2"/>
        <c:spPr>
          <a:solidFill>
            <a:schemeClr val="accent1">
              <a:lumMod val="60000"/>
              <a:lumOff val="40000"/>
            </a:schemeClr>
          </a:solidFill>
          <a:ln>
            <a:solidFill>
              <a:srgbClr val="C9A5ED"/>
            </a:solidFill>
          </a:ln>
          <a:effectLst/>
        </c:spPr>
      </c:pivotFmt>
      <c:pivotFmt>
        <c:idx val="3"/>
        <c:spPr>
          <a:solidFill>
            <a:schemeClr val="accent4">
              <a:lumMod val="60000"/>
              <a:lumOff val="40000"/>
            </a:schemeClr>
          </a:solidFill>
          <a:ln>
            <a:solidFill>
              <a:srgbClr val="C9A5ED"/>
            </a:solidFill>
          </a:ln>
          <a:effectLst/>
        </c:spPr>
      </c:pivotFmt>
      <c:pivotFmt>
        <c:idx val="4"/>
        <c:spPr>
          <a:solidFill>
            <a:srgbClr val="00B050"/>
          </a:solidFill>
          <a:ln>
            <a:solidFill>
              <a:srgbClr val="C9A5E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solidFill>
              <a:srgbClr val="C9A5ED"/>
            </a:solidFill>
          </a:ln>
          <a:effectLst/>
        </c:spPr>
      </c:pivotFmt>
      <c:pivotFmt>
        <c:idx val="6"/>
        <c:spPr>
          <a:solidFill>
            <a:schemeClr val="accent1">
              <a:lumMod val="60000"/>
              <a:lumOff val="40000"/>
            </a:schemeClr>
          </a:solidFill>
          <a:ln>
            <a:solidFill>
              <a:srgbClr val="C9A5ED"/>
            </a:solidFill>
          </a:ln>
          <a:effectLst/>
        </c:spPr>
      </c:pivotFmt>
      <c:pivotFmt>
        <c:idx val="7"/>
        <c:spPr>
          <a:solidFill>
            <a:schemeClr val="tx2">
              <a:lumMod val="75000"/>
            </a:schemeClr>
          </a:solidFill>
          <a:ln>
            <a:solidFill>
              <a:srgbClr val="C9A5ED"/>
            </a:solidFill>
          </a:ln>
          <a:effectLst/>
        </c:spPr>
      </c:pivotFmt>
      <c:pivotFmt>
        <c:idx val="8"/>
        <c:spPr>
          <a:solidFill>
            <a:srgbClr val="00B050"/>
          </a:solidFill>
          <a:ln>
            <a:solidFill>
              <a:srgbClr val="C9A5E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a:solidFill>
              <a:srgbClr val="C9A5E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 '!$B$3</c:f>
              <c:strCache>
                <c:ptCount val="1"/>
                <c:pt idx="0">
                  <c:v>Total</c:v>
                </c:pt>
              </c:strCache>
            </c:strRef>
          </c:tx>
          <c:spPr>
            <a:solidFill>
              <a:srgbClr val="00B050"/>
            </a:solidFill>
            <a:ln>
              <a:solidFill>
                <a:srgbClr val="C9A5ED"/>
              </a:solidFill>
            </a:ln>
            <a:effectLst/>
          </c:spPr>
          <c:invertIfNegative val="0"/>
          <c:dPt>
            <c:idx val="0"/>
            <c:invertIfNegative val="0"/>
            <c:bubble3D val="0"/>
            <c:extLst>
              <c:ext xmlns:c16="http://schemas.microsoft.com/office/drawing/2014/chart" uri="{C3380CC4-5D6E-409C-BE32-E72D297353CC}">
                <c16:uniqueId val="{00000000-1132-4F41-89FD-61EE29E1098A}"/>
              </c:ext>
            </c:extLst>
          </c:dPt>
          <c:dPt>
            <c:idx val="1"/>
            <c:invertIfNegative val="0"/>
            <c:bubble3D val="0"/>
            <c:extLst>
              <c:ext xmlns:c16="http://schemas.microsoft.com/office/drawing/2014/chart" uri="{C3380CC4-5D6E-409C-BE32-E72D297353CC}">
                <c16:uniqueId val="{00000001-1132-4F41-89FD-61EE29E1098A}"/>
              </c:ext>
            </c:extLst>
          </c:dPt>
          <c:dPt>
            <c:idx val="2"/>
            <c:invertIfNegative val="0"/>
            <c:bubble3D val="0"/>
            <c:extLst>
              <c:ext xmlns:c16="http://schemas.microsoft.com/office/drawing/2014/chart" uri="{C3380CC4-5D6E-409C-BE32-E72D297353CC}">
                <c16:uniqueId val="{00000002-1132-4F41-89FD-61EE29E1098A}"/>
              </c:ext>
            </c:extLst>
          </c:dPt>
          <c:cat>
            <c:strRef>
              <c:f>'Top5 customers '!$A$4:$A$8</c:f>
              <c:strCache>
                <c:ptCount val="5"/>
                <c:pt idx="0">
                  <c:v>Don Flintiff</c:v>
                </c:pt>
                <c:pt idx="1">
                  <c:v>Nealson Cuttler</c:v>
                </c:pt>
                <c:pt idx="2">
                  <c:v>Terri Farra</c:v>
                </c:pt>
                <c:pt idx="3">
                  <c:v>Brenn Dundredge</c:v>
                </c:pt>
                <c:pt idx="4">
                  <c:v>Allis Wilmore</c:v>
                </c:pt>
              </c:strCache>
            </c:strRef>
          </c:cat>
          <c:val>
            <c:numRef>
              <c:f>'Top5 customers '!$B$4:$B$8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132-4F41-89FD-61EE29E1098A}"/>
            </c:ext>
          </c:extLst>
        </c:ser>
        <c:dLbls>
          <c:showLegendKey val="0"/>
          <c:showVal val="0"/>
          <c:showCatName val="0"/>
          <c:showSerName val="0"/>
          <c:showPercent val="0"/>
          <c:showBubbleSize val="0"/>
        </c:dLbls>
        <c:gapWidth val="182"/>
        <c:axId val="594333752"/>
        <c:axId val="594335912"/>
      </c:barChart>
      <c:catAx>
        <c:axId val="594333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35912"/>
        <c:crosses val="autoZero"/>
        <c:auto val="1"/>
        <c:lblAlgn val="ctr"/>
        <c:lblOffset val="100"/>
        <c:noMultiLvlLbl val="0"/>
      </c:catAx>
      <c:valAx>
        <c:axId val="5943359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33752"/>
        <c:crosses val="autoZero"/>
        <c:crossBetween val="between"/>
      </c:valAx>
      <c:spPr>
        <a:solidFill>
          <a:srgbClr val="3C146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C096E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PORTFOLIO.xlsx]Country bar chart!TotalSales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solidFill>
              <a:srgbClr val="C9A5E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solidFill>
              <a:srgbClr val="C9A5ED"/>
            </a:solidFill>
          </a:ln>
          <a:effectLst/>
        </c:spPr>
      </c:pivotFmt>
      <c:pivotFmt>
        <c:idx val="2"/>
        <c:spPr>
          <a:solidFill>
            <a:schemeClr val="accent1">
              <a:lumMod val="60000"/>
              <a:lumOff val="40000"/>
            </a:schemeClr>
          </a:solidFill>
          <a:ln>
            <a:solidFill>
              <a:srgbClr val="C9A5ED"/>
            </a:solidFill>
          </a:ln>
          <a:effectLst/>
        </c:spPr>
      </c:pivotFmt>
      <c:pivotFmt>
        <c:idx val="3"/>
        <c:spPr>
          <a:solidFill>
            <a:schemeClr val="accent4">
              <a:lumMod val="60000"/>
              <a:lumOff val="40000"/>
            </a:schemeClr>
          </a:solidFill>
          <a:ln>
            <a:solidFill>
              <a:srgbClr val="C9A5ED"/>
            </a:solidFill>
          </a:ln>
          <a:effectLst/>
        </c:spPr>
      </c:pivotFmt>
      <c:pivotFmt>
        <c:idx val="4"/>
        <c:spPr>
          <a:solidFill>
            <a:srgbClr val="00B050"/>
          </a:solidFill>
          <a:ln>
            <a:solidFill>
              <a:srgbClr val="C9A5E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solidFill>
              <a:srgbClr val="C9A5ED"/>
            </a:solidFill>
          </a:ln>
          <a:effectLst/>
        </c:spPr>
      </c:pivotFmt>
      <c:pivotFmt>
        <c:idx val="6"/>
        <c:spPr>
          <a:solidFill>
            <a:schemeClr val="accent1">
              <a:lumMod val="60000"/>
              <a:lumOff val="40000"/>
            </a:schemeClr>
          </a:solidFill>
          <a:ln>
            <a:solidFill>
              <a:srgbClr val="C9A5ED"/>
            </a:solidFill>
          </a:ln>
          <a:effectLst/>
        </c:spPr>
      </c:pivotFmt>
      <c:pivotFmt>
        <c:idx val="7"/>
        <c:spPr>
          <a:solidFill>
            <a:schemeClr val="tx2">
              <a:lumMod val="75000"/>
            </a:schemeClr>
          </a:solidFill>
          <a:ln>
            <a:solidFill>
              <a:srgbClr val="C9A5ED"/>
            </a:solidFill>
          </a:ln>
          <a:effectLst/>
        </c:spPr>
      </c:pivotFmt>
      <c:pivotFmt>
        <c:idx val="8"/>
        <c:spPr>
          <a:solidFill>
            <a:srgbClr val="00B050"/>
          </a:solidFill>
          <a:ln>
            <a:solidFill>
              <a:srgbClr val="C9A5E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solidFill>
              <a:srgbClr val="C9A5ED"/>
            </a:solidFill>
          </a:ln>
          <a:effectLst/>
        </c:spPr>
      </c:pivotFmt>
      <c:pivotFmt>
        <c:idx val="10"/>
        <c:spPr>
          <a:solidFill>
            <a:schemeClr val="accent1">
              <a:lumMod val="60000"/>
              <a:lumOff val="40000"/>
            </a:schemeClr>
          </a:solidFill>
          <a:ln>
            <a:solidFill>
              <a:srgbClr val="C9A5ED"/>
            </a:solidFill>
          </a:ln>
          <a:effectLst/>
        </c:spPr>
      </c:pivotFmt>
      <c:pivotFmt>
        <c:idx val="11"/>
        <c:spPr>
          <a:solidFill>
            <a:schemeClr val="tx2">
              <a:lumMod val="75000"/>
            </a:schemeClr>
          </a:solidFill>
          <a:ln>
            <a:solidFill>
              <a:srgbClr val="C9A5ED"/>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a:solidFill>
                <a:srgbClr val="C9A5ED"/>
              </a:solidFill>
            </a:ln>
            <a:effectLst/>
          </c:spPr>
          <c:invertIfNegative val="0"/>
          <c:dPt>
            <c:idx val="0"/>
            <c:invertIfNegative val="0"/>
            <c:bubble3D val="0"/>
            <c:spPr>
              <a:solidFill>
                <a:schemeClr val="accent4">
                  <a:lumMod val="60000"/>
                  <a:lumOff val="40000"/>
                </a:schemeClr>
              </a:solidFill>
              <a:ln>
                <a:solidFill>
                  <a:srgbClr val="C9A5ED"/>
                </a:solidFill>
              </a:ln>
              <a:effectLst/>
            </c:spPr>
            <c:extLst>
              <c:ext xmlns:c16="http://schemas.microsoft.com/office/drawing/2014/chart" uri="{C3380CC4-5D6E-409C-BE32-E72D297353CC}">
                <c16:uniqueId val="{00000001-3156-4491-B5CB-DB7777BFB4C8}"/>
              </c:ext>
            </c:extLst>
          </c:dPt>
          <c:dPt>
            <c:idx val="1"/>
            <c:invertIfNegative val="0"/>
            <c:bubble3D val="0"/>
            <c:spPr>
              <a:solidFill>
                <a:schemeClr val="accent1">
                  <a:lumMod val="60000"/>
                  <a:lumOff val="40000"/>
                </a:schemeClr>
              </a:solidFill>
              <a:ln>
                <a:solidFill>
                  <a:srgbClr val="C9A5ED"/>
                </a:solidFill>
              </a:ln>
              <a:effectLst/>
            </c:spPr>
            <c:extLst>
              <c:ext xmlns:c16="http://schemas.microsoft.com/office/drawing/2014/chart" uri="{C3380CC4-5D6E-409C-BE32-E72D297353CC}">
                <c16:uniqueId val="{00000003-3156-4491-B5CB-DB7777BFB4C8}"/>
              </c:ext>
            </c:extLst>
          </c:dPt>
          <c:dPt>
            <c:idx val="2"/>
            <c:invertIfNegative val="0"/>
            <c:bubble3D val="0"/>
            <c:spPr>
              <a:solidFill>
                <a:schemeClr val="tx2">
                  <a:lumMod val="75000"/>
                </a:schemeClr>
              </a:solidFill>
              <a:ln>
                <a:solidFill>
                  <a:srgbClr val="C9A5ED"/>
                </a:solidFill>
              </a:ln>
              <a:effectLst/>
            </c:spPr>
            <c:extLst>
              <c:ext xmlns:c16="http://schemas.microsoft.com/office/drawing/2014/chart" uri="{C3380CC4-5D6E-409C-BE32-E72D297353CC}">
                <c16:uniqueId val="{00000005-3156-4491-B5CB-DB7777BFB4C8}"/>
              </c:ext>
            </c:extLst>
          </c:dPt>
          <c:cat>
            <c:strRef>
              <c:f>'Country bar chart'!$A$4:$A$6</c:f>
              <c:strCache>
                <c:ptCount val="3"/>
                <c:pt idx="0">
                  <c:v>United Kingdom</c:v>
                </c:pt>
                <c:pt idx="1">
                  <c:v>Ireland</c:v>
                </c:pt>
                <c:pt idx="2">
                  <c:v>United States</c:v>
                </c:pt>
              </c:strCache>
            </c:strRef>
          </c:cat>
          <c:val>
            <c:numRef>
              <c:f>'Country bar chart'!$B$4:$B$6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156-4491-B5CB-DB7777BFB4C8}"/>
            </c:ext>
          </c:extLst>
        </c:ser>
        <c:dLbls>
          <c:showLegendKey val="0"/>
          <c:showVal val="0"/>
          <c:showCatName val="0"/>
          <c:showSerName val="0"/>
          <c:showPercent val="0"/>
          <c:showBubbleSize val="0"/>
        </c:dLbls>
        <c:gapWidth val="182"/>
        <c:axId val="594333752"/>
        <c:axId val="594335912"/>
      </c:barChart>
      <c:catAx>
        <c:axId val="594333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35912"/>
        <c:crosses val="autoZero"/>
        <c:auto val="1"/>
        <c:lblAlgn val="ctr"/>
        <c:lblOffset val="100"/>
        <c:noMultiLvlLbl val="0"/>
      </c:catAx>
      <c:valAx>
        <c:axId val="5943359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33752"/>
        <c:crosses val="autoZero"/>
        <c:crossBetween val="between"/>
      </c:valAx>
      <c:spPr>
        <a:solidFill>
          <a:srgbClr val="3C146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C096E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104774</xdr:colOff>
      <xdr:row>1</xdr:row>
      <xdr:rowOff>9525</xdr:rowOff>
    </xdr:from>
    <xdr:to>
      <xdr:col>25</xdr:col>
      <xdr:colOff>590549</xdr:colOff>
      <xdr:row>3</xdr:row>
      <xdr:rowOff>38100</xdr:rowOff>
    </xdr:to>
    <xdr:sp macro="" textlink="">
      <xdr:nvSpPr>
        <xdr:cNvPr id="2" name="Rectangle 1">
          <a:extLst>
            <a:ext uri="{FF2B5EF4-FFF2-40B4-BE49-F238E27FC236}">
              <a16:creationId xmlns:a16="http://schemas.microsoft.com/office/drawing/2014/main" id="{420DA73E-94D8-5CAE-E9D1-AEA486FC6BD5}"/>
            </a:ext>
          </a:extLst>
        </xdr:cNvPr>
        <xdr:cNvSpPr/>
      </xdr:nvSpPr>
      <xdr:spPr>
        <a:xfrm>
          <a:off x="104774" y="66675"/>
          <a:ext cx="15230475" cy="40957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aseline="0">
              <a:solidFill>
                <a:srgbClr val="FFFFFF"/>
              </a:solidFill>
            </a:rPr>
            <a:t>COFFEE SALES DASHBOARD </a:t>
          </a:r>
        </a:p>
      </xdr:txBody>
    </xdr:sp>
    <xdr:clientData/>
  </xdr:twoCellAnchor>
  <xdr:twoCellAnchor>
    <xdr:from>
      <xdr:col>1</xdr:col>
      <xdr:colOff>19050</xdr:colOff>
      <xdr:row>14</xdr:row>
      <xdr:rowOff>114301</xdr:rowOff>
    </xdr:from>
    <xdr:to>
      <xdr:col>19</xdr:col>
      <xdr:colOff>533400</xdr:colOff>
      <xdr:row>36</xdr:row>
      <xdr:rowOff>114301</xdr:rowOff>
    </xdr:to>
    <xdr:graphicFrame macro="">
      <xdr:nvGraphicFramePr>
        <xdr:cNvPr id="8" name="Chart 7">
          <a:extLst>
            <a:ext uri="{FF2B5EF4-FFF2-40B4-BE49-F238E27FC236}">
              <a16:creationId xmlns:a16="http://schemas.microsoft.com/office/drawing/2014/main" id="{E8ACC71C-9F68-49C2-8EF7-9FDC1F0CC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104773</xdr:colOff>
      <xdr:row>3</xdr:row>
      <xdr:rowOff>57149</xdr:rowOff>
    </xdr:from>
    <xdr:to>
      <xdr:col>19</xdr:col>
      <xdr:colOff>390524</xdr:colOff>
      <xdr:row>13</xdr:row>
      <xdr:rowOff>123825</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D19DDFFF-8F2C-458B-A921-8AFEB3E634C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4773" y="504241"/>
              <a:ext cx="11249220" cy="20105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114300</xdr:colOff>
      <xdr:row>8</xdr:row>
      <xdr:rowOff>105834</xdr:rowOff>
    </xdr:from>
    <xdr:to>
      <xdr:col>22</xdr:col>
      <xdr:colOff>390525</xdr:colOff>
      <xdr:row>14</xdr:row>
      <xdr:rowOff>38101</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EA4F76C1-F9D8-46E8-A411-0EFDFB050B5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680371" y="1524865"/>
              <a:ext cx="1481430" cy="1098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19050</xdr:colOff>
      <xdr:row>3</xdr:row>
      <xdr:rowOff>52917</xdr:rowOff>
    </xdr:from>
    <xdr:to>
      <xdr:col>25</xdr:col>
      <xdr:colOff>542924</xdr:colOff>
      <xdr:row>8</xdr:row>
      <xdr:rowOff>17639</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B610BDAC-EA00-4E04-B0EF-DE085578AD1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585121" y="500009"/>
              <a:ext cx="3536885" cy="936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85725</xdr:colOff>
      <xdr:row>8</xdr:row>
      <xdr:rowOff>35279</xdr:rowOff>
    </xdr:from>
    <xdr:to>
      <xdr:col>25</xdr:col>
      <xdr:colOff>552450</xdr:colOff>
      <xdr:row>14</xdr:row>
      <xdr:rowOff>19052</xdr:rowOff>
    </xdr:to>
    <mc:AlternateContent xmlns:mc="http://schemas.openxmlformats.org/markup-compatibility/2006" xmlns:a14="http://schemas.microsoft.com/office/drawing/2010/main">
      <mc:Choice Requires="a14">
        <xdr:graphicFrame macro="">
          <xdr:nvGraphicFramePr>
            <xdr:cNvPr id="12" name="Loyalty Card ">
              <a:extLst>
                <a:ext uri="{FF2B5EF4-FFF2-40B4-BE49-F238E27FC236}">
                  <a16:creationId xmlns:a16="http://schemas.microsoft.com/office/drawing/2014/main" id="{2167DF78-39D3-4444-A148-06E12596961F}"/>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mlns="">
        <xdr:sp macro="" textlink="">
          <xdr:nvSpPr>
            <xdr:cNvPr id="0" name=""/>
            <xdr:cNvSpPr>
              <a:spLocks noTextEdit="1"/>
            </xdr:cNvSpPr>
          </xdr:nvSpPr>
          <xdr:spPr>
            <a:xfrm>
              <a:off x="13459603" y="1454310"/>
              <a:ext cx="1671929" cy="1150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9525</xdr:colOff>
      <xdr:row>25</xdr:row>
      <xdr:rowOff>57150</xdr:rowOff>
    </xdr:from>
    <xdr:to>
      <xdr:col>25</xdr:col>
      <xdr:colOff>495301</xdr:colOff>
      <xdr:row>36</xdr:row>
      <xdr:rowOff>66675</xdr:rowOff>
    </xdr:to>
    <xdr:graphicFrame macro="">
      <xdr:nvGraphicFramePr>
        <xdr:cNvPr id="13" name="Chart 12">
          <a:extLst>
            <a:ext uri="{FF2B5EF4-FFF2-40B4-BE49-F238E27FC236}">
              <a16:creationId xmlns:a16="http://schemas.microsoft.com/office/drawing/2014/main" id="{7D86061A-EBEE-47DA-8D99-F3B4DE600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14</xdr:row>
      <xdr:rowOff>57149</xdr:rowOff>
    </xdr:from>
    <xdr:to>
      <xdr:col>25</xdr:col>
      <xdr:colOff>504826</xdr:colOff>
      <xdr:row>25</xdr:row>
      <xdr:rowOff>47624</xdr:rowOff>
    </xdr:to>
    <xdr:graphicFrame macro="">
      <xdr:nvGraphicFramePr>
        <xdr:cNvPr id="14" name="Chart 13">
          <a:extLst>
            <a:ext uri="{FF2B5EF4-FFF2-40B4-BE49-F238E27FC236}">
              <a16:creationId xmlns:a16="http://schemas.microsoft.com/office/drawing/2014/main" id="{B354A144-2C3F-4804-9E7B-C6C151F6F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80.935215625002" createdVersion="8" refreshedVersion="8" minRefreshableVersion="3" recordCount="1000" xr:uid="{D484C01B-7B43-4FB2-B6E2-16ABB18685D3}">
  <cacheSource type="worksheet">
    <worksheetSource name="Order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in full" numFmtId="0">
      <sharedItems count="4">
        <s v="Robusta"/>
        <s v="Excelsa"/>
        <s v="Arabica"/>
        <s v="Libica"/>
      </sharedItems>
    </cacheField>
    <cacheField name="Roast Type Name" numFmtId="0">
      <sharedItems count="3">
        <s v="Medium"/>
        <s v="Light"/>
        <s v="Dark"/>
      </sharedItems>
    </cacheField>
    <cacheField name="Loyalty Card "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51168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B0151-EDF8-4412-9288-F217DFA5FE9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13"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9">
    <i>
      <x v="3"/>
      <x v="10"/>
    </i>
    <i r="1">
      <x v="11"/>
    </i>
    <i r="1">
      <x v="12"/>
    </i>
    <i>
      <x v="4"/>
      <x v="1"/>
    </i>
    <i r="1">
      <x v="2"/>
    </i>
    <i r="1">
      <x v="3"/>
    </i>
    <i r="1">
      <x v="4"/>
    </i>
    <i r="1">
      <x v="5"/>
    </i>
    <i r="1">
      <x v="6"/>
    </i>
  </rowItems>
  <colFields count="1">
    <field x="13"/>
  </colFields>
  <colItems count="4">
    <i>
      <x/>
    </i>
    <i>
      <x v="1"/>
    </i>
    <i>
      <x v="2"/>
    </i>
    <i>
      <x v="3"/>
    </i>
  </colItems>
  <dataFields count="1">
    <dataField name="Sum of Sales" fld="12" baseField="1"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6" name="Order Date">
      <autoFilter ref="A1">
        <filterColumn colId="0">
          <customFilters and="1">
            <customFilter operator="greaterThanOrEqual" val="44470"/>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909A50-6A51-49A6-A598-4589E9B26BAA}"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1"/>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475774-7022-4286-ABF8-C127933DF738}"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76FB4F7-0ABC-4657-8A9E-3FAEEB55F326}" sourceName="Size">
  <pivotTables>
    <pivotTable tabId="18" name="TotalSales"/>
  </pivotTables>
  <data>
    <tabular pivotCacheId="7511680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2A96A93-4192-4E4F-8C2B-2FCD73F0C985}" sourceName="Roast Type Name">
  <pivotTables>
    <pivotTable tabId="18" name="TotalSales"/>
  </pivotTables>
  <data>
    <tabular pivotCacheId="7511680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A8F2778-8C02-4184-8637-1CAA0EEF2598}" sourceName="Loyalty Card ">
  <pivotTables>
    <pivotTable tabId="18" name="TotalSales"/>
  </pivotTables>
  <data>
    <tabular pivotCacheId="7511680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2AAB78B-FD1D-4B1B-8664-DCFC87317A69}" cache="Slicer_Size" caption="Size" columnCount="2" style="Pierple slicer" rowHeight="241300"/>
  <slicer name="Roast Type Name" xr10:uid="{31B883BA-C1E1-42D4-8895-E4D825EF0B1A}" cache="Slicer_Roast_Type_Name" caption="Roast Type Name" columnCount="3" style="Pierple slicer" rowHeight="241300"/>
  <slicer name="Loyalty Card " xr10:uid="{DFC8E552-0BAE-4414-9403-DA9E0C04E963}" cache="Slicer_Loyalty_Card" caption="Loyalty Card " style="Pie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377B06-F77E-4823-B839-825A8D8C3048}" name="Ordertable" displayName="Ordertable" ref="A1:P1001" totalsRowShown="0" headerRowDxfId="11">
  <autoFilter ref="A1:P1001" xr:uid="{06377B06-F77E-4823-B839-825A8D8C3048}"/>
  <tableColumns count="16">
    <tableColumn id="1" xr3:uid="{2CEF2C96-C261-4199-8BDA-01B0A193C49E}" name="Order ID" dataDxfId="10"/>
    <tableColumn id="2" xr3:uid="{F092CE02-5474-47D7-80E4-7933D7CCCBE0}" name="Order Date" dataDxfId="9"/>
    <tableColumn id="3" xr3:uid="{568342E2-34F3-48DB-AF4B-F21732E2043B}" name="Customer ID" dataDxfId="8"/>
    <tableColumn id="4" xr3:uid="{2CB50838-753A-495B-B301-CFDD76499A0C}" name="Product ID"/>
    <tableColumn id="5" xr3:uid="{A77F5571-2747-4784-BF8F-2B5B6D639D75}" name="Quantity" dataDxfId="7"/>
    <tableColumn id="6" xr3:uid="{A7619A3C-6F04-440A-95EE-1E9A2107DB1B}" name="Customer Name" dataDxfId="6">
      <calculatedColumnFormula>_xlfn.XLOOKUP(C2,customers!$A$1:$A$1001,customers!$B$1:$B$1001,0)</calculatedColumnFormula>
    </tableColumn>
    <tableColumn id="7" xr3:uid="{19E2EFFD-569E-487E-AD44-AD7FF02CB513}" name="Email" dataDxfId="5">
      <calculatedColumnFormula>IF(_xlfn.XLOOKUP(C2,customers!$A$1:$A$1001,customers!$C$1:$C$1001,0)=0,"",_xlfn.XLOOKUP(C2,customers!$A$1:$A$1001,customers!$C$1:$C$1001,0))</calculatedColumnFormula>
    </tableColumn>
    <tableColumn id="8" xr3:uid="{78818F8C-B0B8-4363-A59A-20A6ACACDB53}" name="Country" dataDxfId="4">
      <calculatedColumnFormula>_xlfn.XLOOKUP(C2,customers!$A$1:$A$1001,customers!$G$1:$G$1001,0)</calculatedColumnFormula>
    </tableColumn>
    <tableColumn id="9" xr3:uid="{21CF1E66-E516-405C-999C-EDD66E10B084}" name="Coffee Type">
      <calculatedColumnFormula>INDEX(products!$A$1:$G$49,MATCH(orders!$D2,products!$A$1:$A$49,0),MATCH(orders!I$1,products!$A$1:$G$1,0))</calculatedColumnFormula>
    </tableColumn>
    <tableColumn id="10" xr3:uid="{B3B1CA3D-089B-4D40-821D-BFA335FC7077}" name="Roast Type">
      <calculatedColumnFormula>INDEX(products!$A$1:$G$49,MATCH(orders!$D2,products!$A$1:$A$49,0),MATCH(orders!J$1,products!$A$1:$G$1,0))</calculatedColumnFormula>
    </tableColumn>
    <tableColumn id="11" xr3:uid="{AA64A3CC-765B-43A3-AEC1-8DB44E735D8B}" name="Size" dataDxfId="3">
      <calculatedColumnFormula>INDEX(products!$A$1:$G$49,MATCH(orders!$D2,products!$A$1:$A$49,0),MATCH(orders!K$1,products!$A$1:$G$1,0))</calculatedColumnFormula>
    </tableColumn>
    <tableColumn id="12" xr3:uid="{55A61370-A9D4-4CF5-A99D-D2B3B219D8D9}" name="Unit Price" dataDxfId="2">
      <calculatedColumnFormula>INDEX(products!$A$1:$G$49,MATCH(orders!$D2,products!$A$1:$A$49,0),MATCH(orders!L$1,products!$A$1:$G$1,0))</calculatedColumnFormula>
    </tableColumn>
    <tableColumn id="13" xr3:uid="{81ED7BD4-B5D8-4C3F-8873-75F0A2E2911D}" name="Sales" dataDxfId="1">
      <calculatedColumnFormula>L2*E2</calculatedColumnFormula>
    </tableColumn>
    <tableColumn id="14" xr3:uid="{A0DC37E6-6073-4221-AD81-6306B1C0A3B2}" name="Coffe type in full">
      <calculatedColumnFormula>IF(I2="Rob","Robusta",IF(I2="Exc","Excelsa",IF(I2="Ara","Arabica",IF(I2="Lib","Libica"))))</calculatedColumnFormula>
    </tableColumn>
    <tableColumn id="15" xr3:uid="{57D29E99-44EB-41E2-B898-75D882751781}" name="Roast Type Name">
      <calculatedColumnFormula>IF(J2="M","Medium",IF(J2="L","Light",IF(J2="D","Dark")))</calculatedColumnFormula>
    </tableColumn>
    <tableColumn id="17" xr3:uid="{98E8ACBA-4707-4438-9F20-898E621BEB94}" name="Loyalty Card " dataDxfId="0">
      <calculatedColumnFormula>_xlfn.XLOOKUP(Ordertable[[#This Row],[Customer ID]],customers!$A$1:$A$1001,customers!$I$1:$I$1001,,0)</calculatedColumnFormula>
    </tableColumn>
  </tableColumns>
  <tableStyleInfo name="TableStyleLight20"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4DEEFC4-3D71-4FAF-88E0-F4C2DB34FF8E}" sourceName="Order Date">
  <pivotTables>
    <pivotTable tabId="18" name="TotalSales"/>
  </pivotTables>
  <state minimalRefreshVersion="6" lastRefreshVersion="6" pivotCacheId="751168007" filterType="dateBetween">
    <selection startDate="2021-10-01T00:00:00" endDate="2022-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489CBEC-B080-4A90-B30B-2183EDE0F312}" cache="NativeTimeline_Order_Date" caption="Order Date" level="2" selectionLevel="1" scrollPosition="2020-08-28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BB236-874F-4727-A8B3-E09B6A2D16E1}">
  <dimension ref="A3:F13"/>
  <sheetViews>
    <sheetView topLeftCell="B4" workbookViewId="0">
      <selection activeCell="C20" sqref="C20"/>
    </sheetView>
  </sheetViews>
  <sheetFormatPr defaultRowHeight="15" x14ac:dyDescent="0.25"/>
  <cols>
    <col min="1" max="1" width="13.140625" bestFit="1" customWidth="1"/>
    <col min="2" max="2" width="13" bestFit="1" customWidth="1"/>
    <col min="3" max="3" width="18.28515625" bestFit="1" customWidth="1"/>
    <col min="4" max="4" width="7.42578125" bestFit="1" customWidth="1"/>
    <col min="5" max="5" width="6" bestFit="1" customWidth="1"/>
    <col min="6" max="6" width="8.140625" bestFit="1" customWidth="1"/>
    <col min="7" max="7" width="11.28515625" bestFit="1" customWidth="1"/>
  </cols>
  <sheetData>
    <row r="3" spans="1:6" x14ac:dyDescent="0.25">
      <c r="A3" s="6" t="s">
        <v>6214</v>
      </c>
      <c r="C3" s="6" t="s">
        <v>6196</v>
      </c>
    </row>
    <row r="4" spans="1:6" x14ac:dyDescent="0.25">
      <c r="A4" s="6" t="s">
        <v>6209</v>
      </c>
      <c r="B4" s="6" t="s">
        <v>1</v>
      </c>
      <c r="C4" t="s">
        <v>6210</v>
      </c>
      <c r="D4" t="s">
        <v>6211</v>
      </c>
      <c r="E4" t="s">
        <v>6212</v>
      </c>
      <c r="F4" t="s">
        <v>6213</v>
      </c>
    </row>
    <row r="5" spans="1:6" x14ac:dyDescent="0.25">
      <c r="A5" t="s">
        <v>6207</v>
      </c>
      <c r="B5" s="7" t="s">
        <v>6204</v>
      </c>
      <c r="C5" s="8">
        <v>299.07</v>
      </c>
      <c r="D5" s="8">
        <v>260.32499999999999</v>
      </c>
      <c r="E5" s="8">
        <v>584.64</v>
      </c>
      <c r="F5" s="8">
        <v>256.36500000000001</v>
      </c>
    </row>
    <row r="6" spans="1:6" x14ac:dyDescent="0.25">
      <c r="B6" s="7" t="s">
        <v>6205</v>
      </c>
      <c r="C6" s="8">
        <v>323.32499999999999</v>
      </c>
      <c r="D6" s="8">
        <v>565.56999999999994</v>
      </c>
      <c r="E6" s="8">
        <v>537.81000000000006</v>
      </c>
      <c r="F6" s="8">
        <v>189.47499999999999</v>
      </c>
    </row>
    <row r="7" spans="1:6" x14ac:dyDescent="0.25">
      <c r="B7" s="7" t="s">
        <v>6206</v>
      </c>
      <c r="C7" s="8">
        <v>399.48499999999996</v>
      </c>
      <c r="D7" s="8">
        <v>148.20000000000002</v>
      </c>
      <c r="E7" s="8">
        <v>388.22</v>
      </c>
      <c r="F7" s="8">
        <v>212.07499999999999</v>
      </c>
    </row>
    <row r="8" spans="1:6" x14ac:dyDescent="0.25">
      <c r="A8" t="s">
        <v>6208</v>
      </c>
      <c r="B8" s="7" t="s">
        <v>6198</v>
      </c>
      <c r="C8" s="8">
        <v>112.69499999999999</v>
      </c>
      <c r="D8" s="8">
        <v>166.32</v>
      </c>
      <c r="E8" s="8">
        <v>843.7149999999998</v>
      </c>
      <c r="F8" s="8">
        <v>146.685</v>
      </c>
    </row>
    <row r="9" spans="1:6" x14ac:dyDescent="0.25">
      <c r="B9" s="7" t="s">
        <v>6199</v>
      </c>
      <c r="C9" s="8">
        <v>114.88</v>
      </c>
      <c r="D9" s="8">
        <v>133.815</v>
      </c>
      <c r="E9" s="8">
        <v>91.175000000000011</v>
      </c>
      <c r="F9" s="8">
        <v>53.759999999999991</v>
      </c>
    </row>
    <row r="10" spans="1:6" x14ac:dyDescent="0.25">
      <c r="B10" s="7" t="s">
        <v>6200</v>
      </c>
      <c r="C10" s="8">
        <v>277.76</v>
      </c>
      <c r="D10" s="8">
        <v>175.40999999999997</v>
      </c>
      <c r="E10" s="8">
        <v>462.50999999999993</v>
      </c>
      <c r="F10" s="8">
        <v>399.52499999999992</v>
      </c>
    </row>
    <row r="11" spans="1:6" x14ac:dyDescent="0.25">
      <c r="B11" s="7" t="s">
        <v>6201</v>
      </c>
      <c r="C11" s="8">
        <v>197.89500000000001</v>
      </c>
      <c r="D11" s="8">
        <v>289.755</v>
      </c>
      <c r="E11" s="8">
        <v>88.545000000000002</v>
      </c>
      <c r="F11" s="8">
        <v>200.25499999999997</v>
      </c>
    </row>
    <row r="12" spans="1:6" x14ac:dyDescent="0.25">
      <c r="B12" s="7" t="s">
        <v>6202</v>
      </c>
      <c r="C12" s="8">
        <v>193.11500000000001</v>
      </c>
      <c r="D12" s="8">
        <v>212.49499999999998</v>
      </c>
      <c r="E12" s="8">
        <v>292.28999999999996</v>
      </c>
      <c r="F12" s="8">
        <v>304.46999999999997</v>
      </c>
    </row>
    <row r="13" spans="1:6" x14ac:dyDescent="0.25">
      <c r="B13" s="7" t="s">
        <v>6203</v>
      </c>
      <c r="C13" s="8">
        <v>179.79</v>
      </c>
      <c r="D13" s="8">
        <v>426.19999999999993</v>
      </c>
      <c r="E13" s="8">
        <v>170.08999999999997</v>
      </c>
      <c r="F13" s="8">
        <v>379.31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4428F-9BFE-4740-91E8-A80D9B8BF045}">
  <dimension ref="A3:B6"/>
  <sheetViews>
    <sheetView workbookViewId="0">
      <selection activeCell="B4" sqref="B4"/>
    </sheetView>
  </sheetViews>
  <sheetFormatPr defaultRowHeight="15" x14ac:dyDescent="0.25"/>
  <cols>
    <col min="1" max="1" width="15.42578125" bestFit="1" customWidth="1"/>
    <col min="2" max="2" width="12.140625" bestFit="1" customWidth="1"/>
    <col min="3" max="3" width="6" bestFit="1" customWidth="1"/>
    <col min="4" max="6" width="8.140625" bestFit="1" customWidth="1"/>
    <col min="7" max="7" width="11.28515625" bestFit="1" customWidth="1"/>
  </cols>
  <sheetData>
    <row r="3" spans="1:2" x14ac:dyDescent="0.25">
      <c r="A3" s="6" t="s">
        <v>7</v>
      </c>
      <c r="B3" t="s">
        <v>6214</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760EC-33BF-4B74-83FC-A446D75EFCCF}">
  <dimension ref="A3:B8"/>
  <sheetViews>
    <sheetView workbookViewId="0">
      <selection activeCell="F21" sqref="F21"/>
    </sheetView>
  </sheetViews>
  <sheetFormatPr defaultRowHeight="15" x14ac:dyDescent="0.25"/>
  <cols>
    <col min="1" max="1" width="17.7109375" bestFit="1" customWidth="1"/>
    <col min="2" max="2" width="12.140625" bestFit="1" customWidth="1"/>
    <col min="3" max="3" width="6" bestFit="1" customWidth="1"/>
    <col min="4" max="6" width="8.140625" bestFit="1" customWidth="1"/>
    <col min="7" max="7" width="11.28515625" bestFit="1" customWidth="1"/>
  </cols>
  <sheetData>
    <row r="3" spans="1:2" x14ac:dyDescent="0.25">
      <c r="A3" s="6" t="s">
        <v>4</v>
      </c>
      <c r="B3" t="s">
        <v>6214</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83453-0697-471E-8F73-26528D2FFC59}">
  <dimension ref="A1"/>
  <sheetViews>
    <sheetView tabSelected="1" topLeftCell="G1" zoomScale="90" workbookViewId="0">
      <selection activeCell="AC26" sqref="AB26:AC2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G7" sqref="G7"/>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8.42578125" customWidth="1"/>
    <col min="7" max="7" width="27.85546875" customWidth="1"/>
    <col min="8" max="8" width="18.85546875" customWidth="1"/>
    <col min="9" max="9" width="13.140625" customWidth="1"/>
    <col min="10" max="10" width="12.42578125" customWidth="1"/>
    <col min="11" max="11" width="6.140625" customWidth="1"/>
    <col min="12" max="12" width="11.28515625" customWidth="1"/>
    <col min="13" max="13" width="9.5703125" bestFit="1" customWidth="1"/>
    <col min="14" max="14" width="17.140625" customWidth="1"/>
    <col min="15" max="15" width="18.140625" customWidth="1"/>
    <col min="16" max="16" width="14.42578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6215</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IF(I2="Rob","Robusta",IF(I2="Exc","Excelsa",IF(I2="Ara","Arabica",IF(I2="Lib","Libica"))))</f>
        <v>Robusta</v>
      </c>
      <c r="O2" t="str">
        <f>IF(J2="M","Medium",IF(J2="L","Light",IF(J2="D","Dark")))</f>
        <v>Medium</v>
      </c>
      <c r="P2" t="str">
        <f>_xlfn.XLOOKUP(Ordertable[[#This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IF(I3="Rob","Robusta",IF(I3="Exc","Excelsa",IF(I3="Ara","Arabica",IF(I3="Lib","Libica"))))</f>
        <v>Excelsa</v>
      </c>
      <c r="O3" t="str">
        <f t="shared" ref="O3:O66" si="2">IF(J3="M","Medium",IF(J3="L","Light",IF(J3="D","Dark")))</f>
        <v>Medium</v>
      </c>
      <c r="P3" t="str">
        <f>_xlfn.XLOOKUP(Ordertable[[#This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Libica</v>
      </c>
      <c r="O7" t="str">
        <f t="shared" si="2"/>
        <v>Dark</v>
      </c>
      <c r="P7" t="str">
        <f>_xlfn.XLOOKUP(Ordertable[[#This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Libica</v>
      </c>
      <c r="O9" t="str">
        <f t="shared" si="2"/>
        <v>Light</v>
      </c>
      <c r="P9" t="str">
        <f>_xlfn.XLOOKUP(Ordertable[[#This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Libica</v>
      </c>
      <c r="O16" t="str">
        <f t="shared" si="2"/>
        <v>Dark</v>
      </c>
      <c r="P16" t="str">
        <f>_xlfn.XLOOKUP(Ordertable[[#This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Libica</v>
      </c>
      <c r="O32" t="str">
        <f t="shared" si="2"/>
        <v>Medium</v>
      </c>
      <c r="P32" t="str">
        <f>_xlfn.XLOOKUP(Ordertable[[#This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Libica</v>
      </c>
      <c r="O34" t="str">
        <f t="shared" si="2"/>
        <v>Medium</v>
      </c>
      <c r="P34" t="str">
        <f>_xlfn.XLOOKUP(Ordertable[[#This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Libica</v>
      </c>
      <c r="O35" t="str">
        <f t="shared" si="2"/>
        <v>Light</v>
      </c>
      <c r="P35" t="str">
        <f>_xlfn.XLOOKUP(Ordertable[[#This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Libica</v>
      </c>
      <c r="O36" t="str">
        <f t="shared" si="2"/>
        <v>Light</v>
      </c>
      <c r="P36" t="str">
        <f>_xlfn.XLOOKUP(Ordertable[[#This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Libica</v>
      </c>
      <c r="O38" t="str">
        <f t="shared" si="2"/>
        <v>Medium</v>
      </c>
      <c r="P38" t="str">
        <f>_xlfn.XLOOKUP(Ordertable[[#This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Libica</v>
      </c>
      <c r="O39" t="str">
        <f t="shared" si="2"/>
        <v>Light</v>
      </c>
      <c r="P39" t="str">
        <f>_xlfn.XLOOKUP(Ordertable[[#This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Libica</v>
      </c>
      <c r="O42" t="str">
        <f t="shared" si="2"/>
        <v>Medium</v>
      </c>
      <c r="P42" t="str">
        <f>_xlfn.XLOOKUP(Ordertable[[#This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Libica</v>
      </c>
      <c r="O45" t="str">
        <f t="shared" si="2"/>
        <v>Light</v>
      </c>
      <c r="P45" t="str">
        <f>_xlfn.XLOOKUP(Ordertable[[#This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Libica</v>
      </c>
      <c r="O47" t="str">
        <f t="shared" si="2"/>
        <v>Dark</v>
      </c>
      <c r="P47" t="str">
        <f>_xlfn.XLOOKUP(Ordertable[[#This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Libica</v>
      </c>
      <c r="O52" t="str">
        <f t="shared" si="2"/>
        <v>Dark</v>
      </c>
      <c r="P52" t="str">
        <f>_xlfn.XLOOKUP(Ordertable[[#This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Libica</v>
      </c>
      <c r="O53" t="str">
        <f t="shared" si="2"/>
        <v>Light</v>
      </c>
      <c r="P53" t="str">
        <f>_xlfn.XLOOKUP(Ordertable[[#This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Libica</v>
      </c>
      <c r="O55" t="str">
        <f t="shared" si="2"/>
        <v>Light</v>
      </c>
      <c r="P55" t="str">
        <f>_xlfn.XLOOKUP(Ordertable[[#This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Libica</v>
      </c>
      <c r="O56" t="str">
        <f t="shared" si="2"/>
        <v>Medium</v>
      </c>
      <c r="P56" t="str">
        <f>_xlfn.XLOOKUP(Ordertable[[#This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Libica</v>
      </c>
      <c r="O57" t="str">
        <f t="shared" si="2"/>
        <v>Light</v>
      </c>
      <c r="P57" t="str">
        <f>_xlfn.XLOOKUP(Ordertable[[#This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Libica</v>
      </c>
      <c r="O60" t="str">
        <f t="shared" si="2"/>
        <v>Dark</v>
      </c>
      <c r="P60" t="str">
        <f>_xlfn.XLOOKUP(Ordertable[[#This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Libica</v>
      </c>
      <c r="O61" t="str">
        <f t="shared" si="2"/>
        <v>Medium</v>
      </c>
      <c r="P61" t="str">
        <f>_xlfn.XLOOKUP(Ordertable[[#This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Libica</v>
      </c>
      <c r="O64" t="str">
        <f t="shared" si="2"/>
        <v>Light</v>
      </c>
      <c r="P64" t="str">
        <f>_xlfn.XLOOKUP(Ordertable[[#This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IF(I67="Rob","Robusta",IF(I67="Exc","Excelsa",IF(I67="Ara","Arabica",IF(I67="Lib","Libica"))))</f>
        <v>Robusta</v>
      </c>
      <c r="O67" t="str">
        <f t="shared" ref="O67:O130" si="5">IF(J67="M","Medium",IF(J67="L","Light",IF(J67="D","Dark")))</f>
        <v>Dark</v>
      </c>
      <c r="P67" t="str">
        <f>_xlfn.XLOOKUP(Ordertable[[#This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Libica</v>
      </c>
      <c r="O69" t="str">
        <f t="shared" si="5"/>
        <v>Light</v>
      </c>
      <c r="P69" t="str">
        <f>_xlfn.XLOOKUP(Ordertable[[#This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Libica</v>
      </c>
      <c r="O73" t="str">
        <f t="shared" si="5"/>
        <v>Light</v>
      </c>
      <c r="P73" t="str">
        <f>_xlfn.XLOOKUP(Ordertable[[#This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Libica</v>
      </c>
      <c r="O75" t="str">
        <f t="shared" si="5"/>
        <v>Medium</v>
      </c>
      <c r="P75" t="str">
        <f>_xlfn.XLOOKUP(Ordertable[[#This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Libica</v>
      </c>
      <c r="O83" t="str">
        <f t="shared" si="5"/>
        <v>Light</v>
      </c>
      <c r="P83" t="str">
        <f>_xlfn.XLOOKUP(Ordertable[[#This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Libica</v>
      </c>
      <c r="O84" t="str">
        <f t="shared" si="5"/>
        <v>Medium</v>
      </c>
      <c r="P84" t="str">
        <f>_xlfn.XLOOKUP(Ordertable[[#This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Libica</v>
      </c>
      <c r="O86" t="str">
        <f t="shared" si="5"/>
        <v>Light</v>
      </c>
      <c r="P86" t="str">
        <f>_xlfn.XLOOKUP(Ordertable[[#This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Libica</v>
      </c>
      <c r="O101" t="str">
        <f t="shared" si="5"/>
        <v>Medium</v>
      </c>
      <c r="P101" t="str">
        <f>_xlfn.XLOOKUP(Ordertable[[#This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Libica</v>
      </c>
      <c r="O103" t="str">
        <f t="shared" si="5"/>
        <v>Dark</v>
      </c>
      <c r="P103" t="str">
        <f>_xlfn.XLOOKUP(Ordertable[[#This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Libica</v>
      </c>
      <c r="O104" t="str">
        <f t="shared" si="5"/>
        <v>Dark</v>
      </c>
      <c r="P104" t="str">
        <f>_xlfn.XLOOKUP(Ordertable[[#This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Libica</v>
      </c>
      <c r="O106" t="str">
        <f t="shared" si="5"/>
        <v>Medium</v>
      </c>
      <c r="P106" t="str">
        <f>_xlfn.XLOOKUP(Ordertable[[#This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Libica</v>
      </c>
      <c r="O111" t="str">
        <f t="shared" si="5"/>
        <v>Dark</v>
      </c>
      <c r="P111" t="str">
        <f>_xlfn.XLOOKUP(Ordertable[[#This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Libica</v>
      </c>
      <c r="O115" t="str">
        <f t="shared" si="5"/>
        <v>Medium</v>
      </c>
      <c r="P115" t="str">
        <f>_xlfn.XLOOKUP(Ordertable[[#This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Libica</v>
      </c>
      <c r="O117" t="str">
        <f t="shared" si="5"/>
        <v>Light</v>
      </c>
      <c r="P117" t="str">
        <f>_xlfn.XLOOKUP(Ordertable[[#This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Libica</v>
      </c>
      <c r="O118" t="str">
        <f t="shared" si="5"/>
        <v>Light</v>
      </c>
      <c r="P118" t="str">
        <f>_xlfn.XLOOKUP(Ordertable[[#This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Libica</v>
      </c>
      <c r="O119" t="str">
        <f t="shared" si="5"/>
        <v>Light</v>
      </c>
      <c r="P119" t="str">
        <f>_xlfn.XLOOKUP(Ordertable[[#This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Libica</v>
      </c>
      <c r="O125" t="str">
        <f t="shared" si="5"/>
        <v>Light</v>
      </c>
      <c r="P125" t="str">
        <f>_xlfn.XLOOKUP(Ordertable[[#This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Libica</v>
      </c>
      <c r="O126" t="str">
        <f t="shared" si="5"/>
        <v>Medium</v>
      </c>
      <c r="P126" t="str">
        <f>_xlfn.XLOOKUP(Ordertable[[#This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Libica</v>
      </c>
      <c r="O127" t="str">
        <f t="shared" si="5"/>
        <v>Medium</v>
      </c>
      <c r="P127" t="str">
        <f>_xlfn.XLOOKUP(Ordertable[[#This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Libica</v>
      </c>
      <c r="O129" t="str">
        <f t="shared" si="5"/>
        <v>Dark</v>
      </c>
      <c r="P129" t="str">
        <f>_xlfn.XLOOKUP(Ordertable[[#This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IF(I131="Rob","Robusta",IF(I131="Exc","Excelsa",IF(I131="Ara","Arabica",IF(I131="Lib","Libica"))))</f>
        <v>Excelsa</v>
      </c>
      <c r="O131" t="str">
        <f t="shared" ref="O131:O194" si="8">IF(J131="M","Medium",IF(J131="L","Light",IF(J131="D","Dark")))</f>
        <v>Dark</v>
      </c>
      <c r="P131" t="str">
        <f>_xlfn.XLOOKUP(Ordertable[[#This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Libica</v>
      </c>
      <c r="O135" t="str">
        <f t="shared" si="8"/>
        <v>Dark</v>
      </c>
      <c r="P135" t="str">
        <f>_xlfn.XLOOKUP(Ordertable[[#This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Libica</v>
      </c>
      <c r="O141" t="str">
        <f t="shared" si="8"/>
        <v>Dark</v>
      </c>
      <c r="P141" t="str">
        <f>_xlfn.XLOOKUP(Ordertable[[#This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Libica</v>
      </c>
      <c r="O142" t="str">
        <f t="shared" si="8"/>
        <v>Dark</v>
      </c>
      <c r="P142" t="str">
        <f>_xlfn.XLOOKUP(Ordertable[[#This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Libica</v>
      </c>
      <c r="O145" t="str">
        <f t="shared" si="8"/>
        <v>Medium</v>
      </c>
      <c r="P145" t="str">
        <f>_xlfn.XLOOKUP(Ordertable[[#This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Libica</v>
      </c>
      <c r="O147" t="str">
        <f t="shared" si="8"/>
        <v>Medium</v>
      </c>
      <c r="P147" t="str">
        <f>_xlfn.XLOOKUP(Ordertable[[#This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Libica</v>
      </c>
      <c r="O148" t="str">
        <f t="shared" si="8"/>
        <v>Medium</v>
      </c>
      <c r="P148" t="str">
        <f>_xlfn.XLOOKUP(Ordertable[[#This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Libica</v>
      </c>
      <c r="O152" t="str">
        <f t="shared" si="8"/>
        <v>Dark</v>
      </c>
      <c r="P152" t="str">
        <f>_xlfn.XLOOKUP(Ordertable[[#This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Libica</v>
      </c>
      <c r="O161" t="str">
        <f t="shared" si="8"/>
        <v>Light</v>
      </c>
      <c r="P161" t="str">
        <f>_xlfn.XLOOKUP(Ordertable[[#This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Libica</v>
      </c>
      <c r="O189" t="str">
        <f t="shared" si="8"/>
        <v>Medium</v>
      </c>
      <c r="P189" t="str">
        <f>_xlfn.XLOOKUP(Ordertable[[#This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Libica</v>
      </c>
      <c r="O191" t="str">
        <f t="shared" si="8"/>
        <v>Medium</v>
      </c>
      <c r="P191" t="str">
        <f>_xlfn.XLOOKUP(Ordertable[[#This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Libica</v>
      </c>
      <c r="O192" t="str">
        <f t="shared" si="8"/>
        <v>Medium</v>
      </c>
      <c r="P192" t="str">
        <f>_xlfn.XLOOKUP(Ordertable[[#This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Libica</v>
      </c>
      <c r="O193" t="str">
        <f t="shared" si="8"/>
        <v>Dark</v>
      </c>
      <c r="P193" t="str">
        <f>_xlfn.XLOOKUP(Ordertable[[#This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IF(I195="Rob","Robusta",IF(I195="Exc","Excelsa",IF(I195="Ara","Arabica",IF(I195="Lib","Libica"))))</f>
        <v>Excelsa</v>
      </c>
      <c r="O195" t="str">
        <f t="shared" ref="O195:O258" si="11">IF(J195="M","Medium",IF(J195="L","Light",IF(J195="D","Dark")))</f>
        <v>Light</v>
      </c>
      <c r="P195" t="str">
        <f>_xlfn.XLOOKUP(Ordertable[[#This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Libica</v>
      </c>
      <c r="O199" t="str">
        <f t="shared" si="11"/>
        <v>Dark</v>
      </c>
      <c r="P199" t="str">
        <f>_xlfn.XLOOKUP(Ordertable[[#This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Libica</v>
      </c>
      <c r="O200" t="str">
        <f t="shared" si="11"/>
        <v>Dark</v>
      </c>
      <c r="P200" t="str">
        <f>_xlfn.XLOOKUP(Ordertable[[#This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Libica</v>
      </c>
      <c r="O201" t="str">
        <f t="shared" si="11"/>
        <v>Light</v>
      </c>
      <c r="P201" t="str">
        <f>_xlfn.XLOOKUP(Ordertable[[#This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Libica</v>
      </c>
      <c r="O203" t="str">
        <f t="shared" si="11"/>
        <v>Light</v>
      </c>
      <c r="P203" t="str">
        <f>_xlfn.XLOOKUP(Ordertable[[#This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Libica</v>
      </c>
      <c r="O204" t="str">
        <f t="shared" si="11"/>
        <v>Dark</v>
      </c>
      <c r="P204" t="str">
        <f>_xlfn.XLOOKUP(Ordertable[[#This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Libica</v>
      </c>
      <c r="O205" t="str">
        <f t="shared" si="11"/>
        <v>Light</v>
      </c>
      <c r="P205" t="str">
        <f>_xlfn.XLOOKUP(Ordertable[[#This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Libica</v>
      </c>
      <c r="O212" t="str">
        <f t="shared" si="11"/>
        <v>Dark</v>
      </c>
      <c r="P212" t="str">
        <f>_xlfn.XLOOKUP(Ordertable[[#This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Libica</v>
      </c>
      <c r="O216" t="str">
        <f t="shared" si="11"/>
        <v>Light</v>
      </c>
      <c r="P216" t="str">
        <f>_xlfn.XLOOKUP(Ordertable[[#This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Libica</v>
      </c>
      <c r="O217" t="str">
        <f t="shared" si="11"/>
        <v>Dark</v>
      </c>
      <c r="P217" t="str">
        <f>_xlfn.XLOOKUP(Ordertable[[#This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Libica</v>
      </c>
      <c r="O218" t="str">
        <f t="shared" si="11"/>
        <v>Medium</v>
      </c>
      <c r="P218" t="str">
        <f>_xlfn.XLOOKUP(Ordertable[[#This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Libica</v>
      </c>
      <c r="O224" t="str">
        <f t="shared" si="11"/>
        <v>Dark</v>
      </c>
      <c r="P224" t="str">
        <f>_xlfn.XLOOKUP(Ordertable[[#This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Libica</v>
      </c>
      <c r="O226" t="str">
        <f t="shared" si="11"/>
        <v>Dark</v>
      </c>
      <c r="P226" t="str">
        <f>_xlfn.XLOOKUP(Ordertable[[#This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Libica</v>
      </c>
      <c r="O231" t="str">
        <f t="shared" si="11"/>
        <v>Medium</v>
      </c>
      <c r="P231" t="str">
        <f>_xlfn.XLOOKUP(Ordertable[[#This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Libica</v>
      </c>
      <c r="O233" t="str">
        <f t="shared" si="11"/>
        <v>Medium</v>
      </c>
      <c r="P233" t="str">
        <f>_xlfn.XLOOKUP(Ordertable[[#This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Libica</v>
      </c>
      <c r="O234" t="str">
        <f t="shared" si="11"/>
        <v>Light</v>
      </c>
      <c r="P234" t="str">
        <f>_xlfn.XLOOKUP(Ordertable[[#This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Libica</v>
      </c>
      <c r="O236" t="str">
        <f t="shared" si="11"/>
        <v>Light</v>
      </c>
      <c r="P236" t="str">
        <f>_xlfn.XLOOKUP(Ordertable[[#This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Libica</v>
      </c>
      <c r="O237" t="str">
        <f t="shared" si="11"/>
        <v>Light</v>
      </c>
      <c r="P237" t="str">
        <f>_xlfn.XLOOKUP(Ordertable[[#This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Libica</v>
      </c>
      <c r="O238" t="str">
        <f t="shared" si="11"/>
        <v>Dark</v>
      </c>
      <c r="P238" t="str">
        <f>_xlfn.XLOOKUP(Ordertable[[#This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Libica</v>
      </c>
      <c r="O246" t="str">
        <f t="shared" si="11"/>
        <v>Medium</v>
      </c>
      <c r="P246" t="str">
        <f>_xlfn.XLOOKUP(Ordertable[[#This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Libica</v>
      </c>
      <c r="O247" t="str">
        <f t="shared" si="11"/>
        <v>Light</v>
      </c>
      <c r="P247" t="str">
        <f>_xlfn.XLOOKUP(Ordertable[[#This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Libica</v>
      </c>
      <c r="O248" t="str">
        <f t="shared" si="11"/>
        <v>Dark</v>
      </c>
      <c r="P248" t="str">
        <f>_xlfn.XLOOKUP(Ordertable[[#This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Libica</v>
      </c>
      <c r="O251" t="str">
        <f t="shared" si="11"/>
        <v>Light</v>
      </c>
      <c r="P251" t="str">
        <f>_xlfn.XLOOKUP(Ordertable[[#This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Libica</v>
      </c>
      <c r="O255" t="str">
        <f t="shared" si="11"/>
        <v>Medium</v>
      </c>
      <c r="P255" t="str">
        <f>_xlfn.XLOOKUP(Ordertable[[#This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Libica</v>
      </c>
      <c r="O258" t="str">
        <f t="shared" si="11"/>
        <v>Medium</v>
      </c>
      <c r="P258" t="str">
        <f>_xlfn.XLOOKUP(Ordertable[[#This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IF(I259="Rob","Robusta",IF(I259="Exc","Excelsa",IF(I259="Ara","Arabica",IF(I259="Lib","Libica"))))</f>
        <v>Excelsa</v>
      </c>
      <c r="O259" t="str">
        <f t="shared" ref="O259:O322" si="14">IF(J259="M","Medium",IF(J259="L","Light",IF(J259="D","Dark")))</f>
        <v>Dark</v>
      </c>
      <c r="P259" t="str">
        <f>_xlfn.XLOOKUP(Ordertable[[#This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Libica</v>
      </c>
      <c r="O265" t="str">
        <f t="shared" si="14"/>
        <v>Medium</v>
      </c>
      <c r="P265" t="str">
        <f>_xlfn.XLOOKUP(Ordertable[[#This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Libica</v>
      </c>
      <c r="O281" t="str">
        <f t="shared" si="14"/>
        <v>Medium</v>
      </c>
      <c r="P281" t="str">
        <f>_xlfn.XLOOKUP(Ordertable[[#This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Libica</v>
      </c>
      <c r="O287" t="str">
        <f t="shared" si="14"/>
        <v>Light</v>
      </c>
      <c r="P287" t="str">
        <f>_xlfn.XLOOKUP(Ordertable[[#This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Libica</v>
      </c>
      <c r="O303" t="str">
        <f t="shared" si="14"/>
        <v>Dark</v>
      </c>
      <c r="P303" t="str">
        <f>_xlfn.XLOOKUP(Ordertable[[#This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Libica</v>
      </c>
      <c r="O307" t="str">
        <f t="shared" si="14"/>
        <v>Medium</v>
      </c>
      <c r="P307" t="str">
        <f>_xlfn.XLOOKUP(Ordertable[[#This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Libica</v>
      </c>
      <c r="O311" t="str">
        <f t="shared" si="14"/>
        <v>Medium</v>
      </c>
      <c r="P311" t="str">
        <f>_xlfn.XLOOKUP(Ordertable[[#This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IF(I323="Rob","Robusta",IF(I323="Exc","Excelsa",IF(I323="Ara","Arabica",IF(I323="Lib","Libica"))))</f>
        <v>Arabica</v>
      </c>
      <c r="O323" t="str">
        <f t="shared" ref="O323:O386" si="17">IF(J323="M","Medium",IF(J323="L","Light",IF(J323="D","Dark")))</f>
        <v>Medium</v>
      </c>
      <c r="P323" t="str">
        <f>_xlfn.XLOOKUP(Ordertable[[#This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Libica</v>
      </c>
      <c r="O324" t="str">
        <f t="shared" si="17"/>
        <v>Dark</v>
      </c>
      <c r="P324" t="str">
        <f>_xlfn.XLOOKUP(Ordertable[[#This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Libica</v>
      </c>
      <c r="O330" t="str">
        <f t="shared" si="17"/>
        <v>Light</v>
      </c>
      <c r="P330" t="str">
        <f>_xlfn.XLOOKUP(Ordertable[[#This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Libica</v>
      </c>
      <c r="O337" t="str">
        <f t="shared" si="17"/>
        <v>Light</v>
      </c>
      <c r="P337" t="str">
        <f>_xlfn.XLOOKUP(Ordertable[[#This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Libica</v>
      </c>
      <c r="O344" t="str">
        <f t="shared" si="17"/>
        <v>Dark</v>
      </c>
      <c r="P344" t="str">
        <f>_xlfn.XLOOKUP(Ordertable[[#This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Libica</v>
      </c>
      <c r="O349" t="str">
        <f t="shared" si="17"/>
        <v>Medium</v>
      </c>
      <c r="P349" t="str">
        <f>_xlfn.XLOOKUP(Ordertable[[#This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Libica</v>
      </c>
      <c r="O358" t="str">
        <f t="shared" si="17"/>
        <v>Dark</v>
      </c>
      <c r="P358" t="str">
        <f>_xlfn.XLOOKUP(Ordertable[[#This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Libica</v>
      </c>
      <c r="O365" t="str">
        <f t="shared" si="17"/>
        <v>Medium</v>
      </c>
      <c r="P365" t="str">
        <f>_xlfn.XLOOKUP(Ordertable[[#This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Libica</v>
      </c>
      <c r="O367" t="str">
        <f t="shared" si="17"/>
        <v>Dark</v>
      </c>
      <c r="P367" t="str">
        <f>_xlfn.XLOOKUP(Ordertable[[#This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Libica</v>
      </c>
      <c r="O369" t="str">
        <f t="shared" si="17"/>
        <v>Medium</v>
      </c>
      <c r="P369" t="str">
        <f>_xlfn.XLOOKUP(Ordertable[[#This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Libica</v>
      </c>
      <c r="O376" t="str">
        <f t="shared" si="17"/>
        <v>Light</v>
      </c>
      <c r="P376" t="str">
        <f>_xlfn.XLOOKUP(Ordertable[[#This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Libica</v>
      </c>
      <c r="O382" t="str">
        <f t="shared" si="17"/>
        <v>Dark</v>
      </c>
      <c r="P382" t="str">
        <f>_xlfn.XLOOKUP(Ordertable[[#This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IF(I387="Rob","Robusta",IF(I387="Exc","Excelsa",IF(I387="Ara","Arabica",IF(I387="Lib","Libica"))))</f>
        <v>Libica</v>
      </c>
      <c r="O387" t="str">
        <f t="shared" ref="O387:O450" si="20">IF(J387="M","Medium",IF(J387="L","Light",IF(J387="D","Dark")))</f>
        <v>Medium</v>
      </c>
      <c r="P387" t="str">
        <f>_xlfn.XLOOKUP(Ordertable[[#This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Libica</v>
      </c>
      <c r="O390" t="str">
        <f t="shared" si="20"/>
        <v>Dark</v>
      </c>
      <c r="P390" t="str">
        <f>_xlfn.XLOOKUP(Ordertable[[#This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Libica</v>
      </c>
      <c r="O391" t="str">
        <f t="shared" si="20"/>
        <v>Dark</v>
      </c>
      <c r="P391" t="str">
        <f>_xlfn.XLOOKUP(Ordertable[[#This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Libica</v>
      </c>
      <c r="O397" t="str">
        <f t="shared" si="20"/>
        <v>Dark</v>
      </c>
      <c r="P397" t="str">
        <f>_xlfn.XLOOKUP(Ordertable[[#This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Libica</v>
      </c>
      <c r="O399" t="str">
        <f t="shared" si="20"/>
        <v>Dark</v>
      </c>
      <c r="P399" t="str">
        <f>_xlfn.XLOOKUP(Ordertable[[#This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Libica</v>
      </c>
      <c r="O402" t="str">
        <f t="shared" si="20"/>
        <v>Light</v>
      </c>
      <c r="P402" t="str">
        <f>_xlfn.XLOOKUP(Ordertable[[#This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Libica</v>
      </c>
      <c r="O403" t="str">
        <f t="shared" si="20"/>
        <v>Medium</v>
      </c>
      <c r="P403" t="str">
        <f>_xlfn.XLOOKUP(Ordertable[[#This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Libica</v>
      </c>
      <c r="O405" t="str">
        <f t="shared" si="20"/>
        <v>Light</v>
      </c>
      <c r="P405" t="str">
        <f>_xlfn.XLOOKUP(Ordertable[[#This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Libica</v>
      </c>
      <c r="O411" t="str">
        <f t="shared" si="20"/>
        <v>Light</v>
      </c>
      <c r="P411" t="str">
        <f>_xlfn.XLOOKUP(Ordertable[[#This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Libica</v>
      </c>
      <c r="O413" t="str">
        <f t="shared" si="20"/>
        <v>Medium</v>
      </c>
      <c r="P413" t="str">
        <f>_xlfn.XLOOKUP(Ordertable[[#This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Libica</v>
      </c>
      <c r="O415" t="str">
        <f t="shared" si="20"/>
        <v>Light</v>
      </c>
      <c r="P415" t="str">
        <f>_xlfn.XLOOKUP(Ordertable[[#This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Libica</v>
      </c>
      <c r="O421" t="str">
        <f t="shared" si="20"/>
        <v>Medium</v>
      </c>
      <c r="P421" t="str">
        <f>_xlfn.XLOOKUP(Ordertable[[#This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Libica</v>
      </c>
      <c r="O422" t="str">
        <f t="shared" si="20"/>
        <v>Dark</v>
      </c>
      <c r="P422" t="str">
        <f>_xlfn.XLOOKUP(Ordertable[[#This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Libica</v>
      </c>
      <c r="O435" t="str">
        <f t="shared" si="20"/>
        <v>Medium</v>
      </c>
      <c r="P435" t="str">
        <f>_xlfn.XLOOKUP(Ordertable[[#This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Libica</v>
      </c>
      <c r="O438" t="str">
        <f t="shared" si="20"/>
        <v>Light</v>
      </c>
      <c r="P438" t="str">
        <f>_xlfn.XLOOKUP(Ordertable[[#This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Libica</v>
      </c>
      <c r="O439" t="str">
        <f t="shared" si="20"/>
        <v>Dark</v>
      </c>
      <c r="P439" t="str">
        <f>_xlfn.XLOOKUP(Ordertable[[#This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Libica</v>
      </c>
      <c r="O440" t="str">
        <f t="shared" si="20"/>
        <v>Dark</v>
      </c>
      <c r="P440" t="str">
        <f>_xlfn.XLOOKUP(Ordertable[[#This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Libica</v>
      </c>
      <c r="O447" t="str">
        <f t="shared" si="20"/>
        <v>Medium</v>
      </c>
      <c r="P447" t="str">
        <f>_xlfn.XLOOKUP(Ordertable[[#This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Libica</v>
      </c>
      <c r="O448" t="str">
        <f t="shared" si="20"/>
        <v>Medium</v>
      </c>
      <c r="P448" t="str">
        <f>_xlfn.XLOOKUP(Ordertable[[#This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IF(I451="Rob","Robusta",IF(I451="Exc","Excelsa",IF(I451="Ara","Arabica",IF(I451="Lib","Libica"))))</f>
        <v>Robusta</v>
      </c>
      <c r="O451" t="str">
        <f t="shared" ref="O451:O514" si="23">IF(J451="M","Medium",IF(J451="L","Light",IF(J451="D","Dark")))</f>
        <v>Dark</v>
      </c>
      <c r="P451" t="str">
        <f>_xlfn.XLOOKUP(Ordertable[[#This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Libica</v>
      </c>
      <c r="O452" t="str">
        <f t="shared" si="23"/>
        <v>Light</v>
      </c>
      <c r="P452" t="str">
        <f>_xlfn.XLOOKUP(Ordertable[[#This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Libica</v>
      </c>
      <c r="O455" t="str">
        <f t="shared" si="23"/>
        <v>Light</v>
      </c>
      <c r="P455" t="str">
        <f>_xlfn.XLOOKUP(Ordertable[[#This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Libica</v>
      </c>
      <c r="O457" t="str">
        <f t="shared" si="23"/>
        <v>Light</v>
      </c>
      <c r="P457" t="str">
        <f>_xlfn.XLOOKUP(Ordertable[[#This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Libica</v>
      </c>
      <c r="O459" t="str">
        <f t="shared" si="23"/>
        <v>Light</v>
      </c>
      <c r="P459" t="str">
        <f>_xlfn.XLOOKUP(Ordertable[[#This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Libica</v>
      </c>
      <c r="O461" t="str">
        <f t="shared" si="23"/>
        <v>Light</v>
      </c>
      <c r="P461" t="str">
        <f>_xlfn.XLOOKUP(Ordertable[[#This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Libica</v>
      </c>
      <c r="O466" t="str">
        <f t="shared" si="23"/>
        <v>Dark</v>
      </c>
      <c r="P466" t="str">
        <f>_xlfn.XLOOKUP(Ordertable[[#This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Libica</v>
      </c>
      <c r="O473" t="str">
        <f t="shared" si="23"/>
        <v>Medium</v>
      </c>
      <c r="P473" t="str">
        <f>_xlfn.XLOOKUP(Ordertable[[#This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Libica</v>
      </c>
      <c r="O477" t="str">
        <f t="shared" si="23"/>
        <v>Medium</v>
      </c>
      <c r="P477" t="str">
        <f>_xlfn.XLOOKUP(Ordertable[[#This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Libica</v>
      </c>
      <c r="O479" t="str">
        <f t="shared" si="23"/>
        <v>Medium</v>
      </c>
      <c r="P479" t="str">
        <f>_xlfn.XLOOKUP(Ordertable[[#This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Libica</v>
      </c>
      <c r="O485" t="str">
        <f t="shared" si="23"/>
        <v>Dark</v>
      </c>
      <c r="P485" t="str">
        <f>_xlfn.XLOOKUP(Ordertable[[#This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Libica</v>
      </c>
      <c r="O486" t="str">
        <f t="shared" si="23"/>
        <v>Light</v>
      </c>
      <c r="P486" t="str">
        <f>_xlfn.XLOOKUP(Ordertable[[#This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Libica</v>
      </c>
      <c r="O488" t="str">
        <f t="shared" si="23"/>
        <v>Medium</v>
      </c>
      <c r="P488" t="str">
        <f>_xlfn.XLOOKUP(Ordertable[[#This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Libica</v>
      </c>
      <c r="O491" t="str">
        <f t="shared" si="23"/>
        <v>Light</v>
      </c>
      <c r="P491" t="str">
        <f>_xlfn.XLOOKUP(Ordertable[[#This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Libica</v>
      </c>
      <c r="O492" t="str">
        <f t="shared" si="23"/>
        <v>Dark</v>
      </c>
      <c r="P492" t="str">
        <f>_xlfn.XLOOKUP(Ordertable[[#This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Libica</v>
      </c>
      <c r="O493" t="str">
        <f t="shared" si="23"/>
        <v>Dark</v>
      </c>
      <c r="P493" t="str">
        <f>_xlfn.XLOOKUP(Ordertable[[#This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Libica</v>
      </c>
      <c r="O496" t="str">
        <f t="shared" si="23"/>
        <v>Light</v>
      </c>
      <c r="P496" t="str">
        <f>_xlfn.XLOOKUP(Ordertable[[#This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Libica</v>
      </c>
      <c r="O497" t="str">
        <f t="shared" si="23"/>
        <v>Light</v>
      </c>
      <c r="P497" t="str">
        <f>_xlfn.XLOOKUP(Ordertable[[#This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Libica</v>
      </c>
      <c r="O505" t="str">
        <f t="shared" si="23"/>
        <v>Dark</v>
      </c>
      <c r="P505" t="str">
        <f>_xlfn.XLOOKUP(Ordertable[[#This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Libica</v>
      </c>
      <c r="O506" t="str">
        <f t="shared" si="23"/>
        <v>Light</v>
      </c>
      <c r="P506" t="str">
        <f>_xlfn.XLOOKUP(Ordertable[[#This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Libica</v>
      </c>
      <c r="O507" t="str">
        <f t="shared" si="23"/>
        <v>Medium</v>
      </c>
      <c r="P507" t="str">
        <f>_xlfn.XLOOKUP(Ordertable[[#This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Libica</v>
      </c>
      <c r="O510" t="str">
        <f t="shared" si="23"/>
        <v>Dark</v>
      </c>
      <c r="P510" t="str">
        <f>_xlfn.XLOOKUP(Ordertable[[#This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Libica</v>
      </c>
      <c r="O514" t="str">
        <f t="shared" si="23"/>
        <v>Light</v>
      </c>
      <c r="P514" t="str">
        <f>_xlfn.XLOOKUP(Ordertable[[#This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IF(I515="Rob","Robusta",IF(I515="Exc","Excelsa",IF(I515="Ara","Arabica",IF(I515="Lib","Libica"))))</f>
        <v>Libica</v>
      </c>
      <c r="O515" t="str">
        <f t="shared" ref="O515:O578" si="26">IF(J515="M","Medium",IF(J515="L","Light",IF(J515="D","Dark")))</f>
        <v>Light</v>
      </c>
      <c r="P515" t="str">
        <f>_xlfn.XLOOKUP(Ordertable[[#This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Libica</v>
      </c>
      <c r="O516" t="str">
        <f t="shared" si="26"/>
        <v>Medium</v>
      </c>
      <c r="P516" t="str">
        <f>_xlfn.XLOOKUP(Ordertable[[#This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Libica</v>
      </c>
      <c r="O519" t="str">
        <f t="shared" si="26"/>
        <v>Dark</v>
      </c>
      <c r="P519" t="str">
        <f>_xlfn.XLOOKUP(Ordertable[[#This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Libica</v>
      </c>
      <c r="O522" t="str">
        <f t="shared" si="26"/>
        <v>Dark</v>
      </c>
      <c r="P522" t="str">
        <f>_xlfn.XLOOKUP(Ordertable[[#This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Libica</v>
      </c>
      <c r="O525" t="str">
        <f t="shared" si="26"/>
        <v>Dark</v>
      </c>
      <c r="P525" t="str">
        <f>_xlfn.XLOOKUP(Ordertable[[#This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Libica</v>
      </c>
      <c r="O526" t="str">
        <f t="shared" si="26"/>
        <v>Light</v>
      </c>
      <c r="P526" t="str">
        <f>_xlfn.XLOOKUP(Ordertable[[#This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Libica</v>
      </c>
      <c r="O537" t="str">
        <f t="shared" si="26"/>
        <v>Light</v>
      </c>
      <c r="P537" t="str">
        <f>_xlfn.XLOOKUP(Ordertable[[#This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Libica</v>
      </c>
      <c r="O542" t="str">
        <f t="shared" si="26"/>
        <v>Light</v>
      </c>
      <c r="P542" t="str">
        <f>_xlfn.XLOOKUP(Ordertable[[#This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Libica</v>
      </c>
      <c r="O547" t="str">
        <f t="shared" si="26"/>
        <v>Dark</v>
      </c>
      <c r="P547" t="str">
        <f>_xlfn.XLOOKUP(Ordertable[[#This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Libica</v>
      </c>
      <c r="O552" t="str">
        <f t="shared" si="26"/>
        <v>Dark</v>
      </c>
      <c r="P552" t="str">
        <f>_xlfn.XLOOKUP(Ordertable[[#This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Libica</v>
      </c>
      <c r="O558" t="str">
        <f t="shared" si="26"/>
        <v>Medium</v>
      </c>
      <c r="P558" t="str">
        <f>_xlfn.XLOOKUP(Ordertable[[#This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Libica</v>
      </c>
      <c r="O560" t="str">
        <f t="shared" si="26"/>
        <v>Dark</v>
      </c>
      <c r="P560" t="str">
        <f>_xlfn.XLOOKUP(Ordertable[[#This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Libica</v>
      </c>
      <c r="O564" t="str">
        <f t="shared" si="26"/>
        <v>Light</v>
      </c>
      <c r="P564" t="str">
        <f>_xlfn.XLOOKUP(Ordertable[[#This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Libica</v>
      </c>
      <c r="O570" t="str">
        <f t="shared" si="26"/>
        <v>Light</v>
      </c>
      <c r="P570" t="str">
        <f>_xlfn.XLOOKUP(Ordertable[[#This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Libica</v>
      </c>
      <c r="O577" t="str">
        <f t="shared" si="26"/>
        <v>Medium</v>
      </c>
      <c r="P577" t="str">
        <f>_xlfn.XLOOKUP(Ordertable[[#This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IF(I579="Rob","Robusta",IF(I579="Exc","Excelsa",IF(I579="Ara","Arabica",IF(I579="Lib","Libica"))))</f>
        <v>Libica</v>
      </c>
      <c r="O579" t="str">
        <f t="shared" ref="O579:O642" si="29">IF(J579="M","Medium",IF(J579="L","Light",IF(J579="D","Dark")))</f>
        <v>Medium</v>
      </c>
      <c r="P579" t="str">
        <f>_xlfn.XLOOKUP(Ordertable[[#This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Libica</v>
      </c>
      <c r="O589" t="str">
        <f t="shared" si="29"/>
        <v>Dark</v>
      </c>
      <c r="P589" t="str">
        <f>_xlfn.XLOOKUP(Ordertable[[#This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Libica</v>
      </c>
      <c r="O599" t="str">
        <f t="shared" si="29"/>
        <v>Light</v>
      </c>
      <c r="P599" t="str">
        <f>_xlfn.XLOOKUP(Ordertable[[#This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Libica</v>
      </c>
      <c r="O602" t="str">
        <f t="shared" si="29"/>
        <v>Dark</v>
      </c>
      <c r="P602" t="str">
        <f>_xlfn.XLOOKUP(Ordertable[[#This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Libica</v>
      </c>
      <c r="O606" t="str">
        <f t="shared" si="29"/>
        <v>Dark</v>
      </c>
      <c r="P606" t="str">
        <f>_xlfn.XLOOKUP(Ordertable[[#This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Libica</v>
      </c>
      <c r="O608" t="str">
        <f t="shared" si="29"/>
        <v>Light</v>
      </c>
      <c r="P608" t="str">
        <f>_xlfn.XLOOKUP(Ordertable[[#This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Libica</v>
      </c>
      <c r="O611" t="str">
        <f t="shared" si="29"/>
        <v>Medium</v>
      </c>
      <c r="P611" t="str">
        <f>_xlfn.XLOOKUP(Ordertable[[#This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Libica</v>
      </c>
      <c r="O617" t="str">
        <f t="shared" si="29"/>
        <v>Light</v>
      </c>
      <c r="P617" t="str">
        <f>_xlfn.XLOOKUP(Ordertable[[#This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Libica</v>
      </c>
      <c r="O619" t="str">
        <f t="shared" si="29"/>
        <v>Medium</v>
      </c>
      <c r="P619" t="str">
        <f>_xlfn.XLOOKUP(Ordertable[[#This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Libica</v>
      </c>
      <c r="O621" t="str">
        <f t="shared" si="29"/>
        <v>Dark</v>
      </c>
      <c r="P621" t="str">
        <f>_xlfn.XLOOKUP(Ordertable[[#This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Libica</v>
      </c>
      <c r="O624" t="str">
        <f t="shared" si="29"/>
        <v>Medium</v>
      </c>
      <c r="P624" t="str">
        <f>_xlfn.XLOOKUP(Ordertable[[#This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Libica</v>
      </c>
      <c r="O631" t="str">
        <f t="shared" si="29"/>
        <v>Dark</v>
      </c>
      <c r="P631" t="str">
        <f>_xlfn.XLOOKUP(Ordertable[[#This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Libica</v>
      </c>
      <c r="O636" t="str">
        <f t="shared" si="29"/>
        <v>Medium</v>
      </c>
      <c r="P636" t="str">
        <f>_xlfn.XLOOKUP(Ordertable[[#This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Libica</v>
      </c>
      <c r="O638" t="str">
        <f t="shared" si="29"/>
        <v>Light</v>
      </c>
      <c r="P638" t="str">
        <f>_xlfn.XLOOKUP(Ordertable[[#This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Libica</v>
      </c>
      <c r="O641" t="str">
        <f t="shared" si="29"/>
        <v>Dark</v>
      </c>
      <c r="P641" t="str">
        <f>_xlfn.XLOOKUP(Ordertable[[#This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IF(I643="Rob","Robusta",IF(I643="Exc","Excelsa",IF(I643="Ara","Arabica",IF(I643="Lib","Libica"))))</f>
        <v>Robusta</v>
      </c>
      <c r="O643" t="str">
        <f t="shared" ref="O643:O706" si="32">IF(J643="M","Medium",IF(J643="L","Light",IF(J643="D","Dark")))</f>
        <v>Light</v>
      </c>
      <c r="P643" t="str">
        <f>_xlfn.XLOOKUP(Ordertable[[#This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Libica</v>
      </c>
      <c r="O649" t="str">
        <f t="shared" si="32"/>
        <v>Light</v>
      </c>
      <c r="P649" t="str">
        <f>_xlfn.XLOOKUP(Ordertable[[#This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Libica</v>
      </c>
      <c r="O651" t="str">
        <f t="shared" si="32"/>
        <v>Light</v>
      </c>
      <c r="P651" t="str">
        <f>_xlfn.XLOOKUP(Ordertable[[#This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Libica</v>
      </c>
      <c r="O654" t="str">
        <f t="shared" si="32"/>
        <v>Light</v>
      </c>
      <c r="P654" t="str">
        <f>_xlfn.XLOOKUP(Ordertable[[#This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Libica</v>
      </c>
      <c r="O658" t="str">
        <f t="shared" si="32"/>
        <v>Dark</v>
      </c>
      <c r="P658" t="str">
        <f>_xlfn.XLOOKUP(Ordertable[[#This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Libica</v>
      </c>
      <c r="O664" t="str">
        <f t="shared" si="32"/>
        <v>Dark</v>
      </c>
      <c r="P664" t="str">
        <f>_xlfn.XLOOKUP(Ordertable[[#This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Libica</v>
      </c>
      <c r="O667" t="str">
        <f t="shared" si="32"/>
        <v>Dark</v>
      </c>
      <c r="P667" t="str">
        <f>_xlfn.XLOOKUP(Ordertable[[#This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Libica</v>
      </c>
      <c r="O671" t="str">
        <f t="shared" si="32"/>
        <v>Medium</v>
      </c>
      <c r="P671" t="str">
        <f>_xlfn.XLOOKUP(Ordertable[[#This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Libica</v>
      </c>
      <c r="O672" t="str">
        <f t="shared" si="32"/>
        <v>Medium</v>
      </c>
      <c r="P672" t="str">
        <f>_xlfn.XLOOKUP(Ordertable[[#This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Libica</v>
      </c>
      <c r="O674" t="str">
        <f t="shared" si="32"/>
        <v>Medium</v>
      </c>
      <c r="P674" t="str">
        <f>_xlfn.XLOOKUP(Ordertable[[#This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Libica</v>
      </c>
      <c r="O677" t="str">
        <f t="shared" si="32"/>
        <v>Dark</v>
      </c>
      <c r="P677" t="str">
        <f>_xlfn.XLOOKUP(Ordertable[[#This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Libica</v>
      </c>
      <c r="O678" t="str">
        <f t="shared" si="32"/>
        <v>Light</v>
      </c>
      <c r="P678" t="str">
        <f>_xlfn.XLOOKUP(Ordertable[[#This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Libica</v>
      </c>
      <c r="O679" t="str">
        <f t="shared" si="32"/>
        <v>Medium</v>
      </c>
      <c r="P679" t="str">
        <f>_xlfn.XLOOKUP(Ordertable[[#This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Libica</v>
      </c>
      <c r="O683" t="str">
        <f t="shared" si="32"/>
        <v>Light</v>
      </c>
      <c r="P683" t="str">
        <f>_xlfn.XLOOKUP(Ordertable[[#This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Libica</v>
      </c>
      <c r="O685" t="str">
        <f t="shared" si="32"/>
        <v>Dark</v>
      </c>
      <c r="P685" t="str">
        <f>_xlfn.XLOOKUP(Ordertable[[#This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Libica</v>
      </c>
      <c r="O687" t="str">
        <f t="shared" si="32"/>
        <v>Light</v>
      </c>
      <c r="P687" t="str">
        <f>_xlfn.XLOOKUP(Ordertable[[#This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Libica</v>
      </c>
      <c r="O692" t="str">
        <f t="shared" si="32"/>
        <v>Dark</v>
      </c>
      <c r="P692" t="str">
        <f>_xlfn.XLOOKUP(Ordertable[[#This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Libica</v>
      </c>
      <c r="O694" t="str">
        <f t="shared" si="32"/>
        <v>Dark</v>
      </c>
      <c r="P694" t="str">
        <f>_xlfn.XLOOKUP(Ordertable[[#This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Libica</v>
      </c>
      <c r="O697" t="str">
        <f t="shared" si="32"/>
        <v>Light</v>
      </c>
      <c r="P697" t="str">
        <f>_xlfn.XLOOKUP(Ordertable[[#This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Libica</v>
      </c>
      <c r="O698" t="str">
        <f t="shared" si="32"/>
        <v>Dark</v>
      </c>
      <c r="P698" t="str">
        <f>_xlfn.XLOOKUP(Ordertable[[#This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Libica</v>
      </c>
      <c r="O700" t="str">
        <f t="shared" si="32"/>
        <v>Dark</v>
      </c>
      <c r="P700" t="str">
        <f>_xlfn.XLOOKUP(Ordertable[[#This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Libica</v>
      </c>
      <c r="O702" t="str">
        <f t="shared" si="32"/>
        <v>Light</v>
      </c>
      <c r="P702" t="str">
        <f>_xlfn.XLOOKUP(Ordertable[[#This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Libica</v>
      </c>
      <c r="O705" t="str">
        <f t="shared" si="32"/>
        <v>Dark</v>
      </c>
      <c r="P705" t="str">
        <f>_xlfn.XLOOKUP(Ordertable[[#This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IF(I707="Rob","Robusta",IF(I707="Exc","Excelsa",IF(I707="Ara","Arabica",IF(I707="Lib","Libica"))))</f>
        <v>Excelsa</v>
      </c>
      <c r="O707" t="str">
        <f t="shared" ref="O707:O770" si="35">IF(J707="M","Medium",IF(J707="L","Light",IF(J707="D","Dark")))</f>
        <v>Light</v>
      </c>
      <c r="P707" t="str">
        <f>_xlfn.XLOOKUP(Ordertable[[#This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Libica</v>
      </c>
      <c r="O709" t="str">
        <f t="shared" si="35"/>
        <v>Dark</v>
      </c>
      <c r="P709" t="str">
        <f>_xlfn.XLOOKUP(Ordertable[[#This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Libica</v>
      </c>
      <c r="O720" t="str">
        <f t="shared" si="35"/>
        <v>Dark</v>
      </c>
      <c r="P720" t="str">
        <f>_xlfn.XLOOKUP(Ordertable[[#This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Libica</v>
      </c>
      <c r="O721" t="str">
        <f t="shared" si="35"/>
        <v>Light</v>
      </c>
      <c r="P721" t="str">
        <f>_xlfn.XLOOKUP(Ordertable[[#This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Libica</v>
      </c>
      <c r="O728" t="str">
        <f t="shared" si="35"/>
        <v>Light</v>
      </c>
      <c r="P728" t="str">
        <f>_xlfn.XLOOKUP(Ordertable[[#This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Libica</v>
      </c>
      <c r="O731" t="str">
        <f t="shared" si="35"/>
        <v>Medium</v>
      </c>
      <c r="P731" t="str">
        <f>_xlfn.XLOOKUP(Ordertable[[#This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Libica</v>
      </c>
      <c r="O732" t="str">
        <f t="shared" si="35"/>
        <v>Light</v>
      </c>
      <c r="P732" t="str">
        <f>_xlfn.XLOOKUP(Ordertable[[#This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Libica</v>
      </c>
      <c r="O733" t="str">
        <f t="shared" si="35"/>
        <v>Dark</v>
      </c>
      <c r="P733" t="str">
        <f>_xlfn.XLOOKUP(Ordertable[[#This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Libica</v>
      </c>
      <c r="O735" t="str">
        <f t="shared" si="35"/>
        <v>Medium</v>
      </c>
      <c r="P735" t="str">
        <f>_xlfn.XLOOKUP(Ordertable[[#This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Libica</v>
      </c>
      <c r="O738" t="str">
        <f t="shared" si="35"/>
        <v>Dark</v>
      </c>
      <c r="P738" t="str">
        <f>_xlfn.XLOOKUP(Ordertable[[#This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Libica</v>
      </c>
      <c r="O743" t="str">
        <f t="shared" si="35"/>
        <v>Medium</v>
      </c>
      <c r="P743" t="str">
        <f>_xlfn.XLOOKUP(Ordertable[[#This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Libica</v>
      </c>
      <c r="O744" t="str">
        <f t="shared" si="35"/>
        <v>Medium</v>
      </c>
      <c r="P744" t="str">
        <f>_xlfn.XLOOKUP(Ordertable[[#This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Libica</v>
      </c>
      <c r="O749" t="str">
        <f t="shared" si="35"/>
        <v>Medium</v>
      </c>
      <c r="P749" t="str">
        <f>_xlfn.XLOOKUP(Ordertable[[#This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Libica</v>
      </c>
      <c r="O753" t="str">
        <f t="shared" si="35"/>
        <v>Light</v>
      </c>
      <c r="P753" t="str">
        <f>_xlfn.XLOOKUP(Ordertable[[#This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Libica</v>
      </c>
      <c r="O757" t="str">
        <f t="shared" si="35"/>
        <v>Light</v>
      </c>
      <c r="P757" t="str">
        <f>_xlfn.XLOOKUP(Ordertable[[#This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Libica</v>
      </c>
      <c r="O761" t="str">
        <f t="shared" si="35"/>
        <v>Dark</v>
      </c>
      <c r="P761" t="str">
        <f>_xlfn.XLOOKUP(Ordertable[[#This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Libica</v>
      </c>
      <c r="O764" t="str">
        <f t="shared" si="35"/>
        <v>Medium</v>
      </c>
      <c r="P764" t="str">
        <f>_xlfn.XLOOKUP(Ordertable[[#This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IF(I771="Rob","Robusta",IF(I771="Exc","Excelsa",IF(I771="Ara","Arabica",IF(I771="Lib","Libica"))))</f>
        <v>Robusta</v>
      </c>
      <c r="O771" t="str">
        <f t="shared" ref="O771:O834" si="38">IF(J771="M","Medium",IF(J771="L","Light",IF(J771="D","Dark")))</f>
        <v>Medium</v>
      </c>
      <c r="P771" t="str">
        <f>_xlfn.XLOOKUP(Ordertable[[#This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Libica</v>
      </c>
      <c r="O775" t="str">
        <f t="shared" si="38"/>
        <v>Medium</v>
      </c>
      <c r="P775" t="str">
        <f>_xlfn.XLOOKUP(Ordertable[[#This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Libica</v>
      </c>
      <c r="O780" t="str">
        <f t="shared" si="38"/>
        <v>Light</v>
      </c>
      <c r="P780" t="str">
        <f>_xlfn.XLOOKUP(Ordertable[[#This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Libica</v>
      </c>
      <c r="O781" t="str">
        <f t="shared" si="38"/>
        <v>Dark</v>
      </c>
      <c r="P781" t="str">
        <f>_xlfn.XLOOKUP(Ordertable[[#This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Libica</v>
      </c>
      <c r="O783" t="str">
        <f t="shared" si="38"/>
        <v>Light</v>
      </c>
      <c r="P783" t="str">
        <f>_xlfn.XLOOKUP(Ordertable[[#This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Libica</v>
      </c>
      <c r="O785" t="str">
        <f t="shared" si="38"/>
        <v>Medium</v>
      </c>
      <c r="P785" t="str">
        <f>_xlfn.XLOOKUP(Ordertable[[#This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Libica</v>
      </c>
      <c r="O786" t="str">
        <f t="shared" si="38"/>
        <v>Light</v>
      </c>
      <c r="P786" t="str">
        <f>_xlfn.XLOOKUP(Ordertable[[#This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Libica</v>
      </c>
      <c r="O793" t="str">
        <f t="shared" si="38"/>
        <v>Light</v>
      </c>
      <c r="P793" t="str">
        <f>_xlfn.XLOOKUP(Ordertable[[#This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Libica</v>
      </c>
      <c r="O794" t="str">
        <f t="shared" si="38"/>
        <v>Medium</v>
      </c>
      <c r="P794" t="str">
        <f>_xlfn.XLOOKUP(Ordertable[[#This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Libica</v>
      </c>
      <c r="O798" t="str">
        <f t="shared" si="38"/>
        <v>Light</v>
      </c>
      <c r="P798" t="str">
        <f>_xlfn.XLOOKUP(Ordertable[[#This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Libica</v>
      </c>
      <c r="O808" t="str">
        <f t="shared" si="38"/>
        <v>Dark</v>
      </c>
      <c r="P808" t="str">
        <f>_xlfn.XLOOKUP(Ordertable[[#This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Libica</v>
      </c>
      <c r="O809" t="str">
        <f t="shared" si="38"/>
        <v>Dark</v>
      </c>
      <c r="P809" t="str">
        <f>_xlfn.XLOOKUP(Ordertable[[#This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Libica</v>
      </c>
      <c r="O812" t="str">
        <f t="shared" si="38"/>
        <v>Light</v>
      </c>
      <c r="P812" t="str">
        <f>_xlfn.XLOOKUP(Ordertable[[#This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Libica</v>
      </c>
      <c r="O814" t="str">
        <f t="shared" si="38"/>
        <v>Dark</v>
      </c>
      <c r="P814" t="str">
        <f>_xlfn.XLOOKUP(Ordertable[[#This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Libica</v>
      </c>
      <c r="O818" t="str">
        <f t="shared" si="38"/>
        <v>Light</v>
      </c>
      <c r="P818" t="str">
        <f>_xlfn.XLOOKUP(Ordertable[[#This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Libica</v>
      </c>
      <c r="O819" t="str">
        <f t="shared" si="38"/>
        <v>Dark</v>
      </c>
      <c r="P819" t="str">
        <f>_xlfn.XLOOKUP(Ordertable[[#This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Libica</v>
      </c>
      <c r="O820" t="str">
        <f t="shared" si="38"/>
        <v>Light</v>
      </c>
      <c r="P820" t="str">
        <f>_xlfn.XLOOKUP(Ordertable[[#This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Libica</v>
      </c>
      <c r="O821" t="str">
        <f t="shared" si="38"/>
        <v>Light</v>
      </c>
      <c r="P821" t="str">
        <f>_xlfn.XLOOKUP(Ordertable[[#This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Libica</v>
      </c>
      <c r="O825" t="str">
        <f t="shared" si="38"/>
        <v>Light</v>
      </c>
      <c r="P825" t="str">
        <f>_xlfn.XLOOKUP(Ordertable[[#This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IF(I835="Rob","Robusta",IF(I835="Exc","Excelsa",IF(I835="Ara","Arabica",IF(I835="Lib","Libica"))))</f>
        <v>Robusta</v>
      </c>
      <c r="O835" t="str">
        <f t="shared" ref="O835:O898" si="41">IF(J835="M","Medium",IF(J835="L","Light",IF(J835="D","Dark")))</f>
        <v>Dark</v>
      </c>
      <c r="P835" t="str">
        <f>_xlfn.XLOOKUP(Ordertable[[#This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Libica</v>
      </c>
      <c r="O839" t="str">
        <f t="shared" si="41"/>
        <v>Medium</v>
      </c>
      <c r="P839" t="str">
        <f>_xlfn.XLOOKUP(Ordertable[[#This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Libica</v>
      </c>
      <c r="O843" t="str">
        <f t="shared" si="41"/>
        <v>Medium</v>
      </c>
      <c r="P843" t="str">
        <f>_xlfn.XLOOKUP(Ordertable[[#This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Libica</v>
      </c>
      <c r="O853" t="str">
        <f t="shared" si="41"/>
        <v>Dark</v>
      </c>
      <c r="P853" t="str">
        <f>_xlfn.XLOOKUP(Ordertable[[#This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Libica</v>
      </c>
      <c r="O854" t="str">
        <f t="shared" si="41"/>
        <v>Dark</v>
      </c>
      <c r="P854" t="str">
        <f>_xlfn.XLOOKUP(Ordertable[[#This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Libica</v>
      </c>
      <c r="O857" t="str">
        <f t="shared" si="41"/>
        <v>Dark</v>
      </c>
      <c r="P857" t="str">
        <f>_xlfn.XLOOKUP(Ordertable[[#This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Libica</v>
      </c>
      <c r="O858" t="str">
        <f t="shared" si="41"/>
        <v>Medium</v>
      </c>
      <c r="P858" t="str">
        <f>_xlfn.XLOOKUP(Ordertable[[#This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Libica</v>
      </c>
      <c r="O860" t="str">
        <f t="shared" si="41"/>
        <v>Medium</v>
      </c>
      <c r="P860" t="str">
        <f>_xlfn.XLOOKUP(Ordertable[[#This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Libica</v>
      </c>
      <c r="O863" t="str">
        <f t="shared" si="41"/>
        <v>Dark</v>
      </c>
      <c r="P863" t="str">
        <f>_xlfn.XLOOKUP(Ordertable[[#This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Libica</v>
      </c>
      <c r="O865" t="str">
        <f t="shared" si="41"/>
        <v>Medium</v>
      </c>
      <c r="P865" t="str">
        <f>_xlfn.XLOOKUP(Ordertable[[#This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Libica</v>
      </c>
      <c r="O877" t="str">
        <f t="shared" si="41"/>
        <v>Medium</v>
      </c>
      <c r="P877" t="str">
        <f>_xlfn.XLOOKUP(Ordertable[[#This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Libica</v>
      </c>
      <c r="O879" t="str">
        <f t="shared" si="41"/>
        <v>Light</v>
      </c>
      <c r="P879" t="str">
        <f>_xlfn.XLOOKUP(Ordertable[[#This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Libica</v>
      </c>
      <c r="O888" t="str">
        <f t="shared" si="41"/>
        <v>Medium</v>
      </c>
      <c r="P888" t="str">
        <f>_xlfn.XLOOKUP(Ordertable[[#This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Libica</v>
      </c>
      <c r="O895" t="str">
        <f t="shared" si="41"/>
        <v>Light</v>
      </c>
      <c r="P895" t="str">
        <f>_xlfn.XLOOKUP(Ordertable[[#This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IF(I899="Rob","Robusta",IF(I899="Exc","Excelsa",IF(I899="Ara","Arabica",IF(I899="Lib","Libica"))))</f>
        <v>Excelsa</v>
      </c>
      <c r="O899" t="str">
        <f t="shared" ref="O899:O962" si="44">IF(J899="M","Medium",IF(J899="L","Light",IF(J899="D","Dark")))</f>
        <v>Dark</v>
      </c>
      <c r="P899" t="str">
        <f>_xlfn.XLOOKUP(Ordertable[[#This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Libica</v>
      </c>
      <c r="O901" t="str">
        <f t="shared" si="44"/>
        <v>Medium</v>
      </c>
      <c r="P901" t="str">
        <f>_xlfn.XLOOKUP(Ordertable[[#This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Libica</v>
      </c>
      <c r="O902" t="str">
        <f t="shared" si="44"/>
        <v>Light</v>
      </c>
      <c r="P902" t="str">
        <f>_xlfn.XLOOKUP(Ordertable[[#This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Libica</v>
      </c>
      <c r="O905" t="str">
        <f t="shared" si="44"/>
        <v>Medium</v>
      </c>
      <c r="P905" t="str">
        <f>_xlfn.XLOOKUP(Ordertable[[#This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Libica</v>
      </c>
      <c r="O909" t="str">
        <f t="shared" si="44"/>
        <v>Dark</v>
      </c>
      <c r="P909" t="str">
        <f>_xlfn.XLOOKUP(Ordertable[[#This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Libica</v>
      </c>
      <c r="O923" t="str">
        <f t="shared" si="44"/>
        <v>Dark</v>
      </c>
      <c r="P923" t="str">
        <f>_xlfn.XLOOKUP(Ordertable[[#This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Libica</v>
      </c>
      <c r="O938" t="str">
        <f t="shared" si="44"/>
        <v>Dark</v>
      </c>
      <c r="P938" t="str">
        <f>_xlfn.XLOOKUP(Ordertable[[#This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Libica</v>
      </c>
      <c r="O941" t="str">
        <f t="shared" si="44"/>
        <v>Light</v>
      </c>
      <c r="P941" t="str">
        <f>_xlfn.XLOOKUP(Ordertable[[#This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Libica</v>
      </c>
      <c r="O947" t="str">
        <f t="shared" si="44"/>
        <v>Dark</v>
      </c>
      <c r="P947" t="str">
        <f>_xlfn.XLOOKUP(Ordertable[[#This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Libica</v>
      </c>
      <c r="O948" t="str">
        <f t="shared" si="44"/>
        <v>Dark</v>
      </c>
      <c r="P948" t="str">
        <f>_xlfn.XLOOKUP(Ordertable[[#This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Libica</v>
      </c>
      <c r="O961" t="str">
        <f t="shared" si="44"/>
        <v>Light</v>
      </c>
      <c r="P961" t="str">
        <f>_xlfn.XLOOKUP(Ordertable[[#This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Libica</v>
      </c>
      <c r="O962" t="str">
        <f t="shared" si="44"/>
        <v>Light</v>
      </c>
      <c r="P962" t="str">
        <f>_xlfn.XLOOKUP(Ordertable[[#This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IF(I963="Rob","Robusta",IF(I963="Exc","Excelsa",IF(I963="Ara","Arabica",IF(I963="Lib","Libica"))))</f>
        <v>Arabica</v>
      </c>
      <c r="O963" t="str">
        <f t="shared" ref="O963:O1001" si="47">IF(J963="M","Medium",IF(J963="L","Light",IF(J963="D","Dark")))</f>
        <v>Dark</v>
      </c>
      <c r="P963" t="str">
        <f>_xlfn.XLOOKUP(Ordertable[[#This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Libica</v>
      </c>
      <c r="O971" t="str">
        <f t="shared" si="47"/>
        <v>Dark</v>
      </c>
      <c r="P971" t="str">
        <f>_xlfn.XLOOKUP(Ordertable[[#This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Libica</v>
      </c>
      <c r="O975" t="str">
        <f t="shared" si="47"/>
        <v>Medium</v>
      </c>
      <c r="P975" t="str">
        <f>_xlfn.XLOOKUP(Ordertable[[#This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Libica</v>
      </c>
      <c r="O988" t="str">
        <f t="shared" si="47"/>
        <v>Medium</v>
      </c>
      <c r="P988" t="str">
        <f>_xlfn.XLOOKUP(Ordertable[[#This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Libica</v>
      </c>
      <c r="O993" t="str">
        <f t="shared" si="47"/>
        <v>Dark</v>
      </c>
      <c r="P993" t="str">
        <f>_xlfn.XLOOKUP(Ordertable[[#This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Libica</v>
      </c>
      <c r="O994" t="str">
        <f t="shared" si="47"/>
        <v>Light</v>
      </c>
      <c r="P994" t="str">
        <f>_xlfn.XLOOKUP(Ordertable[[#This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vt:lpstr>
      <vt:lpstr>Top5 customers </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Tiwalade Demilade</cp:lastModifiedBy>
  <cp:revision/>
  <dcterms:created xsi:type="dcterms:W3CDTF">2022-11-26T09:51:45Z</dcterms:created>
  <dcterms:modified xsi:type="dcterms:W3CDTF">2023-12-28T01:41:34Z</dcterms:modified>
  <cp:category/>
  <cp:contentStatus/>
</cp:coreProperties>
</file>