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arnamazifard/Documents/GitHub/ESM-Py/Operational/Germany_2022/"/>
    </mc:Choice>
  </mc:AlternateContent>
  <xr:revisionPtr revIDLastSave="0" documentId="13_ncr:1_{D7479BF1-E11D-F744-B829-9204C19E71BF}" xr6:coauthVersionLast="47" xr6:coauthVersionMax="47" xr10:uidLastSave="{00000000-0000-0000-0000-000000000000}"/>
  <bookViews>
    <workbookView xWindow="380" yWindow="760" windowWidth="28040" windowHeight="16420" activeTab="1" xr2:uid="{A5640802-85C6-1B49-80D5-68818D59867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0" i="2"/>
  <c r="C10" i="2"/>
  <c r="E8" i="2"/>
  <c r="E7" i="2"/>
  <c r="C7" i="2"/>
  <c r="E6" i="2"/>
  <c r="C6" i="2"/>
  <c r="E5" i="2"/>
  <c r="C4" i="2"/>
</calcChain>
</file>

<file path=xl/sharedStrings.xml><?xml version="1.0" encoding="utf-8"?>
<sst xmlns="http://schemas.openxmlformats.org/spreadsheetml/2006/main" count="41" uniqueCount="22">
  <si>
    <t>PV</t>
  </si>
  <si>
    <t>OIL</t>
  </si>
  <si>
    <t>Fix</t>
  </si>
  <si>
    <t>Variable</t>
  </si>
  <si>
    <t>WEO 2020 -EU (USD/MWh)</t>
  </si>
  <si>
    <t>IEA-ETSAP</t>
  </si>
  <si>
    <t>IRENA 2020 -Germany</t>
  </si>
  <si>
    <t>V-OM,Fuel,CO2</t>
  </si>
  <si>
    <t>V-OM</t>
  </si>
  <si>
    <t>Fuel</t>
  </si>
  <si>
    <t>Nuclear</t>
  </si>
  <si>
    <t>-</t>
  </si>
  <si>
    <t>Coal</t>
  </si>
  <si>
    <t>Wind</t>
  </si>
  <si>
    <t>Geothermal</t>
  </si>
  <si>
    <t>Hydro</t>
  </si>
  <si>
    <t>Solar</t>
  </si>
  <si>
    <t>Waste</t>
  </si>
  <si>
    <t>Gas</t>
  </si>
  <si>
    <t>Oil</t>
  </si>
  <si>
    <t>Biomass</t>
  </si>
  <si>
    <t>***The reported biomass costs of IEA-ETSAP is for a Biomass CHP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</si>
</sst>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C1EA-6737-2049-B1B9-48FAB97D9694}">
  <dimension ref="A1:C3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3</v>
      </c>
      <c r="C2">
        <v>2</v>
      </c>
    </row>
    <row r="3" spans="1:3" x14ac:dyDescent="0.2">
      <c r="A3" t="s">
        <v>3</v>
      </c>
      <c r="B3">
        <v>0</v>
      </c>
      <c r="C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7E94-546F-5245-B9A7-75C0AA69A86D}">
  <dimension ref="A1:E16"/>
  <sheetViews>
    <sheetView tabSelected="1" workbookViewId="0">
      <selection activeCell="D29" sqref="D29"/>
    </sheetView>
  </sheetViews>
  <sheetFormatPr baseColWidth="10" defaultRowHeight="16" x14ac:dyDescent="0.2"/>
  <cols>
    <col min="2" max="2" width="24.5" bestFit="1" customWidth="1"/>
    <col min="5" max="5" width="19.83203125" bestFit="1" customWidth="1"/>
  </cols>
  <sheetData>
    <row r="1" spans="1:5" x14ac:dyDescent="0.2">
      <c r="B1" s="1" t="s">
        <v>4</v>
      </c>
      <c r="C1" s="2" t="s">
        <v>5</v>
      </c>
      <c r="D1" s="2"/>
      <c r="E1" s="3" t="s">
        <v>6</v>
      </c>
    </row>
    <row r="2" spans="1:5" x14ac:dyDescent="0.2">
      <c r="B2" s="4" t="s">
        <v>7</v>
      </c>
      <c r="C2" s="4" t="s">
        <v>8</v>
      </c>
      <c r="D2" s="4" t="s">
        <v>9</v>
      </c>
    </row>
    <row r="3" spans="1:5" x14ac:dyDescent="0.2">
      <c r="A3" t="s">
        <v>10</v>
      </c>
      <c r="B3" s="5">
        <v>35</v>
      </c>
      <c r="C3" s="5">
        <v>18</v>
      </c>
      <c r="D3" s="5">
        <v>10</v>
      </c>
      <c r="E3" s="5" t="s">
        <v>11</v>
      </c>
    </row>
    <row r="4" spans="1:5" x14ac:dyDescent="0.2">
      <c r="A4" t="s">
        <v>12</v>
      </c>
      <c r="B4" s="5">
        <v>90</v>
      </c>
      <c r="C4" s="5">
        <f>148/8760*1000</f>
        <v>16.894977168949772</v>
      </c>
      <c r="D4" s="5">
        <v>20</v>
      </c>
      <c r="E4" s="5" t="s">
        <v>11</v>
      </c>
    </row>
    <row r="5" spans="1:5" x14ac:dyDescent="0.2">
      <c r="A5" t="s">
        <v>13</v>
      </c>
      <c r="B5" s="5">
        <v>15</v>
      </c>
      <c r="C5" s="5" t="s">
        <v>11</v>
      </c>
      <c r="D5" s="5" t="s">
        <v>11</v>
      </c>
      <c r="E5" s="5">
        <f>50/8760*1000</f>
        <v>5.7077625570776256</v>
      </c>
    </row>
    <row r="6" spans="1:5" x14ac:dyDescent="0.2">
      <c r="A6" t="s">
        <v>14</v>
      </c>
      <c r="B6" s="5" t="s">
        <v>11</v>
      </c>
      <c r="C6" s="5">
        <f>120/8760*1000</f>
        <v>13.698630136986301</v>
      </c>
      <c r="D6" s="5" t="s">
        <v>11</v>
      </c>
      <c r="E6" s="5">
        <f>115/8760*1000</f>
        <v>13.127853881278538</v>
      </c>
    </row>
    <row r="7" spans="1:5" x14ac:dyDescent="0.2">
      <c r="A7" t="s">
        <v>15</v>
      </c>
      <c r="B7" s="5" t="s">
        <v>11</v>
      </c>
      <c r="C7" s="5">
        <f>70/8760*1000</f>
        <v>7.9908675799086755</v>
      </c>
      <c r="D7" s="5" t="s">
        <v>11</v>
      </c>
      <c r="E7" s="5">
        <f>40/8760*1000</f>
        <v>4.5662100456620998</v>
      </c>
    </row>
    <row r="8" spans="1:5" x14ac:dyDescent="0.2">
      <c r="A8" t="s">
        <v>16</v>
      </c>
      <c r="B8" s="5">
        <v>10</v>
      </c>
      <c r="C8" s="5" t="s">
        <v>11</v>
      </c>
      <c r="D8" s="5" t="s">
        <v>11</v>
      </c>
      <c r="E8" s="5">
        <f>9/8760*1000</f>
        <v>1.0273972602739725</v>
      </c>
    </row>
    <row r="9" spans="1:5" x14ac:dyDescent="0.2">
      <c r="A9" s="6" t="s">
        <v>17</v>
      </c>
      <c r="B9" s="5" t="s">
        <v>11</v>
      </c>
      <c r="C9" s="5" t="s">
        <v>11</v>
      </c>
      <c r="D9" s="5" t="s">
        <v>11</v>
      </c>
      <c r="E9" s="5" t="s">
        <v>11</v>
      </c>
    </row>
    <row r="10" spans="1:5" x14ac:dyDescent="0.2">
      <c r="A10" t="s">
        <v>18</v>
      </c>
      <c r="B10" s="5">
        <v>80</v>
      </c>
      <c r="C10" s="5">
        <f>36/8760*1000</f>
        <v>4.10958904109589</v>
      </c>
      <c r="D10" s="5">
        <f>115/2</f>
        <v>57.5</v>
      </c>
      <c r="E10" s="5" t="s">
        <v>11</v>
      </c>
    </row>
    <row r="11" spans="1:5" x14ac:dyDescent="0.2">
      <c r="A11" s="6" t="s">
        <v>19</v>
      </c>
      <c r="B11" s="5" t="s">
        <v>11</v>
      </c>
      <c r="C11" s="5" t="s">
        <v>11</v>
      </c>
      <c r="D11" s="5" t="s">
        <v>11</v>
      </c>
      <c r="E11" s="5" t="s">
        <v>11</v>
      </c>
    </row>
    <row r="12" spans="1:5" x14ac:dyDescent="0.2">
      <c r="A12" t="s">
        <v>20</v>
      </c>
      <c r="B12" s="5" t="s">
        <v>11</v>
      </c>
      <c r="C12" s="5">
        <f>100/8760*1000</f>
        <v>11.415525114155251</v>
      </c>
      <c r="D12" s="5">
        <v>40</v>
      </c>
      <c r="E12" s="5">
        <v>5</v>
      </c>
    </row>
    <row r="16" spans="1:5" x14ac:dyDescent="0.2">
      <c r="A16" t="s">
        <v>21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2022-02-05T20:48:49Z</dcterms:created>
  <dcterms:modified xsi:type="dcterms:W3CDTF">2022-02-06T19:54:45Z</dcterms:modified>
</cp:coreProperties>
</file>